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Ｐ６" sheetId="1" r:id="rId1"/>
  </sheets>
  <externalReferences>
    <externalReference r:id="rId4"/>
  </externalReferences>
  <definedNames>
    <definedName name="_xlnm.Print_Area" localSheetId="0">'Ｐ６'!$A$1:$K$38</definedName>
  </definedNames>
  <calcPr fullCalcOnLoad="1"/>
</workbook>
</file>

<file path=xl/sharedStrings.xml><?xml version="1.0" encoding="utf-8"?>
<sst xmlns="http://schemas.openxmlformats.org/spreadsheetml/2006/main" count="47" uniqueCount="47">
  <si>
    <t>14年度平均</t>
  </si>
  <si>
    <t>15年度平均</t>
  </si>
  <si>
    <t>16年度平均</t>
  </si>
  <si>
    <t>17年度平均</t>
  </si>
  <si>
    <t xml:space="preserve"> 7月</t>
  </si>
  <si>
    <t xml:space="preserve"> 9月</t>
  </si>
  <si>
    <t>10月</t>
  </si>
  <si>
    <t>11月</t>
  </si>
  <si>
    <t>12月</t>
  </si>
  <si>
    <t>19年    1月</t>
  </si>
  <si>
    <t xml:space="preserve"> 2月</t>
  </si>
  <si>
    <t>4月</t>
  </si>
  <si>
    <t>5月</t>
  </si>
  <si>
    <t>前月比</t>
  </si>
  <si>
    <t>前年同月比</t>
  </si>
  <si>
    <t>(上益城)</t>
  </si>
  <si>
    <t>　　　　第６表　雇 用 保 険 適 用 給 付 状 況</t>
  </si>
  <si>
    <t>雇　用　保　険　適　用　状　況</t>
  </si>
  <si>
    <t>雇 用 保 険 給 付 状 況</t>
  </si>
  <si>
    <t>一般・高年齢・特例・短時間労働</t>
  </si>
  <si>
    <t>基　本　手　当　等</t>
  </si>
  <si>
    <t>適 用
事業所</t>
  </si>
  <si>
    <t>被 保
険 者</t>
  </si>
  <si>
    <t>資 格
取 得</t>
  </si>
  <si>
    <t>資 格
喪 失</t>
  </si>
  <si>
    <t>離職票
交 付</t>
  </si>
  <si>
    <t>受給資
格決定</t>
  </si>
  <si>
    <t>初 回
受給者</t>
  </si>
  <si>
    <t>受給者
実人員</t>
  </si>
  <si>
    <t>支給総額
(千円)</t>
  </si>
  <si>
    <t>う ち
事業主
の都合</t>
  </si>
  <si>
    <t>1８年度平均</t>
  </si>
  <si>
    <t>　　18年　　6月</t>
  </si>
  <si>
    <t xml:space="preserve"> 8月</t>
  </si>
  <si>
    <t>3月</t>
  </si>
  <si>
    <t>6月</t>
  </si>
  <si>
    <t>熊  本</t>
  </si>
  <si>
    <t>八  代</t>
  </si>
  <si>
    <t>菊　池</t>
  </si>
  <si>
    <t>玉　名</t>
  </si>
  <si>
    <t>天　草</t>
  </si>
  <si>
    <t>球　磨</t>
  </si>
  <si>
    <t>宇　城</t>
  </si>
  <si>
    <t>阿　蘇</t>
  </si>
  <si>
    <t>水　俣</t>
  </si>
  <si>
    <t>（注）　基本手当等 ：「一般(短時間含む) 」+「高年齢者給付」</t>
  </si>
  <si>
    <t>　　　　受給者実人員 ： 「高年齢者給付」含む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</si>
</sst>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0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14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176" fontId="5" fillId="0" borderId="39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 shrinkToFit="1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52" xfId="0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38" fontId="5" fillId="2" borderId="41" xfId="16" applyFont="1" applyFill="1" applyBorder="1" applyAlignment="1">
      <alignment vertical="center"/>
    </xf>
    <xf numFmtId="38" fontId="5" fillId="2" borderId="42" xfId="16" applyFont="1" applyFill="1" applyBorder="1" applyAlignment="1">
      <alignment vertical="center"/>
    </xf>
    <xf numFmtId="38" fontId="5" fillId="2" borderId="43" xfId="16" applyFont="1" applyFill="1" applyBorder="1" applyAlignment="1">
      <alignment vertical="center"/>
    </xf>
    <xf numFmtId="38" fontId="5" fillId="2" borderId="44" xfId="16" applyFont="1" applyFill="1" applyBorder="1" applyAlignment="1">
      <alignment vertical="center"/>
    </xf>
    <xf numFmtId="38" fontId="5" fillId="2" borderId="45" xfId="16" applyFont="1" applyFill="1" applyBorder="1" applyAlignment="1">
      <alignment vertical="center"/>
    </xf>
    <xf numFmtId="38" fontId="5" fillId="2" borderId="47" xfId="16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202" fontId="5" fillId="0" borderId="50" xfId="0" applyNumberFormat="1" applyFont="1" applyBorder="1" applyAlignment="1">
      <alignment vertical="center"/>
    </xf>
    <xf numFmtId="202" fontId="5" fillId="0" borderId="11" xfId="0" applyNumberFormat="1" applyFont="1" applyBorder="1" applyAlignment="1">
      <alignment vertical="center"/>
    </xf>
    <xf numFmtId="202" fontId="5" fillId="0" borderId="54" xfId="0" applyNumberFormat="1" applyFont="1" applyBorder="1" applyAlignment="1">
      <alignment vertical="center"/>
    </xf>
    <xf numFmtId="202" fontId="5" fillId="0" borderId="55" xfId="0" applyNumberFormat="1" applyFont="1" applyBorder="1" applyAlignment="1">
      <alignment vertical="center"/>
    </xf>
    <xf numFmtId="202" fontId="5" fillId="0" borderId="51" xfId="0" applyNumberFormat="1" applyFont="1" applyBorder="1" applyAlignment="1">
      <alignment vertical="center"/>
    </xf>
    <xf numFmtId="202" fontId="5" fillId="0" borderId="12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202" fontId="5" fillId="0" borderId="41" xfId="0" applyNumberFormat="1" applyFont="1" applyBorder="1" applyAlignment="1">
      <alignment vertical="center"/>
    </xf>
    <xf numFmtId="202" fontId="5" fillId="0" borderId="42" xfId="0" applyNumberFormat="1" applyFont="1" applyBorder="1" applyAlignment="1">
      <alignment vertical="center"/>
    </xf>
    <xf numFmtId="202" fontId="5" fillId="0" borderId="56" xfId="0" applyNumberFormat="1" applyFont="1" applyBorder="1" applyAlignment="1">
      <alignment vertical="center"/>
    </xf>
    <xf numFmtId="202" fontId="5" fillId="0" borderId="57" xfId="0" applyNumberFormat="1" applyFont="1" applyBorder="1" applyAlignment="1">
      <alignment vertical="center"/>
    </xf>
    <xf numFmtId="202" fontId="5" fillId="0" borderId="45" xfId="0" applyNumberFormat="1" applyFont="1" applyBorder="1" applyAlignment="1">
      <alignment vertical="center"/>
    </xf>
    <xf numFmtId="202" fontId="5" fillId="0" borderId="47" xfId="0" applyNumberFormat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190" fontId="5" fillId="0" borderId="59" xfId="0" applyNumberFormat="1" applyFont="1" applyBorder="1" applyAlignment="1">
      <alignment vertical="center"/>
    </xf>
    <xf numFmtId="190" fontId="5" fillId="0" borderId="30" xfId="0" applyNumberFormat="1" applyFont="1" applyBorder="1" applyAlignment="1">
      <alignment vertical="center"/>
    </xf>
    <xf numFmtId="190" fontId="5" fillId="0" borderId="60" xfId="0" applyNumberFormat="1" applyFont="1" applyBorder="1" applyAlignment="1">
      <alignment vertical="center"/>
    </xf>
    <xf numFmtId="190" fontId="5" fillId="0" borderId="61" xfId="0" applyNumberFormat="1" applyFont="1" applyBorder="1" applyAlignment="1">
      <alignment vertical="center"/>
    </xf>
    <xf numFmtId="190" fontId="5" fillId="0" borderId="62" xfId="0" applyNumberFormat="1" applyFont="1" applyBorder="1" applyAlignment="1">
      <alignment vertical="center"/>
    </xf>
    <xf numFmtId="38" fontId="5" fillId="0" borderId="50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38" fontId="5" fillId="0" borderId="51" xfId="16" applyFont="1" applyBorder="1" applyAlignment="1">
      <alignment vertical="center"/>
    </xf>
    <xf numFmtId="38" fontId="5" fillId="0" borderId="63" xfId="16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190" fontId="5" fillId="0" borderId="48" xfId="0" applyNumberFormat="1" applyFont="1" applyBorder="1" applyAlignment="1">
      <alignment vertical="center"/>
    </xf>
    <xf numFmtId="190" fontId="5" fillId="0" borderId="26" xfId="0" applyNumberFormat="1" applyFont="1" applyBorder="1" applyAlignment="1">
      <alignment vertical="center"/>
    </xf>
    <xf numFmtId="190" fontId="5" fillId="0" borderId="64" xfId="0" applyNumberFormat="1" applyFont="1" applyBorder="1" applyAlignment="1">
      <alignment vertical="center"/>
    </xf>
    <xf numFmtId="190" fontId="5" fillId="0" borderId="65" xfId="0" applyNumberFormat="1" applyFont="1" applyBorder="1" applyAlignment="1">
      <alignment vertical="center"/>
    </xf>
    <xf numFmtId="190" fontId="5" fillId="0" borderId="28" xfId="0" applyNumberFormat="1" applyFont="1" applyBorder="1" applyAlignment="1">
      <alignment vertical="center"/>
    </xf>
    <xf numFmtId="38" fontId="5" fillId="0" borderId="48" xfId="16" applyFont="1" applyBorder="1" applyAlignment="1">
      <alignment vertical="center"/>
    </xf>
    <xf numFmtId="38" fontId="5" fillId="0" borderId="26" xfId="16" applyFont="1" applyBorder="1" applyAlignment="1">
      <alignment vertical="center"/>
    </xf>
    <xf numFmtId="38" fontId="5" fillId="0" borderId="31" xfId="16" applyFont="1" applyBorder="1" applyAlignment="1">
      <alignment horizontal="right" vertical="center"/>
    </xf>
    <xf numFmtId="190" fontId="5" fillId="0" borderId="41" xfId="0" applyNumberFormat="1" applyFont="1" applyBorder="1" applyAlignment="1">
      <alignment vertical="center"/>
    </xf>
    <xf numFmtId="190" fontId="5" fillId="0" borderId="42" xfId="0" applyNumberFormat="1" applyFont="1" applyBorder="1" applyAlignment="1">
      <alignment vertical="center"/>
    </xf>
    <xf numFmtId="190" fontId="5" fillId="0" borderId="56" xfId="0" applyNumberFormat="1" applyFont="1" applyBorder="1" applyAlignment="1">
      <alignment vertical="center"/>
    </xf>
    <xf numFmtId="190" fontId="5" fillId="0" borderId="57" xfId="0" applyNumberFormat="1" applyFont="1" applyBorder="1" applyAlignment="1">
      <alignment vertical="center"/>
    </xf>
    <xf numFmtId="190" fontId="5" fillId="0" borderId="45" xfId="0" applyNumberFormat="1" applyFont="1" applyBorder="1" applyAlignment="1">
      <alignment vertical="center"/>
    </xf>
    <xf numFmtId="38" fontId="5" fillId="0" borderId="41" xfId="16" applyFont="1" applyBorder="1" applyAlignment="1">
      <alignment vertical="center"/>
    </xf>
    <xf numFmtId="38" fontId="5" fillId="0" borderId="42" xfId="16" applyFont="1" applyBorder="1" applyAlignment="1">
      <alignment vertical="center"/>
    </xf>
    <xf numFmtId="38" fontId="5" fillId="0" borderId="47" xfId="16" applyFont="1" applyBorder="1" applyAlignment="1">
      <alignment horizontal="right" vertical="center"/>
    </xf>
    <xf numFmtId="190" fontId="0" fillId="0" borderId="0" xfId="0" applyNumberFormat="1" applyAlignment="1">
      <alignment/>
    </xf>
    <xf numFmtId="176" fontId="0" fillId="0" borderId="0" xfId="0" applyNumberFormat="1" applyAlignment="1">
      <alignment/>
    </xf>
    <xf numFmtId="19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0333;&#26408;&#20778;&#23376;\&#12487;&#12473;&#12463;&#12488;&#12483;&#12503;\666\0801\19-6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9">
        <row r="4">
          <cell r="E4">
            <v>2844</v>
          </cell>
          <cell r="H4">
            <v>990</v>
          </cell>
          <cell r="K4">
            <v>139</v>
          </cell>
          <cell r="N4">
            <v>249</v>
          </cell>
          <cell r="Q4">
            <v>385</v>
          </cell>
          <cell r="T4">
            <v>275</v>
          </cell>
          <cell r="W4">
            <v>266</v>
          </cell>
          <cell r="Z4">
            <v>184</v>
          </cell>
          <cell r="AC4">
            <v>189</v>
          </cell>
          <cell r="AF4">
            <v>81</v>
          </cell>
          <cell r="AI4">
            <v>86</v>
          </cell>
        </row>
        <row r="7">
          <cell r="E7">
            <v>2360</v>
          </cell>
          <cell r="H7">
            <v>875</v>
          </cell>
          <cell r="K7">
            <v>121</v>
          </cell>
          <cell r="N7">
            <v>221</v>
          </cell>
          <cell r="Q7">
            <v>319</v>
          </cell>
          <cell r="T7">
            <v>194</v>
          </cell>
          <cell r="W7">
            <v>197</v>
          </cell>
          <cell r="Z7">
            <v>145</v>
          </cell>
          <cell r="AC7">
            <v>160</v>
          </cell>
          <cell r="AF7">
            <v>61</v>
          </cell>
          <cell r="AI7">
            <v>67</v>
          </cell>
        </row>
        <row r="10">
          <cell r="E10">
            <v>10975</v>
          </cell>
          <cell r="H10">
            <v>3994</v>
          </cell>
          <cell r="K10">
            <v>530</v>
          </cell>
          <cell r="N10">
            <v>990</v>
          </cell>
          <cell r="Q10">
            <v>1493</v>
          </cell>
          <cell r="T10">
            <v>997</v>
          </cell>
          <cell r="W10">
            <v>878</v>
          </cell>
          <cell r="Z10">
            <v>663</v>
          </cell>
          <cell r="AC10">
            <v>801</v>
          </cell>
          <cell r="AF10">
            <v>278</v>
          </cell>
          <cell r="AI10">
            <v>351</v>
          </cell>
        </row>
        <row r="16">
          <cell r="E16">
            <v>1173991166</v>
          </cell>
          <cell r="H16">
            <v>454444587</v>
          </cell>
          <cell r="K16">
            <v>54277637</v>
          </cell>
          <cell r="N16">
            <v>99267043</v>
          </cell>
          <cell r="Q16">
            <v>157280323</v>
          </cell>
          <cell r="T16">
            <v>105078736</v>
          </cell>
          <cell r="W16">
            <v>88464258</v>
          </cell>
          <cell r="Z16">
            <v>64355043</v>
          </cell>
          <cell r="AC16">
            <v>85467645</v>
          </cell>
          <cell r="AF16">
            <v>28801296</v>
          </cell>
          <cell r="AI16">
            <v>36554598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40"/>
  <sheetViews>
    <sheetView tabSelected="1" workbookViewId="0" topLeftCell="A1">
      <selection activeCell="L1" sqref="L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1" t="s">
        <v>16</v>
      </c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4"/>
      <c r="B2" s="5" t="s">
        <v>17</v>
      </c>
      <c r="C2" s="6"/>
      <c r="D2" s="6"/>
      <c r="E2" s="6"/>
      <c r="F2" s="6"/>
      <c r="G2" s="6"/>
      <c r="H2" s="5" t="s">
        <v>18</v>
      </c>
      <c r="I2" s="6"/>
      <c r="J2" s="6"/>
      <c r="K2" s="7"/>
    </row>
    <row r="3" spans="1:11" ht="17.25" customHeight="1">
      <c r="A3" s="8"/>
      <c r="B3" s="5" t="s">
        <v>19</v>
      </c>
      <c r="C3" s="6"/>
      <c r="D3" s="6"/>
      <c r="E3" s="6"/>
      <c r="F3" s="6"/>
      <c r="G3" s="7"/>
      <c r="H3" s="5" t="s">
        <v>20</v>
      </c>
      <c r="I3" s="6"/>
      <c r="J3" s="6"/>
      <c r="K3" s="7"/>
    </row>
    <row r="4" spans="1:11" ht="17.25" customHeight="1">
      <c r="A4" s="8"/>
      <c r="B4" s="9" t="s">
        <v>21</v>
      </c>
      <c r="C4" s="10" t="s">
        <v>22</v>
      </c>
      <c r="D4" s="10" t="s">
        <v>23</v>
      </c>
      <c r="E4" s="11" t="s">
        <v>24</v>
      </c>
      <c r="F4" s="12"/>
      <c r="G4" s="13" t="s">
        <v>25</v>
      </c>
      <c r="H4" s="14" t="s">
        <v>26</v>
      </c>
      <c r="I4" s="15" t="s">
        <v>27</v>
      </c>
      <c r="J4" s="15" t="s">
        <v>28</v>
      </c>
      <c r="K4" s="16" t="s">
        <v>29</v>
      </c>
    </row>
    <row r="5" spans="1:11" ht="17.25" customHeight="1">
      <c r="A5" s="8"/>
      <c r="B5" s="17"/>
      <c r="C5" s="18"/>
      <c r="D5" s="18"/>
      <c r="E5" s="19"/>
      <c r="F5" s="20" t="s">
        <v>30</v>
      </c>
      <c r="G5" s="21"/>
      <c r="H5" s="17"/>
      <c r="I5" s="18"/>
      <c r="J5" s="18"/>
      <c r="K5" s="22"/>
    </row>
    <row r="6" spans="1:11" ht="23.25" customHeight="1">
      <c r="A6" s="23"/>
      <c r="B6" s="24"/>
      <c r="C6" s="25"/>
      <c r="D6" s="25"/>
      <c r="E6" s="26"/>
      <c r="F6" s="27"/>
      <c r="G6" s="28"/>
      <c r="H6" s="24"/>
      <c r="I6" s="25"/>
      <c r="J6" s="25"/>
      <c r="K6" s="29"/>
    </row>
    <row r="7" spans="1:11" ht="19.5" customHeight="1">
      <c r="A7" s="30" t="s">
        <v>0</v>
      </c>
      <c r="B7" s="31">
        <v>28621.5</v>
      </c>
      <c r="C7" s="32">
        <v>400233.5</v>
      </c>
      <c r="D7" s="32">
        <v>7980.166666666667</v>
      </c>
      <c r="E7" s="33">
        <v>7766.916666666667</v>
      </c>
      <c r="F7" s="31">
        <v>1325</v>
      </c>
      <c r="G7" s="34">
        <v>5271.833333333333</v>
      </c>
      <c r="H7" s="35">
        <v>3537.9166666666665</v>
      </c>
      <c r="I7" s="36">
        <v>3149.6666666666665</v>
      </c>
      <c r="J7" s="36">
        <v>17233.75</v>
      </c>
      <c r="K7" s="37">
        <v>2268235.0833333335</v>
      </c>
    </row>
    <row r="8" spans="1:11" ht="19.5" customHeight="1">
      <c r="A8" s="38" t="s">
        <v>1</v>
      </c>
      <c r="B8" s="39">
        <v>28663.833333333332</v>
      </c>
      <c r="C8" s="40">
        <v>400257.3333333333</v>
      </c>
      <c r="D8" s="40">
        <v>7632.666666666667</v>
      </c>
      <c r="E8" s="41">
        <v>7481.833333333333</v>
      </c>
      <c r="F8" s="39">
        <v>1197.1666666666667</v>
      </c>
      <c r="G8" s="42">
        <v>5129.166666666667</v>
      </c>
      <c r="H8" s="43">
        <v>3317</v>
      </c>
      <c r="I8" s="40">
        <v>2860.5</v>
      </c>
      <c r="J8" s="40">
        <v>13727.833333333334</v>
      </c>
      <c r="K8" s="44">
        <v>1700764.9166666667</v>
      </c>
    </row>
    <row r="9" spans="1:11" ht="19.5" customHeight="1">
      <c r="A9" s="38" t="s">
        <v>2</v>
      </c>
      <c r="B9" s="39">
        <v>28783</v>
      </c>
      <c r="C9" s="40">
        <v>403864</v>
      </c>
      <c r="D9" s="40">
        <v>7874</v>
      </c>
      <c r="E9" s="41">
        <v>7263</v>
      </c>
      <c r="F9" s="39">
        <v>883</v>
      </c>
      <c r="G9" s="42">
        <v>4962</v>
      </c>
      <c r="H9" s="43">
        <v>3158</v>
      </c>
      <c r="I9" s="40">
        <v>2646</v>
      </c>
      <c r="J9" s="40">
        <v>11756</v>
      </c>
      <c r="K9" s="44">
        <v>1357548</v>
      </c>
    </row>
    <row r="10" spans="1:11" ht="19.5" customHeight="1">
      <c r="A10" s="45" t="s">
        <v>3</v>
      </c>
      <c r="B10" s="46">
        <v>28924.666666666668</v>
      </c>
      <c r="C10" s="40">
        <v>408572.5833333333</v>
      </c>
      <c r="D10" s="40">
        <v>7731.25</v>
      </c>
      <c r="E10" s="41">
        <v>7342.5</v>
      </c>
      <c r="F10" s="39">
        <v>801.25</v>
      </c>
      <c r="G10" s="42">
        <v>4970.75</v>
      </c>
      <c r="H10" s="43">
        <v>3101.1666666666665</v>
      </c>
      <c r="I10" s="40">
        <v>2559</v>
      </c>
      <c r="J10" s="40">
        <v>10888.666666666666</v>
      </c>
      <c r="K10" s="44">
        <v>1232091.75</v>
      </c>
    </row>
    <row r="11" spans="1:11" ht="19.5" customHeight="1">
      <c r="A11" s="47" t="s">
        <v>31</v>
      </c>
      <c r="B11" s="48">
        <v>29015</v>
      </c>
      <c r="C11" s="49">
        <v>415154</v>
      </c>
      <c r="D11" s="49">
        <v>8118</v>
      </c>
      <c r="E11" s="50">
        <v>7545</v>
      </c>
      <c r="F11" s="51">
        <v>857</v>
      </c>
      <c r="G11" s="52">
        <v>5017</v>
      </c>
      <c r="H11" s="53">
        <v>3044</v>
      </c>
      <c r="I11" s="49">
        <v>2471</v>
      </c>
      <c r="J11" s="49">
        <v>10591</v>
      </c>
      <c r="K11" s="54">
        <v>1178657</v>
      </c>
    </row>
    <row r="12" spans="1:11" ht="19.5" customHeight="1">
      <c r="A12" s="55" t="s">
        <v>32</v>
      </c>
      <c r="B12" s="56">
        <v>29059</v>
      </c>
      <c r="C12" s="32">
        <v>416738</v>
      </c>
      <c r="D12" s="32">
        <v>8956</v>
      </c>
      <c r="E12" s="57">
        <v>7212</v>
      </c>
      <c r="F12" s="31">
        <v>1035</v>
      </c>
      <c r="G12" s="34">
        <v>4573</v>
      </c>
      <c r="H12" s="58">
        <v>2854</v>
      </c>
      <c r="I12" s="59">
        <v>2552</v>
      </c>
      <c r="J12" s="59">
        <v>11350</v>
      </c>
      <c r="K12" s="37">
        <v>1291947</v>
      </c>
    </row>
    <row r="13" spans="1:11" ht="19.5" customHeight="1">
      <c r="A13" s="55" t="s">
        <v>4</v>
      </c>
      <c r="B13" s="56">
        <v>29073</v>
      </c>
      <c r="C13" s="32">
        <v>415747</v>
      </c>
      <c r="D13" s="32">
        <v>6694</v>
      </c>
      <c r="E13" s="57">
        <v>7648</v>
      </c>
      <c r="F13" s="31">
        <v>1019</v>
      </c>
      <c r="G13" s="34">
        <v>5110</v>
      </c>
      <c r="H13" s="56">
        <v>2753</v>
      </c>
      <c r="I13" s="32">
        <v>2443</v>
      </c>
      <c r="J13" s="32">
        <v>11575</v>
      </c>
      <c r="K13" s="37">
        <v>1200913</v>
      </c>
    </row>
    <row r="14" spans="1:11" ht="19.5" customHeight="1">
      <c r="A14" s="55" t="s">
        <v>33</v>
      </c>
      <c r="B14" s="56">
        <v>29119</v>
      </c>
      <c r="C14" s="32">
        <v>415715</v>
      </c>
      <c r="D14" s="32">
        <v>7087</v>
      </c>
      <c r="E14" s="57">
        <v>7125</v>
      </c>
      <c r="F14" s="31">
        <v>760</v>
      </c>
      <c r="G14" s="34">
        <v>4643</v>
      </c>
      <c r="H14" s="56">
        <v>2949</v>
      </c>
      <c r="I14" s="32">
        <v>3043</v>
      </c>
      <c r="J14" s="32">
        <v>12267</v>
      </c>
      <c r="K14" s="37">
        <v>1462698</v>
      </c>
    </row>
    <row r="15" spans="1:11" ht="19.5" customHeight="1">
      <c r="A15" s="55" t="s">
        <v>5</v>
      </c>
      <c r="B15" s="56">
        <v>28881</v>
      </c>
      <c r="C15" s="32">
        <v>416050</v>
      </c>
      <c r="D15" s="32">
        <v>6971</v>
      </c>
      <c r="E15" s="57">
        <v>6801</v>
      </c>
      <c r="F15" s="31">
        <v>759</v>
      </c>
      <c r="G15" s="34">
        <v>4650</v>
      </c>
      <c r="H15" s="56">
        <v>2894</v>
      </c>
      <c r="I15" s="32">
        <v>2349</v>
      </c>
      <c r="J15" s="32">
        <v>11337</v>
      </c>
      <c r="K15" s="37">
        <v>1237600</v>
      </c>
    </row>
    <row r="16" spans="1:11" ht="19.5" customHeight="1">
      <c r="A16" s="55" t="s">
        <v>6</v>
      </c>
      <c r="B16" s="56">
        <v>28928</v>
      </c>
      <c r="C16" s="32">
        <v>415385</v>
      </c>
      <c r="D16" s="32">
        <v>7530</v>
      </c>
      <c r="E16" s="57">
        <v>7808</v>
      </c>
      <c r="F16" s="31">
        <v>842</v>
      </c>
      <c r="G16" s="34">
        <v>4855</v>
      </c>
      <c r="H16" s="56">
        <v>3013</v>
      </c>
      <c r="I16" s="32">
        <v>2270</v>
      </c>
      <c r="J16" s="32">
        <v>11230</v>
      </c>
      <c r="K16" s="37">
        <v>1259906</v>
      </c>
    </row>
    <row r="17" spans="1:11" ht="19.5" customHeight="1">
      <c r="A17" s="55" t="s">
        <v>7</v>
      </c>
      <c r="B17" s="56">
        <v>28980</v>
      </c>
      <c r="C17" s="32">
        <v>416337</v>
      </c>
      <c r="D17" s="32">
        <v>6914</v>
      </c>
      <c r="E17" s="57">
        <v>5719</v>
      </c>
      <c r="F17" s="31">
        <v>541</v>
      </c>
      <c r="G17" s="34">
        <v>3817</v>
      </c>
      <c r="H17" s="56">
        <v>2583</v>
      </c>
      <c r="I17" s="32">
        <v>2270</v>
      </c>
      <c r="J17" s="32">
        <v>10429</v>
      </c>
      <c r="K17" s="37">
        <v>1186244</v>
      </c>
    </row>
    <row r="18" spans="1:11" ht="19.5" customHeight="1">
      <c r="A18" s="55" t="s">
        <v>8</v>
      </c>
      <c r="B18" s="56">
        <v>28989</v>
      </c>
      <c r="C18" s="32">
        <v>417055</v>
      </c>
      <c r="D18" s="32">
        <v>6490</v>
      </c>
      <c r="E18" s="57">
        <v>5738</v>
      </c>
      <c r="F18" s="31">
        <v>759</v>
      </c>
      <c r="G18" s="34">
        <v>3848</v>
      </c>
      <c r="H18" s="56">
        <v>2190</v>
      </c>
      <c r="I18" s="32">
        <v>2045</v>
      </c>
      <c r="J18" s="32">
        <v>10054</v>
      </c>
      <c r="K18" s="37">
        <v>1084687</v>
      </c>
    </row>
    <row r="19" spans="1:11" ht="19.5" customHeight="1">
      <c r="A19" s="55" t="s">
        <v>9</v>
      </c>
      <c r="B19" s="56">
        <v>29010</v>
      </c>
      <c r="C19" s="32">
        <v>416129</v>
      </c>
      <c r="D19" s="32">
        <v>5993</v>
      </c>
      <c r="E19" s="57">
        <v>6859</v>
      </c>
      <c r="F19" s="31">
        <v>566</v>
      </c>
      <c r="G19" s="34">
        <v>4825</v>
      </c>
      <c r="H19" s="56">
        <v>2765</v>
      </c>
      <c r="I19" s="32">
        <v>2125</v>
      </c>
      <c r="J19" s="32">
        <v>10165</v>
      </c>
      <c r="K19" s="37">
        <v>1176051</v>
      </c>
    </row>
    <row r="20" spans="1:11" ht="19.5" customHeight="1">
      <c r="A20" s="55" t="s">
        <v>10</v>
      </c>
      <c r="B20" s="56">
        <v>29046</v>
      </c>
      <c r="C20" s="32">
        <v>416000</v>
      </c>
      <c r="D20" s="32">
        <v>6329</v>
      </c>
      <c r="E20" s="57">
        <v>6575</v>
      </c>
      <c r="F20" s="31">
        <v>852</v>
      </c>
      <c r="G20" s="34">
        <v>4334</v>
      </c>
      <c r="H20" s="56">
        <v>2687</v>
      </c>
      <c r="I20" s="32">
        <v>2244</v>
      </c>
      <c r="J20" s="32">
        <v>9638</v>
      </c>
      <c r="K20" s="37">
        <v>1000744</v>
      </c>
    </row>
    <row r="21" spans="1:11" ht="19.5" customHeight="1">
      <c r="A21" s="55" t="s">
        <v>34</v>
      </c>
      <c r="B21" s="60">
        <v>29057</v>
      </c>
      <c r="C21" s="61">
        <v>416025</v>
      </c>
      <c r="D21" s="61">
        <v>6990</v>
      </c>
      <c r="E21" s="62">
        <v>7169</v>
      </c>
      <c r="F21" s="63">
        <v>702</v>
      </c>
      <c r="G21" s="64">
        <v>4893</v>
      </c>
      <c r="H21" s="60">
        <v>2774</v>
      </c>
      <c r="I21" s="61">
        <v>2035</v>
      </c>
      <c r="J21" s="61">
        <v>9121</v>
      </c>
      <c r="K21" s="65">
        <v>1044476</v>
      </c>
    </row>
    <row r="22" spans="1:11" ht="19.5" customHeight="1">
      <c r="A22" s="55" t="s">
        <v>11</v>
      </c>
      <c r="B22" s="56">
        <v>29089</v>
      </c>
      <c r="C22" s="36">
        <v>417867</v>
      </c>
      <c r="D22" s="32">
        <v>15654</v>
      </c>
      <c r="E22" s="57">
        <v>13921</v>
      </c>
      <c r="F22" s="31">
        <v>1318</v>
      </c>
      <c r="G22" s="34">
        <v>9908</v>
      </c>
      <c r="H22" s="56">
        <v>4915</v>
      </c>
      <c r="I22" s="32">
        <v>2518</v>
      </c>
      <c r="J22" s="32">
        <v>9701</v>
      </c>
      <c r="K22" s="37">
        <v>1048177</v>
      </c>
    </row>
    <row r="23" spans="1:11" ht="19.5" customHeight="1">
      <c r="A23" s="66" t="s">
        <v>12</v>
      </c>
      <c r="B23" s="67">
        <v>29161</v>
      </c>
      <c r="C23" s="68">
        <v>422597</v>
      </c>
      <c r="D23" s="68">
        <v>12339</v>
      </c>
      <c r="E23" s="69">
        <v>7909</v>
      </c>
      <c r="F23" s="70">
        <v>761</v>
      </c>
      <c r="G23" s="71">
        <v>5011</v>
      </c>
      <c r="H23" s="67">
        <v>3936</v>
      </c>
      <c r="I23" s="68">
        <v>3978</v>
      </c>
      <c r="J23" s="68">
        <v>11297</v>
      </c>
      <c r="K23" s="72">
        <v>1335895.35</v>
      </c>
    </row>
    <row r="24" spans="1:11" ht="19.5" customHeight="1">
      <c r="A24" s="73" t="s">
        <v>35</v>
      </c>
      <c r="B24" s="74">
        <v>29206</v>
      </c>
      <c r="C24" s="75">
        <v>423089</v>
      </c>
      <c r="D24" s="75">
        <v>7626</v>
      </c>
      <c r="E24" s="76">
        <v>6726</v>
      </c>
      <c r="F24" s="77">
        <v>861</v>
      </c>
      <c r="G24" s="78">
        <v>4377</v>
      </c>
      <c r="H24" s="74">
        <f>'[1]雇用保険状況'!E4</f>
        <v>2844</v>
      </c>
      <c r="I24" s="75">
        <f>'[1]雇用保険状況'!E7</f>
        <v>2360</v>
      </c>
      <c r="J24" s="75">
        <f>'[1]雇用保険状況'!E10</f>
        <v>10975</v>
      </c>
      <c r="K24" s="79">
        <f>'[1]雇用保険状況'!E16/1000</f>
        <v>1173991.166</v>
      </c>
    </row>
    <row r="25" spans="1:11" ht="19.5" customHeight="1">
      <c r="A25" s="80" t="s">
        <v>13</v>
      </c>
      <c r="B25" s="81">
        <f aca="true" t="shared" si="0" ref="B25:K25">B24/B23*100-100</f>
        <v>0.154315695620852</v>
      </c>
      <c r="C25" s="82">
        <f t="shared" si="0"/>
        <v>0.11642297508028321</v>
      </c>
      <c r="D25" s="82">
        <f t="shared" si="0"/>
        <v>-38.19596401653295</v>
      </c>
      <c r="E25" s="83">
        <f t="shared" si="0"/>
        <v>-14.957643191301045</v>
      </c>
      <c r="F25" s="84">
        <f t="shared" si="0"/>
        <v>13.140604467805517</v>
      </c>
      <c r="G25" s="82">
        <f t="shared" si="0"/>
        <v>-12.652165236479746</v>
      </c>
      <c r="H25" s="81">
        <f t="shared" si="0"/>
        <v>-27.743902439024396</v>
      </c>
      <c r="I25" s="85">
        <f t="shared" si="0"/>
        <v>-40.67370537958773</v>
      </c>
      <c r="J25" s="82">
        <f t="shared" si="0"/>
        <v>-2.850314242719307</v>
      </c>
      <c r="K25" s="86">
        <f t="shared" si="0"/>
        <v>-12.119525979336643</v>
      </c>
    </row>
    <row r="26" spans="1:11" ht="19.5" customHeight="1">
      <c r="A26" s="87" t="s">
        <v>14</v>
      </c>
      <c r="B26" s="88">
        <f aca="true" t="shared" si="1" ref="B26:K26">B24/B12*100-100</f>
        <v>0.5058673732750663</v>
      </c>
      <c r="C26" s="89">
        <f t="shared" si="1"/>
        <v>1.5239790947789658</v>
      </c>
      <c r="D26" s="89">
        <f t="shared" si="1"/>
        <v>-14.850379633765073</v>
      </c>
      <c r="E26" s="90">
        <f t="shared" si="1"/>
        <v>-6.738768718802007</v>
      </c>
      <c r="F26" s="91">
        <f t="shared" si="1"/>
        <v>-16.811594202898547</v>
      </c>
      <c r="G26" s="92">
        <f t="shared" si="1"/>
        <v>-4.286026678329321</v>
      </c>
      <c r="H26" s="88">
        <f t="shared" si="1"/>
        <v>-0.3503854239663582</v>
      </c>
      <c r="I26" s="89">
        <f t="shared" si="1"/>
        <v>-7.523510971786834</v>
      </c>
      <c r="J26" s="89">
        <f t="shared" si="1"/>
        <v>-3.3039647577092524</v>
      </c>
      <c r="K26" s="93">
        <f t="shared" si="1"/>
        <v>-9.130083045202326</v>
      </c>
    </row>
    <row r="27" spans="1:11" ht="19.5" customHeight="1">
      <c r="A27" s="94" t="s">
        <v>36</v>
      </c>
      <c r="B27" s="95">
        <v>12100</v>
      </c>
      <c r="C27" s="96">
        <v>194737</v>
      </c>
      <c r="D27" s="96">
        <v>3944</v>
      </c>
      <c r="E27" s="97">
        <v>3275</v>
      </c>
      <c r="F27" s="98">
        <v>356</v>
      </c>
      <c r="G27" s="99">
        <v>2108</v>
      </c>
      <c r="H27" s="100">
        <f>'[1]雇用保険状況'!H4</f>
        <v>990</v>
      </c>
      <c r="I27" s="101">
        <f>'[1]雇用保険状況'!H7</f>
        <v>875</v>
      </c>
      <c r="J27" s="102">
        <f>'[1]雇用保険状況'!H10</f>
        <v>3994</v>
      </c>
      <c r="K27" s="103">
        <f>'[1]雇用保険状況'!H16*0.001</f>
        <v>454444.587</v>
      </c>
    </row>
    <row r="28" spans="1:11" ht="19.5" customHeight="1">
      <c r="A28" s="104" t="s">
        <v>15</v>
      </c>
      <c r="B28" s="105">
        <v>1240</v>
      </c>
      <c r="C28" s="106">
        <v>21699</v>
      </c>
      <c r="D28" s="106">
        <v>427</v>
      </c>
      <c r="E28" s="107">
        <v>346</v>
      </c>
      <c r="F28" s="108">
        <v>28</v>
      </c>
      <c r="G28" s="109">
        <v>195</v>
      </c>
      <c r="H28" s="110">
        <f>'[1]雇用保険状況'!K4</f>
        <v>139</v>
      </c>
      <c r="I28" s="111">
        <f>'[1]雇用保険状況'!K7</f>
        <v>121</v>
      </c>
      <c r="J28" s="111">
        <f>'[1]雇用保険状況'!K10</f>
        <v>530</v>
      </c>
      <c r="K28" s="112">
        <f>'[1]雇用保険状況'!K16*0.001</f>
        <v>54277.637</v>
      </c>
    </row>
    <row r="29" spans="1:11" ht="19.5" customHeight="1">
      <c r="A29" s="104" t="s">
        <v>37</v>
      </c>
      <c r="B29" s="105">
        <v>2442</v>
      </c>
      <c r="C29" s="106">
        <v>28431</v>
      </c>
      <c r="D29" s="106">
        <v>407</v>
      </c>
      <c r="E29" s="107">
        <v>417</v>
      </c>
      <c r="F29" s="108">
        <v>84</v>
      </c>
      <c r="G29" s="109">
        <v>279</v>
      </c>
      <c r="H29" s="110">
        <f>'[1]雇用保険状況'!N4</f>
        <v>249</v>
      </c>
      <c r="I29" s="111">
        <f>'[1]雇用保険状況'!N7</f>
        <v>221</v>
      </c>
      <c r="J29" s="111">
        <f>'[1]雇用保険状況'!N10</f>
        <v>990</v>
      </c>
      <c r="K29" s="112">
        <f>'[1]雇用保険状況'!N16*0.001</f>
        <v>99267.043</v>
      </c>
    </row>
    <row r="30" spans="1:11" ht="19.5" customHeight="1">
      <c r="A30" s="104" t="s">
        <v>38</v>
      </c>
      <c r="B30" s="105">
        <v>3291</v>
      </c>
      <c r="C30" s="106">
        <v>56255</v>
      </c>
      <c r="D30" s="106">
        <v>966</v>
      </c>
      <c r="E30" s="107">
        <v>774</v>
      </c>
      <c r="F30" s="108">
        <v>89</v>
      </c>
      <c r="G30" s="109">
        <v>513</v>
      </c>
      <c r="H30" s="110">
        <f>'[1]雇用保険状況'!Q4</f>
        <v>385</v>
      </c>
      <c r="I30" s="111">
        <f>'[1]雇用保険状況'!Q7</f>
        <v>319</v>
      </c>
      <c r="J30" s="111">
        <f>'[1]雇用保険状況'!Q10</f>
        <v>1493</v>
      </c>
      <c r="K30" s="112">
        <f>'[1]雇用保険状況'!Q16*0.001</f>
        <v>157280.323</v>
      </c>
    </row>
    <row r="31" spans="1:11" ht="19.5" customHeight="1">
      <c r="A31" s="104" t="s">
        <v>39</v>
      </c>
      <c r="B31" s="105">
        <v>2333</v>
      </c>
      <c r="C31" s="106">
        <v>31936</v>
      </c>
      <c r="D31" s="106">
        <v>474</v>
      </c>
      <c r="E31" s="107">
        <v>423</v>
      </c>
      <c r="F31" s="108">
        <v>39</v>
      </c>
      <c r="G31" s="109">
        <v>292</v>
      </c>
      <c r="H31" s="110">
        <f>'[1]雇用保険状況'!T4</f>
        <v>275</v>
      </c>
      <c r="I31" s="111">
        <f>'[1]雇用保険状況'!T7</f>
        <v>194</v>
      </c>
      <c r="J31" s="111">
        <f>'[1]雇用保険状況'!T10</f>
        <v>997</v>
      </c>
      <c r="K31" s="112">
        <f>'[1]雇用保険状況'!T16*0.001</f>
        <v>105078.736</v>
      </c>
    </row>
    <row r="32" spans="1:11" ht="19.5" customHeight="1">
      <c r="A32" s="104" t="s">
        <v>40</v>
      </c>
      <c r="B32" s="105">
        <v>2243</v>
      </c>
      <c r="C32" s="106">
        <v>21389</v>
      </c>
      <c r="D32" s="106">
        <v>303</v>
      </c>
      <c r="E32" s="107">
        <v>355</v>
      </c>
      <c r="F32" s="108">
        <v>101</v>
      </c>
      <c r="G32" s="109">
        <v>268</v>
      </c>
      <c r="H32" s="110">
        <f>'[1]雇用保険状況'!W4</f>
        <v>266</v>
      </c>
      <c r="I32" s="111">
        <f>'[1]雇用保険状況'!W7</f>
        <v>197</v>
      </c>
      <c r="J32" s="111">
        <f>'[1]雇用保険状況'!W10</f>
        <v>878</v>
      </c>
      <c r="K32" s="112">
        <f>'[1]雇用保険状況'!W16*0.001</f>
        <v>88464.258</v>
      </c>
    </row>
    <row r="33" spans="1:11" ht="19.5" customHeight="1">
      <c r="A33" s="104" t="s">
        <v>41</v>
      </c>
      <c r="B33" s="105">
        <v>1690</v>
      </c>
      <c r="C33" s="106">
        <v>20122</v>
      </c>
      <c r="D33" s="106">
        <v>318</v>
      </c>
      <c r="E33" s="107">
        <v>363</v>
      </c>
      <c r="F33" s="108">
        <v>59</v>
      </c>
      <c r="G33" s="109">
        <v>256</v>
      </c>
      <c r="H33" s="110">
        <f>'[1]雇用保険状況'!Z4</f>
        <v>184</v>
      </c>
      <c r="I33" s="111">
        <f>'[1]雇用保険状況'!Z7</f>
        <v>145</v>
      </c>
      <c r="J33" s="111">
        <f>'[1]雇用保険状況'!Z10</f>
        <v>663</v>
      </c>
      <c r="K33" s="112">
        <f>'[1]雇用保険状況'!Z16*0.001</f>
        <v>64355.043</v>
      </c>
    </row>
    <row r="34" spans="1:11" ht="19.5" customHeight="1">
      <c r="A34" s="104" t="s">
        <v>42</v>
      </c>
      <c r="B34" s="105">
        <v>1883</v>
      </c>
      <c r="C34" s="106">
        <v>26107</v>
      </c>
      <c r="D34" s="106">
        <v>444</v>
      </c>
      <c r="E34" s="107">
        <v>438</v>
      </c>
      <c r="F34" s="108">
        <v>45</v>
      </c>
      <c r="G34" s="109">
        <v>224</v>
      </c>
      <c r="H34" s="110">
        <f>'[1]雇用保険状況'!AC4</f>
        <v>189</v>
      </c>
      <c r="I34" s="111">
        <f>'[1]雇用保険状況'!AC7</f>
        <v>160</v>
      </c>
      <c r="J34" s="111">
        <f>'[1]雇用保険状況'!AC10</f>
        <v>801</v>
      </c>
      <c r="K34" s="112">
        <f>'[1]雇用保険状況'!AC16*0.001</f>
        <v>85467.645</v>
      </c>
    </row>
    <row r="35" spans="1:11" ht="19.5" customHeight="1">
      <c r="A35" s="104" t="s">
        <v>43</v>
      </c>
      <c r="B35" s="105">
        <v>1144</v>
      </c>
      <c r="C35" s="106">
        <v>11729</v>
      </c>
      <c r="D35" s="106">
        <v>215</v>
      </c>
      <c r="E35" s="107">
        <v>192</v>
      </c>
      <c r="F35" s="108">
        <v>17</v>
      </c>
      <c r="G35" s="109">
        <v>125</v>
      </c>
      <c r="H35" s="110">
        <f>'[1]雇用保険状況'!AF4</f>
        <v>81</v>
      </c>
      <c r="I35" s="111">
        <f>'[1]雇用保険状況'!AF7</f>
        <v>61</v>
      </c>
      <c r="J35" s="111">
        <f>'[1]雇用保険状況'!AF10</f>
        <v>278</v>
      </c>
      <c r="K35" s="112">
        <f>'[1]雇用保険状況'!AF16*0.001</f>
        <v>28801.296000000002</v>
      </c>
    </row>
    <row r="36" spans="1:11" ht="19.5" customHeight="1">
      <c r="A36" s="87" t="s">
        <v>44</v>
      </c>
      <c r="B36" s="113">
        <v>840</v>
      </c>
      <c r="C36" s="114">
        <v>10684</v>
      </c>
      <c r="D36" s="114">
        <v>128</v>
      </c>
      <c r="E36" s="115">
        <v>143</v>
      </c>
      <c r="F36" s="116">
        <v>43</v>
      </c>
      <c r="G36" s="117">
        <v>117</v>
      </c>
      <c r="H36" s="118">
        <f>'[1]雇用保険状況'!AI4</f>
        <v>86</v>
      </c>
      <c r="I36" s="119">
        <f>'[1]雇用保険状況'!AI7</f>
        <v>67</v>
      </c>
      <c r="J36" s="119">
        <f>'[1]雇用保険状況'!AI10</f>
        <v>351</v>
      </c>
      <c r="K36" s="120">
        <f>'[1]雇用保険状況'!AI16*0.001</f>
        <v>36554.598</v>
      </c>
    </row>
    <row r="37" spans="1:11" ht="17.25" customHeight="1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 t="s">
        <v>46</v>
      </c>
      <c r="H38" s="121"/>
      <c r="I38" s="121"/>
      <c r="J38" s="121"/>
      <c r="K38" s="122"/>
    </row>
    <row r="40" spans="2:11" ht="13.5">
      <c r="B40" s="121">
        <f aca="true" t="shared" si="2" ref="B40:J40">SUM(B27:B36)</f>
        <v>29206</v>
      </c>
      <c r="C40" s="121">
        <f t="shared" si="2"/>
        <v>423089</v>
      </c>
      <c r="D40" s="121">
        <f t="shared" si="2"/>
        <v>7626</v>
      </c>
      <c r="E40" s="121">
        <f t="shared" si="2"/>
        <v>6726</v>
      </c>
      <c r="F40" s="121">
        <f t="shared" si="2"/>
        <v>861</v>
      </c>
      <c r="G40" s="121">
        <f t="shared" si="2"/>
        <v>4377</v>
      </c>
      <c r="H40" s="121">
        <f t="shared" si="2"/>
        <v>2844</v>
      </c>
      <c r="I40" s="121">
        <f t="shared" si="2"/>
        <v>2360</v>
      </c>
      <c r="J40" s="121">
        <f t="shared" si="2"/>
        <v>10975</v>
      </c>
      <c r="K40" s="123">
        <f>INT(SUM(K27:K36))</f>
        <v>1173991</v>
      </c>
    </row>
  </sheetData>
  <mergeCells count="15">
    <mergeCell ref="K4:K6"/>
    <mergeCell ref="G4:G6"/>
    <mergeCell ref="H4:H6"/>
    <mergeCell ref="I4:I6"/>
    <mergeCell ref="J4:J6"/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白木優子</dc:creator>
  <cp:keywords/>
  <dc:description/>
  <cp:lastModifiedBy>白木優子</cp:lastModifiedBy>
  <dcterms:created xsi:type="dcterms:W3CDTF">2007-08-07T16:27:25Z</dcterms:created>
  <dcterms:modified xsi:type="dcterms:W3CDTF">2007-08-07T16:27:31Z</dcterms:modified>
  <cp:category/>
  <cp:version/>
  <cp:contentType/>
  <cp:contentStatus/>
</cp:coreProperties>
</file>