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Ｐ２" sheetId="1" r:id="rId1"/>
  </sheets>
  <externalReferences>
    <externalReference r:id="rId4"/>
  </externalReferences>
  <definedNames>
    <definedName name="_xlnm.Print_Area" localSheetId="0">'Ｐ２'!$A$2:$J$49</definedName>
  </definedNames>
  <calcPr fullCalcOnLoad="1"/>
</workbook>
</file>

<file path=xl/sharedStrings.xml><?xml version="1.0" encoding="utf-8"?>
<sst xmlns="http://schemas.openxmlformats.org/spreadsheetml/2006/main" count="90" uniqueCount="54">
  <si>
    <t>　　　Ⅱ 　職  業  紹  介  状  況</t>
  </si>
  <si>
    <t>　　第 1 表   　職 業 紹 介 状 況 総 括</t>
  </si>
  <si>
    <t>項目</t>
  </si>
  <si>
    <t xml:space="preserve"> 前  月  比</t>
  </si>
  <si>
    <t>前年同月比</t>
  </si>
  <si>
    <t>（％・ポイント）</t>
  </si>
  <si>
    <t>新規求職申込件数</t>
  </si>
  <si>
    <t>月間有効求職者数</t>
  </si>
  <si>
    <t>新規求人数</t>
  </si>
  <si>
    <t>月間有効求人数</t>
  </si>
  <si>
    <t>紹介件数</t>
  </si>
  <si>
    <t>就職件数</t>
  </si>
  <si>
    <t>有効求人倍率</t>
  </si>
  <si>
    <t>原数値</t>
  </si>
  <si>
    <t>季節調整値</t>
  </si>
  <si>
    <t>新規求人倍率</t>
  </si>
  <si>
    <t>常  用</t>
  </si>
  <si>
    <t>①</t>
  </si>
  <si>
    <t>②</t>
  </si>
  <si>
    <t>③</t>
  </si>
  <si>
    <t>④</t>
  </si>
  <si>
    <t>⑤</t>
  </si>
  <si>
    <t>一 般（パートを含む）</t>
  </si>
  <si>
    <t>①</t>
  </si>
  <si>
    <t>②</t>
  </si>
  <si>
    <t>③</t>
  </si>
  <si>
    <t>④</t>
  </si>
  <si>
    <t>⑤</t>
  </si>
  <si>
    <t>⑥</t>
  </si>
  <si>
    <t>⑦</t>
  </si>
  <si>
    <t>―</t>
  </si>
  <si>
    <t>⑧</t>
  </si>
  <si>
    <t>⑨</t>
  </si>
  <si>
    <t>充足数</t>
  </si>
  <si>
    <r>
      <t>　就　　 職　　 率　</t>
    </r>
    <r>
      <rPr>
        <sz val="10"/>
        <rFont val="ＭＳ Ｐ明朝"/>
        <family val="1"/>
      </rPr>
      <t>（⑥／①×100）</t>
    </r>
  </si>
  <si>
    <r>
      <t>　充　　 足　　 率　</t>
    </r>
    <r>
      <rPr>
        <sz val="10"/>
        <rFont val="ＭＳ Ｐ明朝"/>
        <family val="1"/>
      </rPr>
      <t>（⑨／③×100）</t>
    </r>
  </si>
  <si>
    <t>一 般（除パート）</t>
  </si>
  <si>
    <t>①</t>
  </si>
  <si>
    <t>②</t>
  </si>
  <si>
    <t>③</t>
  </si>
  <si>
    <t>④</t>
  </si>
  <si>
    <t>⑤</t>
  </si>
  <si>
    <t>⑥</t>
  </si>
  <si>
    <t>⑦</t>
  </si>
  <si>
    <r>
      <t>　充　　 足　　 率　</t>
    </r>
    <r>
      <rPr>
        <sz val="10"/>
        <rFont val="ＭＳ Ｐ明朝"/>
        <family val="1"/>
      </rPr>
      <t>（⑦／③×100）</t>
    </r>
  </si>
  <si>
    <t>パ  ー  ト</t>
  </si>
  <si>
    <r>
      <t>　就　　 職　 　率　</t>
    </r>
    <r>
      <rPr>
        <sz val="10"/>
        <rFont val="ＭＳ Ｐ明朝"/>
        <family val="1"/>
      </rPr>
      <t>（⑤／①×100）</t>
    </r>
  </si>
  <si>
    <r>
      <t>　充　　 足 　　率　</t>
    </r>
    <r>
      <rPr>
        <sz val="10"/>
        <rFont val="ＭＳ Ｐ明朝"/>
        <family val="1"/>
      </rPr>
      <t>（⑥／③×100）</t>
    </r>
  </si>
  <si>
    <t>正 社 員</t>
  </si>
  <si>
    <t>新規求人数</t>
  </si>
  <si>
    <t>有効求人数</t>
  </si>
  <si>
    <t>紹介件数</t>
  </si>
  <si>
    <t>　※　常用にはパートは含まない</t>
  </si>
  <si>
    <t>.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</si>
</sst>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_ "/>
    <numFmt numFmtId="180" formatCode="0.0%"/>
    <numFmt numFmtId="181" formatCode="0_);\(0\)"/>
    <numFmt numFmtId="182" formatCode="0_);[Red]\(0\)"/>
    <numFmt numFmtId="183" formatCode="[&lt;=999]000;000\-00"/>
    <numFmt numFmtId="184" formatCode="#,##0_);\(#,##0\)"/>
    <numFmt numFmtId="185" formatCode="&quot;\&quot;#,##0;[Red]&quot;\&quot;#,##0"/>
    <numFmt numFmtId="186" formatCode="0.00_ "/>
    <numFmt numFmtId="187" formatCode="#,##0.00;&quot;△ &quot;#,##0.00"/>
    <numFmt numFmtId="188" formatCode="0.00;&quot;△ &quot;0.00"/>
    <numFmt numFmtId="189" formatCode="#,##0_ "/>
    <numFmt numFmtId="190" formatCode="#,##0_);[Red]\(#,##0\)"/>
    <numFmt numFmtId="191" formatCode="#,##0;&quot;△ &quot;#,##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_);[Red]\(0.0\)"/>
    <numFmt numFmtId="198" formatCode="#,##0.0;&quot;△ &quot;#,##0.0"/>
    <numFmt numFmtId="199" formatCode="#,##0.0_);\(#,##0.0\)"/>
    <numFmt numFmtId="200" formatCode="#,##0.00_);\(#,##0.00\)"/>
    <numFmt numFmtId="201" formatCode="0.000;&quot;△ &quot;0.000"/>
    <numFmt numFmtId="202" formatCode="0.0;&quot;▲ &quot;0.0"/>
    <numFmt numFmtId="203" formatCode="m/d"/>
    <numFmt numFmtId="204" formatCode="0.00;&quot;▲ &quot;0.00"/>
    <numFmt numFmtId="205" formatCode="#,##0.0;&quot;▲ &quot;#,##0.0"/>
    <numFmt numFmtId="206" formatCode="#,##0.0;[Red]#,##0.0"/>
    <numFmt numFmtId="207" formatCode="#,##0.0_ "/>
    <numFmt numFmtId="208" formatCode="0.00_);[Red]\(0.00\)"/>
    <numFmt numFmtId="209" formatCode="0.000_ "/>
    <numFmt numFmtId="210" formatCode="_ * #,##0.000_ ;_ * \-#,##0.000_ ;_ * &quot;-&quot;???_ ;_ @_ "/>
    <numFmt numFmtId="211" formatCode="0.0000_ "/>
    <numFmt numFmtId="212" formatCode="0.00_ ;[Red]\-0.00\ "/>
    <numFmt numFmtId="213" formatCode="#,##0_ ;[Red]\-#,##0\ "/>
    <numFmt numFmtId="214" formatCode="#,##0.00_ "/>
    <numFmt numFmtId="215" formatCode="0.0_ "/>
    <numFmt numFmtId="216" formatCode="0.0"/>
    <numFmt numFmtId="217" formatCode="0.000;&quot;▲ &quot;0.000"/>
    <numFmt numFmtId="218" formatCode="0.000_);[Red]\(0.000\)"/>
    <numFmt numFmtId="219" formatCode="0.00000000"/>
    <numFmt numFmtId="220" formatCode="0.000000000"/>
    <numFmt numFmtId="221" formatCode="#,##0.0;[Red]\-#,##0.0"/>
    <numFmt numFmtId="222" formatCode="0.0;&quot;△ &quot;0.0"/>
    <numFmt numFmtId="223" formatCode="0;&quot;▲ &quot;0"/>
    <numFmt numFmtId="224" formatCode="#,##0.00_);[Red]\(#,##0.00\)"/>
    <numFmt numFmtId="225" formatCode="#,##0.000;[Red]\-#,##0.000"/>
    <numFmt numFmtId="226" formatCode="#,##0.00;[Red]#,##0.00"/>
    <numFmt numFmtId="227" formatCode="0;[Red]0"/>
    <numFmt numFmtId="228" formatCode="0.000;[Red]0.000"/>
    <numFmt numFmtId="229" formatCode="#,##0;&quot;▲ &quot;#,##0"/>
    <numFmt numFmtId="230" formatCode="#,##0.00_ ;[Red]\-#,##0.00\ "/>
    <numFmt numFmtId="231" formatCode="[$-411]ge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&lt;=999]000;[&lt;=99999]000\-00;000\-0000"/>
    <numFmt numFmtId="236" formatCode="[$-411]e&quot;年&quot;m&quot;月&quot;"/>
    <numFmt numFmtId="237" formatCode="&quot;&quot;"/>
    <numFmt numFmtId="238" formatCode="#,##0.0_ ;[Red]\-#,##0.0\ "/>
  </numFmts>
  <fonts count="16"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1"/>
      <color indexed="12"/>
      <name val="ＭＳ Ｐ明朝"/>
      <family val="1"/>
    </font>
    <font>
      <sz val="11"/>
      <color indexed="12"/>
      <name val="ＭＳ Ｐゴシック"/>
      <family val="3"/>
    </font>
    <font>
      <sz val="11"/>
      <color indexed="48"/>
      <name val="ＭＳ Ｐ明朝"/>
      <family val="1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center" textRotation="255"/>
    </xf>
    <xf numFmtId="0" fontId="11" fillId="0" borderId="1" xfId="0" applyFont="1" applyBorder="1" applyAlignment="1">
      <alignment horizontal="center" vertical="center" textRotation="255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38" fontId="8" fillId="0" borderId="4" xfId="16" applyFont="1" applyBorder="1" applyAlignment="1">
      <alignment/>
    </xf>
    <xf numFmtId="202" fontId="8" fillId="0" borderId="13" xfId="0" applyNumberFormat="1" applyFont="1" applyBorder="1" applyAlignment="1">
      <alignment/>
    </xf>
    <xf numFmtId="202" fontId="8" fillId="0" borderId="14" xfId="0" applyNumberFormat="1" applyFont="1" applyBorder="1" applyAlignment="1">
      <alignment/>
    </xf>
    <xf numFmtId="0" fontId="10" fillId="0" borderId="15" xfId="0" applyFont="1" applyBorder="1" applyAlignment="1">
      <alignment horizontal="center" vertical="center" textRotation="255"/>
    </xf>
    <xf numFmtId="0" fontId="11" fillId="0" borderId="16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38" fontId="8" fillId="0" borderId="19" xfId="16" applyFont="1" applyBorder="1" applyAlignment="1">
      <alignment/>
    </xf>
    <xf numFmtId="202" fontId="8" fillId="0" borderId="20" xfId="0" applyNumberFormat="1" applyFont="1" applyBorder="1" applyAlignment="1">
      <alignment/>
    </xf>
    <xf numFmtId="202" fontId="8" fillId="0" borderId="21" xfId="0" applyNumberFormat="1" applyFont="1" applyBorder="1" applyAlignment="1">
      <alignment/>
    </xf>
    <xf numFmtId="0" fontId="11" fillId="0" borderId="16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40" fontId="8" fillId="0" borderId="19" xfId="16" applyNumberFormat="1" applyFont="1" applyBorder="1" applyAlignment="1">
      <alignment/>
    </xf>
    <xf numFmtId="204" fontId="8" fillId="0" borderId="20" xfId="0" applyNumberFormat="1" applyFont="1" applyBorder="1" applyAlignment="1">
      <alignment/>
    </xf>
    <xf numFmtId="204" fontId="8" fillId="0" borderId="21" xfId="0" applyNumberFormat="1" applyFont="1" applyBorder="1" applyAlignment="1">
      <alignment/>
    </xf>
    <xf numFmtId="0" fontId="12" fillId="0" borderId="23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40" fontId="14" fillId="2" borderId="19" xfId="16" applyNumberFormat="1" applyFont="1" applyFill="1" applyBorder="1" applyAlignment="1">
      <alignment/>
    </xf>
    <xf numFmtId="204" fontId="8" fillId="0" borderId="20" xfId="0" applyNumberFormat="1" applyFont="1" applyFill="1" applyBorder="1" applyAlignment="1">
      <alignment/>
    </xf>
    <xf numFmtId="204" fontId="8" fillId="0" borderId="21" xfId="0" applyNumberFormat="1" applyFont="1" applyFill="1" applyBorder="1" applyAlignment="1">
      <alignment horizontal="center"/>
    </xf>
    <xf numFmtId="204" fontId="8" fillId="0" borderId="24" xfId="0" applyNumberFormat="1" applyFont="1" applyFill="1" applyBorder="1" applyAlignment="1">
      <alignment/>
    </xf>
    <xf numFmtId="204" fontId="8" fillId="0" borderId="25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221" fontId="8" fillId="0" borderId="19" xfId="16" applyNumberFormat="1" applyFont="1" applyBorder="1" applyAlignment="1">
      <alignment/>
    </xf>
    <xf numFmtId="0" fontId="10" fillId="0" borderId="10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221" fontId="8" fillId="0" borderId="15" xfId="16" applyNumberFormat="1" applyFont="1" applyBorder="1" applyAlignment="1">
      <alignment/>
    </xf>
    <xf numFmtId="202" fontId="8" fillId="0" borderId="29" xfId="0" applyNumberFormat="1" applyFont="1" applyBorder="1" applyAlignment="1">
      <alignment/>
    </xf>
    <xf numFmtId="202" fontId="8" fillId="0" borderId="30" xfId="0" applyNumberFormat="1" applyFont="1" applyBorder="1" applyAlignment="1">
      <alignment/>
    </xf>
    <xf numFmtId="0" fontId="11" fillId="0" borderId="31" xfId="0" applyFont="1" applyBorder="1" applyAlignment="1">
      <alignment horizontal="center" vertical="center" textRotation="255"/>
    </xf>
    <xf numFmtId="0" fontId="8" fillId="0" borderId="32" xfId="0" applyFont="1" applyBorder="1" applyAlignment="1">
      <alignment horizontal="distributed" vertical="center"/>
    </xf>
    <xf numFmtId="0" fontId="8" fillId="0" borderId="33" xfId="0" applyFont="1" applyBorder="1" applyAlignment="1">
      <alignment horizontal="distributed" vertical="center"/>
    </xf>
    <xf numFmtId="176" fontId="8" fillId="0" borderId="34" xfId="0" applyNumberFormat="1" applyFont="1" applyFill="1" applyBorder="1" applyAlignment="1">
      <alignment vertical="center"/>
    </xf>
    <xf numFmtId="202" fontId="8" fillId="0" borderId="35" xfId="0" applyNumberFormat="1" applyFont="1" applyBorder="1" applyAlignment="1">
      <alignment/>
    </xf>
    <xf numFmtId="202" fontId="8" fillId="0" borderId="36" xfId="0" applyNumberFormat="1" applyFont="1" applyBorder="1" applyAlignment="1">
      <alignment/>
    </xf>
    <xf numFmtId="176" fontId="8" fillId="0" borderId="19" xfId="0" applyNumberFormat="1" applyFont="1" applyFill="1" applyBorder="1" applyAlignment="1">
      <alignment vertical="center"/>
    </xf>
    <xf numFmtId="176" fontId="8" fillId="0" borderId="37" xfId="0" applyNumberFormat="1" applyFont="1" applyFill="1" applyBorder="1" applyAlignment="1">
      <alignment vertical="center"/>
    </xf>
    <xf numFmtId="202" fontId="8" fillId="0" borderId="24" xfId="0" applyNumberFormat="1" applyFont="1" applyBorder="1" applyAlignment="1">
      <alignment/>
    </xf>
    <xf numFmtId="202" fontId="8" fillId="0" borderId="25" xfId="0" applyNumberFormat="1" applyFont="1" applyBorder="1" applyAlignment="1">
      <alignment/>
    </xf>
    <xf numFmtId="176" fontId="8" fillId="0" borderId="38" xfId="0" applyNumberFormat="1" applyFont="1" applyFill="1" applyBorder="1" applyAlignment="1">
      <alignment vertical="center"/>
    </xf>
    <xf numFmtId="206" fontId="8" fillId="0" borderId="19" xfId="0" applyNumberFormat="1" applyFont="1" applyFill="1" applyBorder="1" applyAlignment="1">
      <alignment vertical="center"/>
    </xf>
    <xf numFmtId="206" fontId="8" fillId="0" borderId="39" xfId="0" applyNumberFormat="1" applyFont="1" applyFill="1" applyBorder="1" applyAlignment="1">
      <alignment vertical="center"/>
    </xf>
    <xf numFmtId="206" fontId="8" fillId="0" borderId="15" xfId="0" applyNumberFormat="1" applyFont="1" applyFill="1" applyBorder="1" applyAlignment="1">
      <alignment vertical="center"/>
    </xf>
    <xf numFmtId="202" fontId="8" fillId="0" borderId="12" xfId="0" applyNumberFormat="1" applyFont="1" applyBorder="1" applyAlignment="1">
      <alignment/>
    </xf>
    <xf numFmtId="0" fontId="8" fillId="0" borderId="27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176" fontId="8" fillId="0" borderId="40" xfId="0" applyNumberFormat="1" applyFont="1" applyFill="1" applyBorder="1" applyAlignment="1">
      <alignment vertical="center"/>
    </xf>
    <xf numFmtId="202" fontId="8" fillId="0" borderId="41" xfId="0" applyNumberFormat="1" applyFont="1" applyBorder="1" applyAlignment="1">
      <alignment/>
    </xf>
    <xf numFmtId="202" fontId="8" fillId="0" borderId="42" xfId="0" applyNumberFormat="1" applyFont="1" applyBorder="1" applyAlignment="1">
      <alignment/>
    </xf>
    <xf numFmtId="0" fontId="11" fillId="0" borderId="43" xfId="0" applyFont="1" applyBorder="1" applyAlignment="1">
      <alignment horizontal="center" vertical="center" textRotation="255"/>
    </xf>
    <xf numFmtId="206" fontId="8" fillId="0" borderId="10" xfId="0" applyNumberFormat="1" applyFont="1" applyFill="1" applyBorder="1" applyAlignment="1">
      <alignment vertical="center"/>
    </xf>
    <xf numFmtId="202" fontId="8" fillId="0" borderId="44" xfId="0" applyNumberFormat="1" applyFont="1" applyBorder="1" applyAlignment="1">
      <alignment/>
    </xf>
    <xf numFmtId="0" fontId="11" fillId="0" borderId="45" xfId="0" applyFont="1" applyBorder="1" applyAlignment="1">
      <alignment horizontal="center" vertical="center" textRotation="255"/>
    </xf>
    <xf numFmtId="0" fontId="8" fillId="0" borderId="46" xfId="0" applyFont="1" applyBorder="1" applyAlignment="1">
      <alignment horizontal="distributed" vertical="center"/>
    </xf>
    <xf numFmtId="0" fontId="8" fillId="0" borderId="47" xfId="0" applyFont="1" applyBorder="1" applyAlignment="1">
      <alignment horizontal="distributed" vertical="center"/>
    </xf>
    <xf numFmtId="176" fontId="8" fillId="0" borderId="4" xfId="0" applyNumberFormat="1" applyFont="1" applyFill="1" applyBorder="1" applyAlignment="1">
      <alignment vertical="center"/>
    </xf>
    <xf numFmtId="0" fontId="0" fillId="0" borderId="15" xfId="0" applyBorder="1" applyAlignment="1">
      <alignment horizontal="center" vertical="center" textRotation="255"/>
    </xf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11" fillId="0" borderId="38" xfId="0" applyFont="1" applyBorder="1" applyAlignment="1">
      <alignment horizontal="center" vertical="center" textRotation="255"/>
    </xf>
    <xf numFmtId="0" fontId="8" fillId="0" borderId="48" xfId="0" applyFont="1" applyBorder="1" applyAlignment="1">
      <alignment horizontal="distributed" vertical="center"/>
    </xf>
    <xf numFmtId="0" fontId="8" fillId="0" borderId="49" xfId="0" applyFont="1" applyBorder="1" applyAlignment="1">
      <alignment horizontal="distributed" vertical="center"/>
    </xf>
    <xf numFmtId="0" fontId="0" fillId="0" borderId="10" xfId="0" applyBorder="1" applyAlignment="1">
      <alignment horizontal="center" vertical="center" textRotation="255"/>
    </xf>
    <xf numFmtId="0" fontId="11" fillId="0" borderId="7" xfId="0" applyFont="1" applyBorder="1" applyAlignment="1">
      <alignment horizontal="center" vertical="center" textRotation="255"/>
    </xf>
    <xf numFmtId="176" fontId="8" fillId="0" borderId="10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0" fillId="0" borderId="0" xfId="0" applyBorder="1" applyAlignment="1">
      <alignment horizontal="center" vertical="center" textRotation="255"/>
    </xf>
    <xf numFmtId="0" fontId="8" fillId="0" borderId="0" xfId="0" applyFont="1" applyBorder="1" applyAlignment="1">
      <alignment/>
    </xf>
    <xf numFmtId="176" fontId="8" fillId="0" borderId="2" xfId="0" applyNumberFormat="1" applyFont="1" applyBorder="1" applyAlignment="1">
      <alignment/>
    </xf>
    <xf numFmtId="202" fontId="8" fillId="0" borderId="2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distributed" vertical="center"/>
    </xf>
    <xf numFmtId="176" fontId="8" fillId="0" borderId="0" xfId="0" applyNumberFormat="1" applyFont="1" applyBorder="1" applyAlignment="1">
      <alignment/>
    </xf>
    <xf numFmtId="202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distributed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0333;&#26408;&#20778;&#23376;\&#12487;&#12473;&#12463;&#12488;&#12483;&#12503;\666\0801\19-6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12">
        <row r="3">
          <cell r="F3" t="str">
            <v>19年</v>
          </cell>
          <cell r="G3" t="str">
            <v>19年</v>
          </cell>
          <cell r="H3" t="str">
            <v>18年</v>
          </cell>
        </row>
        <row r="4">
          <cell r="F4" t="str">
            <v>６月</v>
          </cell>
          <cell r="G4" t="str">
            <v>5月</v>
          </cell>
          <cell r="H4" t="str">
            <v>6月</v>
          </cell>
        </row>
        <row r="5">
          <cell r="F5">
            <v>7790</v>
          </cell>
          <cell r="G5">
            <v>9223</v>
          </cell>
          <cell r="H5">
            <v>8437</v>
          </cell>
        </row>
        <row r="6">
          <cell r="F6">
            <v>35772</v>
          </cell>
          <cell r="G6">
            <v>36549</v>
          </cell>
          <cell r="H6">
            <v>36540</v>
          </cell>
        </row>
        <row r="7">
          <cell r="F7">
            <v>10206</v>
          </cell>
          <cell r="G7">
            <v>10298</v>
          </cell>
          <cell r="H7">
            <v>9941</v>
          </cell>
        </row>
        <row r="8">
          <cell r="F8">
            <v>27165</v>
          </cell>
          <cell r="G8">
            <v>27664</v>
          </cell>
          <cell r="H8">
            <v>26042</v>
          </cell>
        </row>
        <row r="9">
          <cell r="F9">
            <v>11229</v>
          </cell>
          <cell r="G9">
            <v>11995</v>
          </cell>
          <cell r="H9">
            <v>11781</v>
          </cell>
        </row>
        <row r="10">
          <cell r="F10">
            <v>2916</v>
          </cell>
          <cell r="G10">
            <v>2935</v>
          </cell>
          <cell r="H10">
            <v>2953</v>
          </cell>
        </row>
        <row r="11">
          <cell r="F11">
            <v>0.76</v>
          </cell>
          <cell r="G11">
            <v>0.76</v>
          </cell>
          <cell r="H11">
            <v>0.71</v>
          </cell>
        </row>
        <row r="12">
          <cell r="F12">
            <v>0.86</v>
          </cell>
          <cell r="G12">
            <v>0.82</v>
          </cell>
          <cell r="H12">
            <v>0.79</v>
          </cell>
        </row>
        <row r="13">
          <cell r="F13">
            <v>1.31</v>
          </cell>
          <cell r="G13">
            <v>1.12</v>
          </cell>
          <cell r="H13">
            <v>1.18</v>
          </cell>
        </row>
        <row r="14">
          <cell r="F14">
            <v>1.35</v>
          </cell>
          <cell r="G14">
            <v>1.14</v>
          </cell>
          <cell r="H14">
            <v>1.22</v>
          </cell>
        </row>
        <row r="15">
          <cell r="F15">
            <v>2738</v>
          </cell>
          <cell r="G15">
            <v>2837</v>
          </cell>
          <cell r="H15">
            <v>2813</v>
          </cell>
        </row>
        <row r="16">
          <cell r="F16">
            <v>37.4</v>
          </cell>
          <cell r="G16">
            <v>31.8</v>
          </cell>
          <cell r="H16">
            <v>35</v>
          </cell>
        </row>
        <row r="17">
          <cell r="F17">
            <v>26.8</v>
          </cell>
          <cell r="G17">
            <v>27.5</v>
          </cell>
          <cell r="H17">
            <v>28.3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J62"/>
  <sheetViews>
    <sheetView tabSelected="1" workbookViewId="0" topLeftCell="A1">
      <selection activeCell="K1" sqref="K1"/>
    </sheetView>
  </sheetViews>
  <sheetFormatPr defaultColWidth="9.00390625" defaultRowHeight="13.5"/>
  <cols>
    <col min="1" max="2" width="4.50390625" style="0" customWidth="1"/>
    <col min="3" max="3" width="13.875" style="0" customWidth="1"/>
    <col min="4" max="4" width="5.625" style="0" customWidth="1"/>
    <col min="5" max="5" width="7.00390625" style="0" customWidth="1"/>
    <col min="6" max="8" width="11.125" style="6" customWidth="1"/>
    <col min="9" max="10" width="11.125" style="0" customWidth="1"/>
    <col min="11" max="12" width="5.625" style="0" customWidth="1"/>
    <col min="13" max="13" width="5.375" style="0" customWidth="1"/>
    <col min="14" max="14" width="5.25390625" style="0" customWidth="1"/>
    <col min="15" max="17" width="5.375" style="0" customWidth="1"/>
    <col min="18" max="18" width="5.25390625" style="0" customWidth="1"/>
    <col min="19" max="25" width="5.375" style="0" customWidth="1"/>
    <col min="26" max="26" width="6.00390625" style="0" customWidth="1"/>
  </cols>
  <sheetData>
    <row r="1" spans="1:9" ht="19.5" customHeight="1">
      <c r="A1" s="1" t="s">
        <v>0</v>
      </c>
      <c r="B1" s="1"/>
      <c r="F1" s="2"/>
      <c r="G1" s="3"/>
      <c r="H1" s="3"/>
      <c r="I1" s="3"/>
    </row>
    <row r="2" spans="1:3" ht="25.5" customHeight="1">
      <c r="A2" s="4"/>
      <c r="B2" s="4"/>
      <c r="C2" s="5" t="s">
        <v>1</v>
      </c>
    </row>
    <row r="3" spans="1:10" ht="18" customHeight="1">
      <c r="A3" s="7" t="s">
        <v>2</v>
      </c>
      <c r="B3" s="8"/>
      <c r="C3" s="9"/>
      <c r="D3" s="9"/>
      <c r="E3" s="10"/>
      <c r="F3" s="11" t="str">
        <f>'[1]Ｐ３'!$F$3:$H$3</f>
        <v>19年</v>
      </c>
      <c r="G3" s="11" t="str">
        <f>'[1]Ｐ３'!$F$3:$H$3</f>
        <v>19年</v>
      </c>
      <c r="H3" s="11" t="str">
        <f>'[1]Ｐ３'!$F$3:$H$3</f>
        <v>18年</v>
      </c>
      <c r="I3" s="12" t="s">
        <v>3</v>
      </c>
      <c r="J3" s="13" t="s">
        <v>4</v>
      </c>
    </row>
    <row r="4" spans="1:10" ht="18" customHeight="1">
      <c r="A4" s="14"/>
      <c r="B4" s="15"/>
      <c r="C4" s="15"/>
      <c r="D4" s="15"/>
      <c r="E4" s="16"/>
      <c r="F4" s="17" t="str">
        <f>'[1]Ｐ３'!F4</f>
        <v>６月</v>
      </c>
      <c r="G4" s="17" t="str">
        <f>'[1]Ｐ３'!G4</f>
        <v>5月</v>
      </c>
      <c r="H4" s="17" t="str">
        <f>'[1]Ｐ３'!H4</f>
        <v>6月</v>
      </c>
      <c r="I4" s="18" t="s">
        <v>5</v>
      </c>
      <c r="J4" s="19" t="s">
        <v>5</v>
      </c>
    </row>
    <row r="5" spans="1:10" ht="18" customHeight="1">
      <c r="A5" s="20" t="s">
        <v>22</v>
      </c>
      <c r="B5" s="21" t="s">
        <v>23</v>
      </c>
      <c r="C5" s="9" t="s">
        <v>6</v>
      </c>
      <c r="D5" s="22"/>
      <c r="E5" s="23"/>
      <c r="F5" s="24">
        <f>'[1]Ｐ３'!F5</f>
        <v>7790</v>
      </c>
      <c r="G5" s="24">
        <f>'[1]Ｐ３'!G5</f>
        <v>9223</v>
      </c>
      <c r="H5" s="24">
        <f>'[1]Ｐ３'!H5</f>
        <v>8437</v>
      </c>
      <c r="I5" s="25">
        <f aca="true" t="shared" si="0" ref="I5:I10">F5/G5*100-100</f>
        <v>-15.537243846904474</v>
      </c>
      <c r="J5" s="26">
        <f aca="true" t="shared" si="1" ref="J5:J10">F5/H5*100-100</f>
        <v>-7.668602583856824</v>
      </c>
    </row>
    <row r="6" spans="1:10" ht="18" customHeight="1">
      <c r="A6" s="27"/>
      <c r="B6" s="28" t="s">
        <v>24</v>
      </c>
      <c r="C6" s="29" t="s">
        <v>7</v>
      </c>
      <c r="D6" s="30"/>
      <c r="E6" s="31"/>
      <c r="F6" s="32">
        <f>'[1]Ｐ３'!F6</f>
        <v>35772</v>
      </c>
      <c r="G6" s="32">
        <f>'[1]Ｐ３'!G6</f>
        <v>36549</v>
      </c>
      <c r="H6" s="32">
        <f>'[1]Ｐ３'!H6</f>
        <v>36540</v>
      </c>
      <c r="I6" s="33">
        <f t="shared" si="0"/>
        <v>-2.125913157678724</v>
      </c>
      <c r="J6" s="34">
        <f t="shared" si="1"/>
        <v>-2.1018062397372717</v>
      </c>
    </row>
    <row r="7" spans="1:10" ht="18" customHeight="1">
      <c r="A7" s="27"/>
      <c r="B7" s="28" t="s">
        <v>25</v>
      </c>
      <c r="C7" s="29" t="s">
        <v>8</v>
      </c>
      <c r="D7" s="30"/>
      <c r="E7" s="31"/>
      <c r="F7" s="32">
        <f>'[1]Ｐ３'!F7</f>
        <v>10206</v>
      </c>
      <c r="G7" s="32">
        <f>'[1]Ｐ３'!G7</f>
        <v>10298</v>
      </c>
      <c r="H7" s="32">
        <f>'[1]Ｐ３'!H7</f>
        <v>9941</v>
      </c>
      <c r="I7" s="33">
        <f t="shared" si="0"/>
        <v>-0.8933773548261712</v>
      </c>
      <c r="J7" s="34">
        <f t="shared" si="1"/>
        <v>2.6657277939845017</v>
      </c>
    </row>
    <row r="8" spans="1:10" ht="18" customHeight="1">
      <c r="A8" s="27"/>
      <c r="B8" s="28" t="s">
        <v>26</v>
      </c>
      <c r="C8" s="29" t="s">
        <v>9</v>
      </c>
      <c r="D8" s="30"/>
      <c r="E8" s="31"/>
      <c r="F8" s="32">
        <f>'[1]Ｐ３'!F8</f>
        <v>27165</v>
      </c>
      <c r="G8" s="32">
        <f>'[1]Ｐ３'!G8</f>
        <v>27664</v>
      </c>
      <c r="H8" s="32">
        <f>'[1]Ｐ３'!H8</f>
        <v>26042</v>
      </c>
      <c r="I8" s="33">
        <f t="shared" si="0"/>
        <v>-1.8037883169462106</v>
      </c>
      <c r="J8" s="34">
        <f t="shared" si="1"/>
        <v>4.312264803010521</v>
      </c>
    </row>
    <row r="9" spans="1:10" ht="18" customHeight="1">
      <c r="A9" s="27"/>
      <c r="B9" s="28" t="s">
        <v>27</v>
      </c>
      <c r="C9" s="29" t="s">
        <v>10</v>
      </c>
      <c r="D9" s="30"/>
      <c r="E9" s="31"/>
      <c r="F9" s="32">
        <f>'[1]Ｐ３'!F9</f>
        <v>11229</v>
      </c>
      <c r="G9" s="32">
        <f>'[1]Ｐ３'!G9</f>
        <v>11995</v>
      </c>
      <c r="H9" s="32">
        <f>'[1]Ｐ３'!H9</f>
        <v>11781</v>
      </c>
      <c r="I9" s="33">
        <f t="shared" si="0"/>
        <v>-6.3859941642351</v>
      </c>
      <c r="J9" s="34">
        <f t="shared" si="1"/>
        <v>-4.685510567863503</v>
      </c>
    </row>
    <row r="10" spans="1:10" ht="18" customHeight="1">
      <c r="A10" s="27"/>
      <c r="B10" s="28" t="s">
        <v>28</v>
      </c>
      <c r="C10" s="29" t="s">
        <v>11</v>
      </c>
      <c r="D10" s="30"/>
      <c r="E10" s="31"/>
      <c r="F10" s="32">
        <f>'[1]Ｐ３'!F10</f>
        <v>2916</v>
      </c>
      <c r="G10" s="32">
        <f>'[1]Ｐ３'!G10</f>
        <v>2935</v>
      </c>
      <c r="H10" s="32">
        <f>'[1]Ｐ３'!H10</f>
        <v>2953</v>
      </c>
      <c r="I10" s="33">
        <f t="shared" si="0"/>
        <v>-0.6473594548552057</v>
      </c>
      <c r="J10" s="34">
        <f t="shared" si="1"/>
        <v>-1.2529630883846892</v>
      </c>
    </row>
    <row r="11" spans="1:10" ht="18" customHeight="1">
      <c r="A11" s="27"/>
      <c r="B11" s="35" t="s">
        <v>29</v>
      </c>
      <c r="C11" s="36" t="s">
        <v>12</v>
      </c>
      <c r="D11" s="37" t="s">
        <v>13</v>
      </c>
      <c r="E11" s="31"/>
      <c r="F11" s="38">
        <f>'[1]Ｐ３'!F11</f>
        <v>0.76</v>
      </c>
      <c r="G11" s="38">
        <f>'[1]Ｐ３'!G11</f>
        <v>0.76</v>
      </c>
      <c r="H11" s="38">
        <f>'[1]Ｐ３'!H11</f>
        <v>0.71</v>
      </c>
      <c r="I11" s="39">
        <f>ROUND($F$11,2)-ROUND(G11,2)</f>
        <v>0</v>
      </c>
      <c r="J11" s="40">
        <f>F11-H11</f>
        <v>0.050000000000000044</v>
      </c>
    </row>
    <row r="12" spans="1:10" ht="18" customHeight="1">
      <c r="A12" s="27"/>
      <c r="B12" s="35"/>
      <c r="C12" s="36"/>
      <c r="D12" s="41" t="s">
        <v>14</v>
      </c>
      <c r="E12" s="42"/>
      <c r="F12" s="43">
        <f>'[1]Ｐ３'!F12</f>
        <v>0.86</v>
      </c>
      <c r="G12" s="43">
        <f>'[1]Ｐ３'!G12</f>
        <v>0.82</v>
      </c>
      <c r="H12" s="43">
        <f>'[1]Ｐ３'!H12</f>
        <v>0.79</v>
      </c>
      <c r="I12" s="44">
        <f>ROUND($F$12,2)-ROUND(G12,2)</f>
        <v>0.040000000000000036</v>
      </c>
      <c r="J12" s="45" t="s">
        <v>30</v>
      </c>
    </row>
    <row r="13" spans="1:10" ht="18" customHeight="1">
      <c r="A13" s="27"/>
      <c r="B13" s="35" t="s">
        <v>31</v>
      </c>
      <c r="C13" s="36" t="s">
        <v>15</v>
      </c>
      <c r="D13" s="37" t="s">
        <v>13</v>
      </c>
      <c r="E13" s="31"/>
      <c r="F13" s="38">
        <f>'[1]Ｐ３'!F13</f>
        <v>1.31</v>
      </c>
      <c r="G13" s="38">
        <f>'[1]Ｐ３'!G13</f>
        <v>1.12</v>
      </c>
      <c r="H13" s="38">
        <f>'[1]Ｐ３'!H13</f>
        <v>1.18</v>
      </c>
      <c r="I13" s="39">
        <f>ROUND($F$13,2)-ROUND(G13,2)</f>
        <v>0.18999999999999995</v>
      </c>
      <c r="J13" s="40">
        <f>F13-H13</f>
        <v>0.13000000000000012</v>
      </c>
    </row>
    <row r="14" spans="1:10" ht="18" customHeight="1">
      <c r="A14" s="27"/>
      <c r="B14" s="35"/>
      <c r="C14" s="36"/>
      <c r="D14" s="41" t="s">
        <v>14</v>
      </c>
      <c r="E14" s="42"/>
      <c r="F14" s="43">
        <f>'[1]Ｐ３'!F14</f>
        <v>1.35</v>
      </c>
      <c r="G14" s="43">
        <f>'[1]Ｐ３'!G14</f>
        <v>1.14</v>
      </c>
      <c r="H14" s="43">
        <f>'[1]Ｐ３'!H14</f>
        <v>1.22</v>
      </c>
      <c r="I14" s="46">
        <f>ROUND($F$14,2)-ROUND(G14,2)</f>
        <v>0.2100000000000002</v>
      </c>
      <c r="J14" s="47" t="s">
        <v>30</v>
      </c>
    </row>
    <row r="15" spans="1:10" ht="18" customHeight="1">
      <c r="A15" s="27"/>
      <c r="B15" s="28" t="s">
        <v>32</v>
      </c>
      <c r="C15" s="29" t="s">
        <v>33</v>
      </c>
      <c r="D15" s="29"/>
      <c r="E15" s="48"/>
      <c r="F15" s="32">
        <f>'[1]Ｐ３'!F15</f>
        <v>2738</v>
      </c>
      <c r="G15" s="32">
        <f>'[1]Ｐ３'!G15</f>
        <v>2837</v>
      </c>
      <c r="H15" s="32">
        <f>'[1]Ｐ３'!H15</f>
        <v>2813</v>
      </c>
      <c r="I15" s="33">
        <f>F15/G15*100-100</f>
        <v>-3.489601691928087</v>
      </c>
      <c r="J15" s="34">
        <f>F15/H15*100-100</f>
        <v>-2.666192676857449</v>
      </c>
    </row>
    <row r="16" spans="1:10" ht="18" customHeight="1">
      <c r="A16" s="27"/>
      <c r="B16" s="49" t="s">
        <v>34</v>
      </c>
      <c r="C16" s="50"/>
      <c r="D16" s="50"/>
      <c r="E16" s="51"/>
      <c r="F16" s="52">
        <f>'[1]Ｐ３'!F16</f>
        <v>37.4</v>
      </c>
      <c r="G16" s="52">
        <f>'[1]Ｐ３'!G16</f>
        <v>31.8</v>
      </c>
      <c r="H16" s="52">
        <f>'[1]Ｐ３'!H16</f>
        <v>35</v>
      </c>
      <c r="I16" s="33">
        <f>ROUND(F16-G16,1)</f>
        <v>5.6</v>
      </c>
      <c r="J16" s="34">
        <f>ROUND(F16,1)-ROUND(H16,1)</f>
        <v>2.3999999999999986</v>
      </c>
    </row>
    <row r="17" spans="1:10" ht="18" customHeight="1">
      <c r="A17" s="53"/>
      <c r="B17" s="54" t="s">
        <v>35</v>
      </c>
      <c r="C17" s="55"/>
      <c r="D17" s="55"/>
      <c r="E17" s="56"/>
      <c r="F17" s="57">
        <f>'[1]Ｐ３'!F17</f>
        <v>26.8</v>
      </c>
      <c r="G17" s="57">
        <f>'[1]Ｐ３'!G17</f>
        <v>27.5</v>
      </c>
      <c r="H17" s="57">
        <f>'[1]Ｐ３'!H17</f>
        <v>28.3</v>
      </c>
      <c r="I17" s="58">
        <f>ROUND(F17-G17,1)</f>
        <v>-0.7</v>
      </c>
      <c r="J17" s="59">
        <f>ROUND(F17,1)-ROUND(H17,1)</f>
        <v>-1.5</v>
      </c>
    </row>
    <row r="18" spans="1:10" ht="18" customHeight="1">
      <c r="A18" s="20" t="s">
        <v>36</v>
      </c>
      <c r="B18" s="60" t="s">
        <v>37</v>
      </c>
      <c r="C18" s="61" t="s">
        <v>6</v>
      </c>
      <c r="D18" s="61"/>
      <c r="E18" s="62"/>
      <c r="F18" s="63">
        <v>5790</v>
      </c>
      <c r="G18" s="63">
        <v>6783</v>
      </c>
      <c r="H18" s="63">
        <v>6409</v>
      </c>
      <c r="I18" s="64">
        <f aca="true" t="shared" si="2" ref="I18:I24">F18/G18*100-100</f>
        <v>-14.639540026536935</v>
      </c>
      <c r="J18" s="65">
        <f aca="true" t="shared" si="3" ref="J18:J24">F18/H18*100-100</f>
        <v>-9.658293025432982</v>
      </c>
    </row>
    <row r="19" spans="1:10" ht="18" customHeight="1">
      <c r="A19" s="27"/>
      <c r="B19" s="28" t="s">
        <v>38</v>
      </c>
      <c r="C19" s="29" t="s">
        <v>7</v>
      </c>
      <c r="D19" s="29"/>
      <c r="E19" s="48"/>
      <c r="F19" s="66">
        <v>27122</v>
      </c>
      <c r="G19" s="66">
        <v>27916</v>
      </c>
      <c r="H19" s="66">
        <v>28225</v>
      </c>
      <c r="I19" s="33">
        <f t="shared" si="2"/>
        <v>-2.844247026794662</v>
      </c>
      <c r="J19" s="34">
        <f t="shared" si="3"/>
        <v>-3.907883082373786</v>
      </c>
    </row>
    <row r="20" spans="1:10" ht="18" customHeight="1">
      <c r="A20" s="27"/>
      <c r="B20" s="28" t="s">
        <v>39</v>
      </c>
      <c r="C20" s="29" t="s">
        <v>8</v>
      </c>
      <c r="D20" s="29"/>
      <c r="E20" s="48"/>
      <c r="F20" s="66">
        <v>7265</v>
      </c>
      <c r="G20" s="66">
        <v>7494</v>
      </c>
      <c r="H20" s="66">
        <v>7098</v>
      </c>
      <c r="I20" s="33">
        <f t="shared" si="2"/>
        <v>-3.0557779556978915</v>
      </c>
      <c r="J20" s="34">
        <f t="shared" si="3"/>
        <v>2.352775429698511</v>
      </c>
    </row>
    <row r="21" spans="1:10" ht="18" customHeight="1">
      <c r="A21" s="27"/>
      <c r="B21" s="28" t="s">
        <v>40</v>
      </c>
      <c r="C21" s="29" t="s">
        <v>9</v>
      </c>
      <c r="D21" s="29"/>
      <c r="E21" s="48"/>
      <c r="F21" s="66">
        <v>19482</v>
      </c>
      <c r="G21" s="66">
        <v>19613</v>
      </c>
      <c r="H21" s="66">
        <v>18437</v>
      </c>
      <c r="I21" s="33">
        <f t="shared" si="2"/>
        <v>-0.6679243358996558</v>
      </c>
      <c r="J21" s="34">
        <f t="shared" si="3"/>
        <v>5.667950317296743</v>
      </c>
    </row>
    <row r="22" spans="1:10" ht="18" customHeight="1">
      <c r="A22" s="27"/>
      <c r="B22" s="28" t="s">
        <v>41</v>
      </c>
      <c r="C22" s="29" t="s">
        <v>10</v>
      </c>
      <c r="D22" s="29"/>
      <c r="E22" s="48"/>
      <c r="F22" s="67">
        <v>8458</v>
      </c>
      <c r="G22" s="67">
        <v>8881</v>
      </c>
      <c r="H22" s="67">
        <v>8774</v>
      </c>
      <c r="I22" s="68">
        <f t="shared" si="2"/>
        <v>-4.762977142213714</v>
      </c>
      <c r="J22" s="69">
        <f t="shared" si="3"/>
        <v>-3.6015500341919306</v>
      </c>
    </row>
    <row r="23" spans="1:10" ht="18" customHeight="1">
      <c r="A23" s="27"/>
      <c r="B23" s="28" t="s">
        <v>42</v>
      </c>
      <c r="C23" s="29" t="s">
        <v>11</v>
      </c>
      <c r="D23" s="29"/>
      <c r="E23" s="48"/>
      <c r="F23" s="67">
        <v>1983</v>
      </c>
      <c r="G23" s="67">
        <v>2001</v>
      </c>
      <c r="H23" s="67">
        <v>2046</v>
      </c>
      <c r="I23" s="68">
        <f t="shared" si="2"/>
        <v>-0.8995502248875624</v>
      </c>
      <c r="J23" s="69">
        <f t="shared" si="3"/>
        <v>-3.0791788856304976</v>
      </c>
    </row>
    <row r="24" spans="1:10" ht="18" customHeight="1">
      <c r="A24" s="27"/>
      <c r="B24" s="28" t="s">
        <v>43</v>
      </c>
      <c r="C24" s="29" t="s">
        <v>33</v>
      </c>
      <c r="D24" s="29"/>
      <c r="E24" s="48"/>
      <c r="F24" s="67">
        <v>1867</v>
      </c>
      <c r="G24" s="70">
        <v>1918</v>
      </c>
      <c r="H24" s="66">
        <v>1953</v>
      </c>
      <c r="I24" s="68">
        <f t="shared" si="2"/>
        <v>-2.659019812304493</v>
      </c>
      <c r="J24" s="69">
        <f t="shared" si="3"/>
        <v>-4.4034818228366674</v>
      </c>
    </row>
    <row r="25" spans="1:10" ht="18" customHeight="1">
      <c r="A25" s="27"/>
      <c r="B25" s="49" t="s">
        <v>34</v>
      </c>
      <c r="C25" s="50"/>
      <c r="D25" s="50"/>
      <c r="E25" s="51"/>
      <c r="F25" s="71">
        <v>34.2</v>
      </c>
      <c r="G25" s="71">
        <v>29.5</v>
      </c>
      <c r="H25" s="72">
        <v>31.9</v>
      </c>
      <c r="I25" s="33">
        <f>ROUND(F25-G25,1)</f>
        <v>4.7</v>
      </c>
      <c r="J25" s="34">
        <f>ROUND(F25,1)-ROUND(H25,1)</f>
        <v>2.3000000000000043</v>
      </c>
    </row>
    <row r="26" spans="1:10" ht="18" customHeight="1">
      <c r="A26" s="53"/>
      <c r="B26" s="54" t="s">
        <v>44</v>
      </c>
      <c r="C26" s="55"/>
      <c r="D26" s="55"/>
      <c r="E26" s="56"/>
      <c r="F26" s="73">
        <v>25.7</v>
      </c>
      <c r="G26" s="73">
        <v>25.6</v>
      </c>
      <c r="H26" s="73">
        <v>27.5</v>
      </c>
      <c r="I26" s="33">
        <f>ROUND(F26-G26,1)</f>
        <v>0.1</v>
      </c>
      <c r="J26" s="74">
        <f>ROUND(F26,1)-ROUND(H26,1)</f>
        <v>-1.8000000000000007</v>
      </c>
    </row>
    <row r="27" spans="1:10" ht="18" customHeight="1">
      <c r="A27" s="20" t="s">
        <v>16</v>
      </c>
      <c r="B27" s="60" t="s">
        <v>37</v>
      </c>
      <c r="C27" s="61" t="s">
        <v>6</v>
      </c>
      <c r="D27" s="61"/>
      <c r="E27" s="62"/>
      <c r="F27" s="63">
        <v>5728</v>
      </c>
      <c r="G27" s="63">
        <v>6732</v>
      </c>
      <c r="H27" s="63">
        <v>6256</v>
      </c>
      <c r="I27" s="64">
        <f aca="true" t="shared" si="4" ref="I27:I37">F27/G27*100-100</f>
        <v>-14.913844325609034</v>
      </c>
      <c r="J27" s="65">
        <f aca="true" t="shared" si="5" ref="J27:J37">F27/H27*100-100</f>
        <v>-8.43989769820972</v>
      </c>
    </row>
    <row r="28" spans="1:10" ht="18" customHeight="1">
      <c r="A28" s="27"/>
      <c r="B28" s="28" t="s">
        <v>38</v>
      </c>
      <c r="C28" s="29" t="s">
        <v>7</v>
      </c>
      <c r="D28" s="29"/>
      <c r="E28" s="48"/>
      <c r="F28" s="66">
        <v>26949</v>
      </c>
      <c r="G28" s="66">
        <v>27721</v>
      </c>
      <c r="H28" s="66">
        <v>27978</v>
      </c>
      <c r="I28" s="33">
        <f t="shared" si="4"/>
        <v>-2.7848923199018714</v>
      </c>
      <c r="J28" s="34">
        <f t="shared" si="5"/>
        <v>-3.6778897705339944</v>
      </c>
    </row>
    <row r="29" spans="1:10" ht="18" customHeight="1">
      <c r="A29" s="27"/>
      <c r="B29" s="28" t="s">
        <v>39</v>
      </c>
      <c r="C29" s="29" t="s">
        <v>8</v>
      </c>
      <c r="D29" s="29"/>
      <c r="E29" s="48"/>
      <c r="F29" s="66">
        <v>6560</v>
      </c>
      <c r="G29" s="66">
        <v>6688</v>
      </c>
      <c r="H29" s="66">
        <v>6443</v>
      </c>
      <c r="I29" s="33">
        <f t="shared" si="4"/>
        <v>-1.913875598086122</v>
      </c>
      <c r="J29" s="34">
        <f t="shared" si="5"/>
        <v>1.815924258885616</v>
      </c>
    </row>
    <row r="30" spans="1:10" ht="18" customHeight="1">
      <c r="A30" s="27"/>
      <c r="B30" s="28" t="s">
        <v>40</v>
      </c>
      <c r="C30" s="29" t="s">
        <v>9</v>
      </c>
      <c r="D30" s="29"/>
      <c r="E30" s="48"/>
      <c r="F30" s="66">
        <v>17828</v>
      </c>
      <c r="G30" s="66">
        <v>18152</v>
      </c>
      <c r="H30" s="66">
        <v>17172</v>
      </c>
      <c r="I30" s="33">
        <f t="shared" si="4"/>
        <v>-1.7849272807404049</v>
      </c>
      <c r="J30" s="34">
        <f t="shared" si="5"/>
        <v>3.8201723736315074</v>
      </c>
    </row>
    <row r="31" spans="1:10" ht="18" customHeight="1">
      <c r="A31" s="53"/>
      <c r="B31" s="28" t="s">
        <v>41</v>
      </c>
      <c r="C31" s="75" t="s">
        <v>11</v>
      </c>
      <c r="D31" s="75"/>
      <c r="E31" s="76"/>
      <c r="F31" s="77">
        <v>1850</v>
      </c>
      <c r="G31" s="77">
        <v>1886</v>
      </c>
      <c r="H31" s="77">
        <v>1920</v>
      </c>
      <c r="I31" s="78">
        <f t="shared" si="4"/>
        <v>-1.9088016967126151</v>
      </c>
      <c r="J31" s="79">
        <f t="shared" si="5"/>
        <v>-3.645833333333343</v>
      </c>
    </row>
    <row r="32" spans="1:10" ht="18" customHeight="1">
      <c r="A32" s="20" t="s">
        <v>45</v>
      </c>
      <c r="B32" s="60" t="s">
        <v>37</v>
      </c>
      <c r="C32" s="61" t="s">
        <v>6</v>
      </c>
      <c r="D32" s="61"/>
      <c r="E32" s="62"/>
      <c r="F32" s="63">
        <v>2000</v>
      </c>
      <c r="G32" s="63">
        <v>2440</v>
      </c>
      <c r="H32" s="63">
        <v>2028</v>
      </c>
      <c r="I32" s="64">
        <f t="shared" si="4"/>
        <v>-18.032786885245898</v>
      </c>
      <c r="J32" s="65">
        <f t="shared" si="5"/>
        <v>-1.3806706114398395</v>
      </c>
    </row>
    <row r="33" spans="1:10" ht="18" customHeight="1">
      <c r="A33" s="27"/>
      <c r="B33" s="28" t="s">
        <v>38</v>
      </c>
      <c r="C33" s="29" t="s">
        <v>7</v>
      </c>
      <c r="D33" s="29"/>
      <c r="E33" s="48"/>
      <c r="F33" s="66">
        <v>8650</v>
      </c>
      <c r="G33" s="66">
        <v>8633</v>
      </c>
      <c r="H33" s="66">
        <v>8315</v>
      </c>
      <c r="I33" s="33">
        <f t="shared" si="4"/>
        <v>0.19691879995366435</v>
      </c>
      <c r="J33" s="34">
        <f t="shared" si="5"/>
        <v>4.028863499699327</v>
      </c>
    </row>
    <row r="34" spans="1:10" ht="18" customHeight="1">
      <c r="A34" s="27"/>
      <c r="B34" s="28" t="s">
        <v>39</v>
      </c>
      <c r="C34" s="29" t="s">
        <v>8</v>
      </c>
      <c r="D34" s="29"/>
      <c r="E34" s="48"/>
      <c r="F34" s="66">
        <v>2941</v>
      </c>
      <c r="G34" s="66">
        <v>2804</v>
      </c>
      <c r="H34" s="66">
        <v>2843</v>
      </c>
      <c r="I34" s="33">
        <f t="shared" si="4"/>
        <v>4.885877318116982</v>
      </c>
      <c r="J34" s="34">
        <f t="shared" si="5"/>
        <v>3.4470629616602224</v>
      </c>
    </row>
    <row r="35" spans="1:10" ht="18" customHeight="1">
      <c r="A35" s="27"/>
      <c r="B35" s="28" t="s">
        <v>40</v>
      </c>
      <c r="C35" s="29" t="s">
        <v>9</v>
      </c>
      <c r="D35" s="29"/>
      <c r="E35" s="48"/>
      <c r="F35" s="66">
        <v>7683</v>
      </c>
      <c r="G35" s="66">
        <v>8051</v>
      </c>
      <c r="H35" s="66">
        <v>7605</v>
      </c>
      <c r="I35" s="33">
        <f t="shared" si="4"/>
        <v>-4.5708607626381905</v>
      </c>
      <c r="J35" s="34">
        <f t="shared" si="5"/>
        <v>1.025641025641022</v>
      </c>
    </row>
    <row r="36" spans="1:10" ht="18" customHeight="1">
      <c r="A36" s="27"/>
      <c r="B36" s="28" t="s">
        <v>41</v>
      </c>
      <c r="C36" s="29" t="s">
        <v>11</v>
      </c>
      <c r="D36" s="29"/>
      <c r="E36" s="48"/>
      <c r="F36" s="67">
        <v>933</v>
      </c>
      <c r="G36" s="67">
        <v>934</v>
      </c>
      <c r="H36" s="67">
        <v>907</v>
      </c>
      <c r="I36" s="68">
        <f t="shared" si="4"/>
        <v>-0.10706638115631506</v>
      </c>
      <c r="J36" s="69">
        <f t="shared" si="5"/>
        <v>2.8665931642778446</v>
      </c>
    </row>
    <row r="37" spans="1:10" ht="18" customHeight="1">
      <c r="A37" s="27"/>
      <c r="B37" s="80" t="s">
        <v>42</v>
      </c>
      <c r="C37" s="29" t="s">
        <v>33</v>
      </c>
      <c r="D37" s="29"/>
      <c r="E37" s="48"/>
      <c r="F37" s="67">
        <v>871</v>
      </c>
      <c r="G37" s="70">
        <v>919</v>
      </c>
      <c r="H37" s="66">
        <v>860</v>
      </c>
      <c r="I37" s="68">
        <f t="shared" si="4"/>
        <v>-5.2230685527747625</v>
      </c>
      <c r="J37" s="69">
        <f t="shared" si="5"/>
        <v>1.2790697674418539</v>
      </c>
    </row>
    <row r="38" spans="1:10" ht="18" customHeight="1">
      <c r="A38" s="27"/>
      <c r="B38" s="49" t="s">
        <v>46</v>
      </c>
      <c r="C38" s="50"/>
      <c r="D38" s="50"/>
      <c r="E38" s="51"/>
      <c r="F38" s="71">
        <v>46.7</v>
      </c>
      <c r="G38" s="71">
        <v>38.3</v>
      </c>
      <c r="H38" s="72">
        <v>44.7</v>
      </c>
      <c r="I38" s="33">
        <f>ROUND(F38-G38,1)</f>
        <v>8.4</v>
      </c>
      <c r="J38" s="34">
        <f>ROUND(F38,1)-ROUND(H38,1)</f>
        <v>2</v>
      </c>
    </row>
    <row r="39" spans="1:10" ht="18" customHeight="1">
      <c r="A39" s="27"/>
      <c r="B39" s="54" t="s">
        <v>47</v>
      </c>
      <c r="C39" s="55"/>
      <c r="D39" s="55"/>
      <c r="E39" s="56"/>
      <c r="F39" s="81">
        <v>29.6</v>
      </c>
      <c r="G39" s="81">
        <v>32.8</v>
      </c>
      <c r="H39" s="81">
        <v>30.2</v>
      </c>
      <c r="I39" s="82">
        <f>ROUND(F39-G39,1)</f>
        <v>-3.2</v>
      </c>
      <c r="J39" s="79">
        <f>ROUND(F39,1)-ROUND(H39,1)</f>
        <v>-0.5999999999999979</v>
      </c>
    </row>
    <row r="40" spans="1:10" ht="18" customHeight="1">
      <c r="A40" s="20" t="s">
        <v>48</v>
      </c>
      <c r="B40" s="83" t="s">
        <v>17</v>
      </c>
      <c r="C40" s="84" t="s">
        <v>49</v>
      </c>
      <c r="D40" s="84"/>
      <c r="E40" s="85"/>
      <c r="F40" s="86">
        <v>3921</v>
      </c>
      <c r="G40" s="86">
        <v>4126</v>
      </c>
      <c r="H40" s="86">
        <v>3979</v>
      </c>
      <c r="I40" s="58">
        <f>F40/G40*100-100</f>
        <v>-4.968492486669902</v>
      </c>
      <c r="J40" s="59">
        <f>F40/H40*100-100</f>
        <v>-1.457652676551902</v>
      </c>
    </row>
    <row r="41" spans="1:10" ht="18" customHeight="1">
      <c r="A41" s="87"/>
      <c r="B41" s="83" t="s">
        <v>18</v>
      </c>
      <c r="C41" s="84" t="s">
        <v>50</v>
      </c>
      <c r="D41" s="88"/>
      <c r="E41" s="89"/>
      <c r="F41" s="66">
        <v>10513</v>
      </c>
      <c r="G41" s="66">
        <v>10808</v>
      </c>
      <c r="H41" s="66">
        <v>10500</v>
      </c>
      <c r="I41" s="33">
        <f>F41/G41*100-100</f>
        <v>-2.7294596595114626</v>
      </c>
      <c r="J41" s="34">
        <f>F41/H41*100-100</f>
        <v>0.12380952380952692</v>
      </c>
    </row>
    <row r="42" spans="1:10" ht="18" customHeight="1">
      <c r="A42" s="87"/>
      <c r="B42" s="90" t="s">
        <v>19</v>
      </c>
      <c r="C42" s="91" t="s">
        <v>51</v>
      </c>
      <c r="D42" s="91"/>
      <c r="E42" s="92"/>
      <c r="F42" s="67">
        <v>5942</v>
      </c>
      <c r="G42" s="67">
        <v>6206</v>
      </c>
      <c r="H42" s="67">
        <v>6131</v>
      </c>
      <c r="I42" s="33">
        <f>F42/G42*100-100</f>
        <v>-4.253947792458916</v>
      </c>
      <c r="J42" s="34">
        <f>F42/H42*100-100</f>
        <v>-3.08269450334366</v>
      </c>
    </row>
    <row r="43" spans="1:10" ht="18" customHeight="1">
      <c r="A43" s="87"/>
      <c r="B43" s="28" t="s">
        <v>20</v>
      </c>
      <c r="C43" s="29" t="s">
        <v>11</v>
      </c>
      <c r="D43" s="30"/>
      <c r="E43" s="31"/>
      <c r="F43" s="66">
        <v>1320</v>
      </c>
      <c r="G43" s="66">
        <v>1390</v>
      </c>
      <c r="H43" s="66">
        <v>1372</v>
      </c>
      <c r="I43" s="25">
        <f>F43/G43*100-100</f>
        <v>-5.0359712230215905</v>
      </c>
      <c r="J43" s="26">
        <f>F43/H43*100-100</f>
        <v>-3.7900874635568442</v>
      </c>
    </row>
    <row r="44" spans="1:10" ht="18" customHeight="1">
      <c r="A44" s="93"/>
      <c r="B44" s="94" t="s">
        <v>21</v>
      </c>
      <c r="C44" s="15" t="s">
        <v>33</v>
      </c>
      <c r="D44" s="15"/>
      <c r="E44" s="16"/>
      <c r="F44" s="95">
        <v>1282</v>
      </c>
      <c r="G44" s="95">
        <v>1383</v>
      </c>
      <c r="H44" s="95">
        <v>1343</v>
      </c>
      <c r="I44" s="68">
        <f>F44/G44*100-100</f>
        <v>-7.3029645697758525</v>
      </c>
      <c r="J44" s="69">
        <f>F44/H44*100-100</f>
        <v>-4.542069992553991</v>
      </c>
    </row>
    <row r="45" spans="1:10" ht="18" customHeight="1">
      <c r="A45" s="96" t="s">
        <v>52</v>
      </c>
      <c r="B45" s="97"/>
      <c r="C45" s="98"/>
      <c r="D45" s="98"/>
      <c r="E45" s="98"/>
      <c r="F45" s="99"/>
      <c r="G45" s="99"/>
      <c r="H45" s="99"/>
      <c r="I45" s="100"/>
      <c r="J45" s="100"/>
    </row>
    <row r="46" spans="1:10" ht="18" customHeight="1">
      <c r="A46" s="101"/>
      <c r="B46" s="102"/>
      <c r="C46" s="103"/>
      <c r="D46" s="103"/>
      <c r="E46" s="103"/>
      <c r="F46" s="104"/>
      <c r="G46" s="104"/>
      <c r="H46" s="104"/>
      <c r="I46" s="105"/>
      <c r="J46" s="105"/>
    </row>
    <row r="47" spans="1:10" ht="18" customHeight="1">
      <c r="A47" s="101"/>
      <c r="B47" s="97"/>
      <c r="C47" s="98"/>
      <c r="D47" s="98"/>
      <c r="E47" s="106"/>
      <c r="F47" s="104"/>
      <c r="G47" s="104"/>
      <c r="H47" s="104"/>
      <c r="I47" s="105"/>
      <c r="J47" s="105"/>
    </row>
    <row r="48" ht="14.25" customHeight="1">
      <c r="B48" s="96"/>
    </row>
    <row r="49" ht="14.25" customHeight="1">
      <c r="C49" s="96"/>
    </row>
    <row r="50" spans="6:9" ht="13.5">
      <c r="F50" s="107"/>
      <c r="G50" s="107"/>
      <c r="H50" s="107"/>
      <c r="I50" s="108"/>
    </row>
    <row r="53" ht="13.5">
      <c r="H53" s="6" t="s">
        <v>53</v>
      </c>
    </row>
    <row r="61" spans="5:9" ht="13.5">
      <c r="E61" s="109"/>
      <c r="F61" s="110"/>
      <c r="G61" s="110"/>
      <c r="H61" s="110"/>
      <c r="I61" s="109"/>
    </row>
    <row r="62" spans="5:9" ht="13.5">
      <c r="E62" s="109"/>
      <c r="F62" s="110"/>
      <c r="G62" s="111"/>
      <c r="H62" s="110"/>
      <c r="I62" s="112"/>
    </row>
    <row r="71" ht="12.75" customHeight="1"/>
  </sheetData>
  <mergeCells count="50">
    <mergeCell ref="A3:E4"/>
    <mergeCell ref="C5:E5"/>
    <mergeCell ref="C6:E6"/>
    <mergeCell ref="C7:E7"/>
    <mergeCell ref="C8:E8"/>
    <mergeCell ref="C9:E9"/>
    <mergeCell ref="C10:E10"/>
    <mergeCell ref="C11:C12"/>
    <mergeCell ref="D11:E11"/>
    <mergeCell ref="D12:E12"/>
    <mergeCell ref="C20:E20"/>
    <mergeCell ref="C21:E21"/>
    <mergeCell ref="A5:A17"/>
    <mergeCell ref="A18:A26"/>
    <mergeCell ref="C22:E22"/>
    <mergeCell ref="C23:E23"/>
    <mergeCell ref="C24:E24"/>
    <mergeCell ref="C18:E18"/>
    <mergeCell ref="C19:E19"/>
    <mergeCell ref="C13:C14"/>
    <mergeCell ref="A27:A31"/>
    <mergeCell ref="C27:E27"/>
    <mergeCell ref="C28:E28"/>
    <mergeCell ref="C29:E29"/>
    <mergeCell ref="C30:E30"/>
    <mergeCell ref="C31:E31"/>
    <mergeCell ref="A32:A39"/>
    <mergeCell ref="C32:E32"/>
    <mergeCell ref="C34:E34"/>
    <mergeCell ref="C36:E36"/>
    <mergeCell ref="C33:E33"/>
    <mergeCell ref="C35:E35"/>
    <mergeCell ref="C37:E37"/>
    <mergeCell ref="C40:E40"/>
    <mergeCell ref="C42:E42"/>
    <mergeCell ref="C44:E44"/>
    <mergeCell ref="A40:A44"/>
    <mergeCell ref="C41:E41"/>
    <mergeCell ref="C43:E43"/>
    <mergeCell ref="B11:B12"/>
    <mergeCell ref="B13:B14"/>
    <mergeCell ref="B16:E16"/>
    <mergeCell ref="B17:E17"/>
    <mergeCell ref="D13:E13"/>
    <mergeCell ref="D14:E14"/>
    <mergeCell ref="C15:E15"/>
    <mergeCell ref="B25:E25"/>
    <mergeCell ref="B26:E26"/>
    <mergeCell ref="B38:E38"/>
    <mergeCell ref="B39:E39"/>
  </mergeCells>
  <printOptions horizontalCentered="1"/>
  <pageMargins left="0.4724409448818898" right="0.3937007874015748" top="0.5118110236220472" bottom="0.2755905511811024" header="0.31496062992125984" footer="0.31496062992125984"/>
  <pageSetup horizontalDpi="600" verticalDpi="600" orientation="portrait" paperSize="9" scale="97" r:id="rId1"/>
  <headerFooter alignWithMargins="0">
    <oddFooter>&amp;C&amp;10
 -2-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白木優子</dc:creator>
  <cp:keywords/>
  <dc:description/>
  <cp:lastModifiedBy>白木優子</cp:lastModifiedBy>
  <dcterms:created xsi:type="dcterms:W3CDTF">2007-08-07T16:24:52Z</dcterms:created>
  <dcterms:modified xsi:type="dcterms:W3CDTF">2007-08-07T16:25:15Z</dcterms:modified>
  <cp:category/>
  <cp:version/>
  <cp:contentType/>
  <cp:contentStatus/>
</cp:coreProperties>
</file>