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moxu_lansys_mhlw_go_jp/Documents/PassageDrive/PCfolder/Documents/令和7年度業務改善助成金/参考資料/"/>
    </mc:Choice>
  </mc:AlternateContent>
  <xr:revisionPtr revIDLastSave="613" documentId="8_{1B441C8A-DC2B-418F-939A-BB7F74613CFD}" xr6:coauthVersionLast="47" xr6:coauthVersionMax="47" xr10:uidLastSave="{E93AFA79-1D37-4D1F-A6ED-9AA735F39453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1" l="1"/>
  <c r="V8" i="1"/>
  <c r="V7" i="1"/>
  <c r="P9" i="1"/>
  <c r="P8" i="1"/>
  <c r="P7" i="1"/>
  <c r="N9" i="1"/>
  <c r="N8" i="1"/>
  <c r="W7" i="1" l="1"/>
  <c r="H8" i="1"/>
  <c r="L9" i="1"/>
  <c r="L7" i="1"/>
  <c r="T7" i="1"/>
  <c r="T9" i="1" l="1"/>
  <c r="T8" i="1"/>
  <c r="H9" i="1"/>
  <c r="O7" i="1"/>
  <c r="L8" i="1"/>
  <c r="W8" i="1" l="1"/>
  <c r="W9" i="1"/>
</calcChain>
</file>

<file path=xl/sharedStrings.xml><?xml version="1.0" encoding="utf-8"?>
<sst xmlns="http://schemas.openxmlformats.org/spreadsheetml/2006/main" count="79" uniqueCount="37">
  <si>
    <t>事業場全体の労働者の時間給または時間換算額一覧表</t>
    <rPh sb="0" eb="3">
      <t>ジギョウジョウ</t>
    </rPh>
    <rPh sb="3" eb="5">
      <t>ゼンタイ</t>
    </rPh>
    <rPh sb="6" eb="9">
      <t>ロウドウシャ</t>
    </rPh>
    <rPh sb="10" eb="13">
      <t>ジカンキュウ</t>
    </rPh>
    <rPh sb="16" eb="18">
      <t>ジカン</t>
    </rPh>
    <rPh sb="18" eb="21">
      <t>カンザンガク</t>
    </rPh>
    <rPh sb="21" eb="24">
      <t>イチランヒョウ</t>
    </rPh>
    <phoneticPr fontId="1"/>
  </si>
  <si>
    <t>事業場名：</t>
    <rPh sb="0" eb="3">
      <t>ジギョウジョウ</t>
    </rPh>
    <rPh sb="3" eb="4">
      <t>メイ</t>
    </rPh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</si>
  <si>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</si>
  <si>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</si>
  <si>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</si>
  <si>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</si>
  <si>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労働者氏名</t>
    <rPh sb="0" eb="3">
      <t>ロウドウシャ</t>
    </rPh>
    <rPh sb="3" eb="5">
      <t>シメイ</t>
    </rPh>
    <phoneticPr fontId="1"/>
  </si>
  <si>
    <t>賃金形態</t>
    <rPh sb="0" eb="2">
      <t>チンギン</t>
    </rPh>
    <rPh sb="2" eb="4">
      <t>ケイタイ</t>
    </rPh>
    <phoneticPr fontId="1"/>
  </si>
  <si>
    <t>基本給</t>
    <rPh sb="0" eb="3">
      <t>キホンキュウ</t>
    </rPh>
    <phoneticPr fontId="1"/>
  </si>
  <si>
    <t>１日の所定</t>
    <phoneticPr fontId="1"/>
  </si>
  <si>
    <t xml:space="preserve">時間額 A </t>
    <rPh sb="0" eb="3">
      <t>ジカンガク</t>
    </rPh>
    <phoneticPr fontId="1"/>
  </si>
  <si>
    <t>毎月変動しない固定手当</t>
    <rPh sb="0" eb="2">
      <t>マイツキ</t>
    </rPh>
    <rPh sb="2" eb="4">
      <t>ヘンドウ</t>
    </rPh>
    <rPh sb="7" eb="9">
      <t>コテイ</t>
    </rPh>
    <rPh sb="9" eb="11">
      <t>テアテ</t>
    </rPh>
    <phoneticPr fontId="1"/>
  </si>
  <si>
    <t>固定手当</t>
    <rPh sb="0" eb="2">
      <t>コテイ</t>
    </rPh>
    <rPh sb="2" eb="4">
      <t>テアテ</t>
    </rPh>
    <phoneticPr fontId="1"/>
  </si>
  <si>
    <t>1月平均所定</t>
    <phoneticPr fontId="1"/>
  </si>
  <si>
    <t>月給合計</t>
    <rPh sb="0" eb="2">
      <t>ゲッキュウ</t>
    </rPh>
    <rPh sb="2" eb="4">
      <t>ゴウケイ</t>
    </rPh>
    <phoneticPr fontId="1"/>
  </si>
  <si>
    <t>時間額 C</t>
    <rPh sb="0" eb="2">
      <t>ジカン</t>
    </rPh>
    <rPh sb="2" eb="3">
      <t>ガク</t>
    </rPh>
    <phoneticPr fontId="1"/>
  </si>
  <si>
    <t>毎月変動する手当（年間額）</t>
    <rPh sb="0" eb="2">
      <t>マイツキ</t>
    </rPh>
    <rPh sb="2" eb="4">
      <t>ヘンドウ</t>
    </rPh>
    <rPh sb="6" eb="8">
      <t>テアテ</t>
    </rPh>
    <rPh sb="9" eb="11">
      <t>ネンカン</t>
    </rPh>
    <rPh sb="11" eb="12">
      <t>ガク</t>
    </rPh>
    <phoneticPr fontId="1"/>
  </si>
  <si>
    <t>年間総実</t>
    <rPh sb="0" eb="2">
      <t>ネンカン</t>
    </rPh>
    <rPh sb="2" eb="3">
      <t>ソウ</t>
    </rPh>
    <rPh sb="3" eb="4">
      <t>ジツ</t>
    </rPh>
    <phoneticPr fontId="1"/>
  </si>
  <si>
    <t>変動手当</t>
    <rPh sb="0" eb="2">
      <t>ヘンドウ</t>
    </rPh>
    <rPh sb="2" eb="4">
      <t>テアテ</t>
    </rPh>
    <phoneticPr fontId="1"/>
  </si>
  <si>
    <t>合算額</t>
    <rPh sb="0" eb="2">
      <t>ガッサン</t>
    </rPh>
    <rPh sb="2" eb="3">
      <t>ガク</t>
    </rPh>
    <phoneticPr fontId="1"/>
  </si>
  <si>
    <t>労働時間数</t>
    <phoneticPr fontId="1"/>
  </si>
  <si>
    <t>住居</t>
    <rPh sb="0" eb="2">
      <t>ジュウキョ</t>
    </rPh>
    <phoneticPr fontId="1"/>
  </si>
  <si>
    <t>合計</t>
    <rPh sb="0" eb="2">
      <t>ゴウケイ</t>
    </rPh>
    <phoneticPr fontId="1"/>
  </si>
  <si>
    <t>時間額 B</t>
    <rPh sb="0" eb="3">
      <t>ジカンガク</t>
    </rPh>
    <phoneticPr fontId="1"/>
  </si>
  <si>
    <t>（A+B）</t>
    <phoneticPr fontId="1"/>
  </si>
  <si>
    <t>処遇改善</t>
    <rPh sb="0" eb="2">
      <t>ショグウ</t>
    </rPh>
    <rPh sb="2" eb="4">
      <t>カイゼン</t>
    </rPh>
    <phoneticPr fontId="1"/>
  </si>
  <si>
    <t>労働時間</t>
    <phoneticPr fontId="1"/>
  </si>
  <si>
    <t>時間額 D</t>
    <rPh sb="0" eb="2">
      <t>ジカン</t>
    </rPh>
    <rPh sb="2" eb="3">
      <t>ガク</t>
    </rPh>
    <phoneticPr fontId="1"/>
  </si>
  <si>
    <t>（C+D）</t>
    <phoneticPr fontId="1"/>
  </si>
  <si>
    <t>例</t>
    <rPh sb="0" eb="1">
      <t>レイ</t>
    </rPh>
    <phoneticPr fontId="1"/>
  </si>
  <si>
    <t>熊本　太郎</t>
    <rPh sb="0" eb="2">
      <t>クマモト</t>
    </rPh>
    <rPh sb="3" eb="5">
      <t>タロウ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</si>
  <si>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</si>
  <si>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</si>
  <si>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</si>
  <si>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熊本　花子</t>
    <rPh sb="0" eb="2">
      <t>クマモト</t>
    </rPh>
    <rPh sb="3" eb="5">
      <t>ハナコ</t>
    </rPh>
    <phoneticPr fontId="1"/>
  </si>
  <si>
    <t>熊本　次郎</t>
    <rPh sb="0" eb="2">
      <t>クマモト</t>
    </rPh>
    <rPh sb="3" eb="5">
      <t>ジロウ</t>
    </rPh>
    <phoneticPr fontId="1"/>
  </si>
  <si>
    <r>
      <t>※１　次の①～⑤の手当は計算の対象になりません。①時間外・休日労働の割増賃金　②精皆勤手当　③通勤手当　④家族手当　⑤賞与等臨時に支払われた賃金
※２　1月平均所定労働時間数＝（３６５日－年間所定休日数）×1日の所定労働時間数÷１２ヶ月
※３　月給者の時間換算額＝（基本給＋諸手当）÷1月平均所定労働時間数
　　　日給者の時間換算額＝（日給÷1日の所定労働時間数）＋（諸手当÷1月平均所定労働時間数）
　　　時給者の時間換算額＝時給＋（諸手当÷1月平均所定労働時間数）
※４　毎月変動する手当（※１①～⑤までの手当を除く）の時間換算額の算定方法は、各労働者の</t>
    </r>
    <r>
      <rPr>
        <u/>
        <sz val="12"/>
        <color rgb="FFFF0000"/>
        <rFont val="HG丸ｺﾞｼｯｸM-PRO"/>
        <family val="3"/>
        <charset val="128"/>
      </rPr>
      <t>申請前１年間の合計額を、その間の総実労働時間（残業時間を含む）</t>
    </r>
    <r>
      <rPr>
        <sz val="12"/>
        <color theme="1"/>
        <rFont val="HG丸ｺﾞｼｯｸM-PRO"/>
        <family val="3"/>
        <charset val="128"/>
      </rPr>
      <t>で除して計算します。</t>
    </r>
    <rPh sb="243" eb="245">
      <t>マイツキ</t>
    </rPh>
    <rPh sb="245" eb="247">
      <t>ヘンドウ</t>
    </rPh>
    <rPh sb="249" eb="251">
      <t>テアテ</t>
    </rPh>
    <rPh sb="260" eb="262">
      <t>テア</t>
    </rPh>
    <rPh sb="263" eb="264">
      <t>ノゾ</t>
    </rPh>
    <rPh sb="267" eb="269">
      <t>ジカン</t>
    </rPh>
    <rPh sb="269" eb="271">
      <t>カンサン</t>
    </rPh>
    <rPh sb="271" eb="272">
      <t>ガク</t>
    </rPh>
    <rPh sb="273" eb="275">
      <t>サンテイ</t>
    </rPh>
    <rPh sb="275" eb="277">
      <t>ホウホウ</t>
    </rPh>
    <rPh sb="279" eb="283">
      <t>カクロウドウシャ</t>
    </rPh>
    <rPh sb="284" eb="286">
      <t>シンセイ</t>
    </rPh>
    <rPh sb="286" eb="287">
      <t>マエ</t>
    </rPh>
    <rPh sb="288" eb="290">
      <t>ネンカン</t>
    </rPh>
    <rPh sb="291" eb="293">
      <t>ゴウケイ</t>
    </rPh>
    <rPh sb="293" eb="294">
      <t>ガク</t>
    </rPh>
    <rPh sb="298" eb="299">
      <t>アイダ</t>
    </rPh>
    <rPh sb="300" eb="301">
      <t>ソウ</t>
    </rPh>
    <rPh sb="301" eb="304">
      <t>ジツロウドウ</t>
    </rPh>
    <rPh sb="304" eb="306">
      <t>ジカン</t>
    </rPh>
    <rPh sb="307" eb="309">
      <t>ザンギョウ</t>
    </rPh>
    <rPh sb="309" eb="311">
      <t>ジカン</t>
    </rPh>
    <rPh sb="312" eb="313">
      <t>フク</t>
    </rPh>
    <rPh sb="316" eb="317">
      <t>ジョ</t>
    </rPh>
    <rPh sb="319" eb="32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</si>
</sst>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.0;[Red]\-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5" fillId="0" borderId="9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38" fontId="5" fillId="0" borderId="1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5" fillId="0" borderId="1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19050</xdr:rowOff>
    </xdr:from>
    <xdr:to>
      <xdr:col>2</xdr:col>
      <xdr:colOff>219075</xdr:colOff>
      <xdr:row>6</xdr:row>
      <xdr:rowOff>371475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7A56955-B3E2-4547-E2D0-8A6C984EA3F3}"/>
            </a:ext>
          </a:extLst>
        </xdr:cNvPr>
        <xdr:cNvSpPr/>
      </xdr:nvSpPr>
      <xdr:spPr>
        <a:xfrm>
          <a:off x="1438275" y="1609725"/>
          <a:ext cx="20002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7</xdr:row>
      <xdr:rowOff>28575</xdr:rowOff>
    </xdr:from>
    <xdr:to>
      <xdr:col>3</xdr:col>
      <xdr:colOff>219075</xdr:colOff>
      <xdr:row>8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DBD8AE8-E66A-4B6D-8DE3-FE468C233CA5}"/>
            </a:ext>
          </a:extLst>
        </xdr:cNvPr>
        <xdr:cNvSpPr/>
      </xdr:nvSpPr>
      <xdr:spPr>
        <a:xfrm>
          <a:off x="1619250" y="2000250"/>
          <a:ext cx="20002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28575</xdr:colOff>
      <xdr:row>8</xdr:row>
      <xdr:rowOff>19050</xdr:rowOff>
    </xdr:from>
    <xdr:to>
      <xdr:col>4</xdr:col>
      <xdr:colOff>228600</xdr:colOff>
      <xdr:row>8</xdr:row>
      <xdr:rowOff>371475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83D8184-B7AF-4A46-9032-8CD2DDBBBF42}"/>
            </a:ext>
          </a:extLst>
        </xdr:cNvPr>
        <xdr:cNvSpPr/>
      </xdr:nvSpPr>
      <xdr:spPr>
        <a:xfrm>
          <a:off x="1866900" y="2371725"/>
          <a:ext cx="20002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workbookViewId="0">
      <selection activeCell="W7" sqref="W7"/>
    </sheetView>
  </sheetViews>
  <sheetFormatPr defaultRowHeight="13.5" x14ac:dyDescent="0.15"/>
  <cols>
    <col min="1" max="1" width="3.625" customWidth="1"/>
    <col min="2" max="2" width="12.125" customWidth="1"/>
    <col min="3" max="3" width="3.25" customWidth="1"/>
    <col min="4" max="4" width="3.125" customWidth="1"/>
    <col min="5" max="5" width="3.375" customWidth="1"/>
    <col min="6" max="6" width="10.875" customWidth="1"/>
    <col min="7" max="7" width="9.125" customWidth="1"/>
    <col min="8" max="8" width="9.625" customWidth="1"/>
    <col min="9" max="13" width="9.125" customWidth="1"/>
    <col min="14" max="14" width="8.75" customWidth="1"/>
    <col min="15" max="15" width="11.375" customWidth="1"/>
    <col min="16" max="23" width="9.125" customWidth="1"/>
    <col min="24" max="24" width="11.25" customWidth="1"/>
  </cols>
  <sheetData>
    <row r="1" spans="1:24" ht="27.7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4"/>
    </row>
    <row r="2" spans="1:24" ht="23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5"/>
      <c r="U2" s="3"/>
      <c r="V2" s="3"/>
      <c r="W2" s="3"/>
      <c r="X2" s="4"/>
    </row>
    <row r="3" spans="1:24" ht="28.5" customHeight="1" x14ac:dyDescent="0.15">
      <c r="A3" s="30" t="s">
        <v>1</v>
      </c>
      <c r="B3" s="30"/>
      <c r="C3" s="30"/>
      <c r="D3" s="30"/>
      <c r="E3" s="30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8" customFormat="1" ht="18.75" customHeight="1" x14ac:dyDescent="0.15">
      <c r="A4" s="20"/>
      <c r="B4" s="20"/>
      <c r="C4" s="20"/>
      <c r="D4" s="20"/>
      <c r="E4" s="20"/>
      <c r="F4" s="5"/>
      <c r="G4" s="5"/>
      <c r="H4" s="5"/>
      <c r="I4" s="5"/>
      <c r="J4" s="5" t="s">
        <v>2</v>
      </c>
      <c r="K4" s="5"/>
      <c r="L4" s="5"/>
      <c r="M4" s="5" t="s">
        <v>3</v>
      </c>
      <c r="N4" s="5"/>
      <c r="O4" s="5"/>
      <c r="P4" s="5" t="s">
        <v>4</v>
      </c>
      <c r="Q4" s="5"/>
      <c r="R4" s="5"/>
      <c r="S4" s="5"/>
      <c r="T4" s="5"/>
      <c r="U4" s="5"/>
      <c r="V4" s="5" t="s">
        <v>5</v>
      </c>
      <c r="W4" s="5"/>
      <c r="X4" s="5"/>
    </row>
    <row r="5" spans="1:24" ht="21.75" customHeight="1" x14ac:dyDescent="0.15">
      <c r="A5" s="31"/>
      <c r="B5" s="31" t="s">
        <v>6</v>
      </c>
      <c r="C5" s="34" t="s">
        <v>7</v>
      </c>
      <c r="D5" s="35"/>
      <c r="E5" s="36"/>
      <c r="F5" s="31" t="s">
        <v>8</v>
      </c>
      <c r="G5" s="9" t="s">
        <v>9</v>
      </c>
      <c r="H5" s="31" t="s">
        <v>10</v>
      </c>
      <c r="I5" s="43" t="s">
        <v>11</v>
      </c>
      <c r="J5" s="43"/>
      <c r="K5" s="43"/>
      <c r="L5" s="7" t="s">
        <v>12</v>
      </c>
      <c r="M5" s="21" t="s">
        <v>13</v>
      </c>
      <c r="N5" s="8" t="s">
        <v>12</v>
      </c>
      <c r="O5" s="31" t="s">
        <v>14</v>
      </c>
      <c r="P5" s="9" t="s">
        <v>15</v>
      </c>
      <c r="Q5" s="40" t="s">
        <v>16</v>
      </c>
      <c r="R5" s="41"/>
      <c r="S5" s="42"/>
      <c r="T5" s="7" t="s">
        <v>18</v>
      </c>
      <c r="U5" s="9" t="s">
        <v>17</v>
      </c>
      <c r="V5" s="9" t="s">
        <v>18</v>
      </c>
      <c r="W5" s="10" t="s">
        <v>19</v>
      </c>
    </row>
    <row r="6" spans="1:24" ht="21.75" customHeight="1" x14ac:dyDescent="0.15">
      <c r="A6" s="32"/>
      <c r="B6" s="32"/>
      <c r="C6" s="37"/>
      <c r="D6" s="38"/>
      <c r="E6" s="39"/>
      <c r="F6" s="32"/>
      <c r="G6" s="14" t="s">
        <v>20</v>
      </c>
      <c r="H6" s="32"/>
      <c r="I6" s="23" t="s">
        <v>21</v>
      </c>
      <c r="J6" s="24"/>
      <c r="K6" s="24"/>
      <c r="L6" s="13" t="s">
        <v>22</v>
      </c>
      <c r="M6" s="22" t="s">
        <v>20</v>
      </c>
      <c r="N6" s="14" t="s">
        <v>23</v>
      </c>
      <c r="O6" s="32"/>
      <c r="P6" s="14" t="s">
        <v>24</v>
      </c>
      <c r="Q6" s="22" t="s">
        <v>25</v>
      </c>
      <c r="R6" s="22"/>
      <c r="S6" s="22"/>
      <c r="T6" s="13" t="s">
        <v>22</v>
      </c>
      <c r="U6" s="14" t="s">
        <v>26</v>
      </c>
      <c r="V6" s="14" t="s">
        <v>27</v>
      </c>
      <c r="W6" s="15" t="s">
        <v>28</v>
      </c>
    </row>
    <row r="7" spans="1:24" ht="30" customHeight="1" x14ac:dyDescent="0.15">
      <c r="A7" s="11" t="s">
        <v>29</v>
      </c>
      <c r="B7" s="11" t="s">
        <v>30</v>
      </c>
      <c r="C7" s="2" t="s">
        <v>31</v>
      </c>
      <c r="D7" s="2" t="s">
        <v>32</v>
      </c>
      <c r="E7" s="2" t="s">
        <v>33</v>
      </c>
      <c r="F7" s="16">
        <v>160000</v>
      </c>
      <c r="G7" s="27"/>
      <c r="H7" s="17"/>
      <c r="I7" s="16">
        <v>5000</v>
      </c>
      <c r="J7" s="16"/>
      <c r="K7" s="16"/>
      <c r="L7" s="16">
        <f>SUM(I7:K7)</f>
        <v>5000</v>
      </c>
      <c r="M7" s="26">
        <v>173.3</v>
      </c>
      <c r="N7" s="17"/>
      <c r="O7" s="16">
        <f>SUM(F7:K7)</f>
        <v>165000</v>
      </c>
      <c r="P7" s="16">
        <f>IF(M7&lt;&gt;"",ROUNDUP(O7/M7,0),"")</f>
        <v>953</v>
      </c>
      <c r="Q7" s="16">
        <v>60000</v>
      </c>
      <c r="R7" s="16"/>
      <c r="S7" s="16"/>
      <c r="T7" s="16">
        <f>SUM(Q7:S7)</f>
        <v>60000</v>
      </c>
      <c r="U7" s="28">
        <v>2100</v>
      </c>
      <c r="V7" s="16">
        <f>IF(U7&lt;&gt;"",ROUNDUP(T7/U7,0),"")</f>
        <v>29</v>
      </c>
      <c r="W7" s="16">
        <f>IF(V7&lt;&gt;"",ROUNDUP(P7+V7,0),P7)</f>
        <v>982</v>
      </c>
    </row>
    <row r="8" spans="1:24" ht="30" customHeight="1" x14ac:dyDescent="0.15">
      <c r="A8" s="11" t="s">
        <v>29</v>
      </c>
      <c r="B8" s="11" t="s">
        <v>34</v>
      </c>
      <c r="C8" s="2" t="s">
        <v>31</v>
      </c>
      <c r="D8" s="2" t="s">
        <v>32</v>
      </c>
      <c r="E8" s="2" t="s">
        <v>33</v>
      </c>
      <c r="F8" s="16">
        <v>7500</v>
      </c>
      <c r="G8" s="28">
        <v>8</v>
      </c>
      <c r="H8" s="16">
        <f>IF(G8&lt;&gt;"",ROUNDUP(F8/G8,0),"")</f>
        <v>938</v>
      </c>
      <c r="I8" s="16">
        <v>5000</v>
      </c>
      <c r="J8" s="16"/>
      <c r="K8" s="16"/>
      <c r="L8" s="16">
        <f>SUM(I8:K8)</f>
        <v>5000</v>
      </c>
      <c r="M8" s="26">
        <v>173.3</v>
      </c>
      <c r="N8" s="16">
        <f>IF(M8&lt;&gt;"",ROUNDUP(L8/M8,0),"")</f>
        <v>29</v>
      </c>
      <c r="O8" s="17"/>
      <c r="P8" s="16">
        <f>IF(N8&lt;&gt;"",ROUNDUP(H8+N8,0),H8)</f>
        <v>967</v>
      </c>
      <c r="Q8" s="16">
        <v>60000</v>
      </c>
      <c r="R8" s="16"/>
      <c r="S8" s="16"/>
      <c r="T8" s="16">
        <f>SUM(Q8:S8)</f>
        <v>60000</v>
      </c>
      <c r="U8" s="28">
        <v>2100</v>
      </c>
      <c r="V8" s="16">
        <f>IF(U8&lt;&gt;"",ROUNDUP(T8/U8,0),"")</f>
        <v>29</v>
      </c>
      <c r="W8" s="16">
        <f>IF(V8&lt;&gt;"",ROUNDUP(P8+V8,0),P8)</f>
        <v>996</v>
      </c>
    </row>
    <row r="9" spans="1:24" ht="30" customHeight="1" x14ac:dyDescent="0.15">
      <c r="A9" s="11" t="s">
        <v>29</v>
      </c>
      <c r="B9" s="11" t="s">
        <v>35</v>
      </c>
      <c r="C9" s="2" t="s">
        <v>31</v>
      </c>
      <c r="D9" s="2" t="s">
        <v>32</v>
      </c>
      <c r="E9" s="2" t="s">
        <v>33</v>
      </c>
      <c r="F9" s="16">
        <v>930</v>
      </c>
      <c r="G9" s="27"/>
      <c r="H9" s="16">
        <f>F9</f>
        <v>930</v>
      </c>
      <c r="I9" s="16">
        <v>5000</v>
      </c>
      <c r="J9" s="16"/>
      <c r="K9" s="16"/>
      <c r="L9" s="16">
        <f>SUM(I9:K9)</f>
        <v>5000</v>
      </c>
      <c r="M9" s="26">
        <v>173.3</v>
      </c>
      <c r="N9" s="16">
        <f>IF(M9&lt;&gt;"",ROUNDUP(L9/M9,0),"")</f>
        <v>29</v>
      </c>
      <c r="O9" s="17"/>
      <c r="P9" s="16">
        <f>IF(N9&lt;&gt;"",ROUNDUP(H9+N9,0),H9)</f>
        <v>959</v>
      </c>
      <c r="Q9" s="16">
        <v>60000</v>
      </c>
      <c r="R9" s="16"/>
      <c r="S9" s="16"/>
      <c r="T9" s="16">
        <f>SUM(Q9:S9)</f>
        <v>60000</v>
      </c>
      <c r="U9" s="28">
        <v>2100</v>
      </c>
      <c r="V9" s="16">
        <f>IF(U9&lt;&gt;"",ROUNDUP(T9/U9,0),"")</f>
        <v>29</v>
      </c>
      <c r="W9" s="16">
        <f>IF(V9&lt;&gt;"",ROUNDUP(P9+V9,0),P9)</f>
        <v>988</v>
      </c>
    </row>
    <row r="10" spans="1:24" ht="30" customHeight="1" x14ac:dyDescent="0.15">
      <c r="A10" s="11">
        <v>1</v>
      </c>
      <c r="B10" s="12"/>
      <c r="C10" s="2" t="s">
        <v>31</v>
      </c>
      <c r="D10" s="2" t="s">
        <v>32</v>
      </c>
      <c r="E10" s="2" t="s">
        <v>33</v>
      </c>
      <c r="F10" s="16"/>
      <c r="G10" s="28"/>
      <c r="H10" s="16"/>
      <c r="I10" s="16"/>
      <c r="J10" s="16"/>
      <c r="K10" s="16"/>
      <c r="L10" s="16"/>
      <c r="M10" s="26"/>
      <c r="N10" s="16"/>
      <c r="O10" s="16"/>
      <c r="P10" s="16"/>
      <c r="Q10" s="16"/>
      <c r="R10" s="16"/>
      <c r="S10" s="16"/>
      <c r="T10" s="16"/>
      <c r="U10" s="28"/>
      <c r="V10" s="16"/>
      <c r="W10" s="16"/>
    </row>
    <row r="11" spans="1:24" ht="30" customHeight="1" x14ac:dyDescent="0.15">
      <c r="A11" s="11">
        <v>2</v>
      </c>
      <c r="B11" s="12"/>
      <c r="C11" s="2" t="s">
        <v>31</v>
      </c>
      <c r="D11" s="2" t="s">
        <v>32</v>
      </c>
      <c r="E11" s="2" t="s">
        <v>33</v>
      </c>
      <c r="F11" s="16"/>
      <c r="G11" s="28"/>
      <c r="H11" s="16"/>
      <c r="I11" s="16"/>
      <c r="J11" s="16"/>
      <c r="K11" s="16"/>
      <c r="L11" s="16"/>
      <c r="M11" s="26"/>
      <c r="N11" s="16"/>
      <c r="O11" s="16"/>
      <c r="P11" s="16"/>
      <c r="Q11" s="16"/>
      <c r="R11" s="16"/>
      <c r="S11" s="16"/>
      <c r="T11" s="16"/>
      <c r="U11" s="28"/>
      <c r="V11" s="16"/>
      <c r="W11" s="16"/>
    </row>
    <row r="12" spans="1:24" ht="30" customHeight="1" x14ac:dyDescent="0.15">
      <c r="A12" s="11">
        <v>3</v>
      </c>
      <c r="B12" s="12"/>
      <c r="C12" s="2" t="s">
        <v>31</v>
      </c>
      <c r="D12" s="2" t="s">
        <v>32</v>
      </c>
      <c r="E12" s="2" t="s">
        <v>33</v>
      </c>
      <c r="F12" s="16"/>
      <c r="G12" s="28"/>
      <c r="H12" s="16"/>
      <c r="I12" s="16"/>
      <c r="J12" s="16"/>
      <c r="K12" s="16"/>
      <c r="L12" s="16"/>
      <c r="M12" s="26"/>
      <c r="N12" s="16"/>
      <c r="O12" s="16"/>
      <c r="P12" s="16"/>
      <c r="Q12" s="16"/>
      <c r="R12" s="16"/>
      <c r="S12" s="16"/>
      <c r="T12" s="16"/>
      <c r="U12" s="28"/>
      <c r="V12" s="16"/>
      <c r="W12" s="16"/>
    </row>
    <row r="13" spans="1:24" ht="30" customHeight="1" x14ac:dyDescent="0.15">
      <c r="A13" s="11">
        <v>4</v>
      </c>
      <c r="B13" s="12"/>
      <c r="C13" s="2" t="s">
        <v>31</v>
      </c>
      <c r="D13" s="2" t="s">
        <v>32</v>
      </c>
      <c r="E13" s="2" t="s">
        <v>33</v>
      </c>
      <c r="F13" s="16"/>
      <c r="G13" s="28"/>
      <c r="H13" s="16"/>
      <c r="I13" s="16"/>
      <c r="J13" s="16"/>
      <c r="K13" s="16"/>
      <c r="L13" s="16"/>
      <c r="M13" s="26"/>
      <c r="N13" s="16"/>
      <c r="O13" s="16"/>
      <c r="P13" s="16"/>
      <c r="Q13" s="16"/>
      <c r="R13" s="16"/>
      <c r="S13" s="16"/>
      <c r="T13" s="16"/>
      <c r="U13" s="28"/>
      <c r="V13" s="16"/>
      <c r="W13" s="16"/>
    </row>
    <row r="14" spans="1:24" ht="30" customHeight="1" x14ac:dyDescent="0.15">
      <c r="A14" s="11">
        <v>5</v>
      </c>
      <c r="B14" s="12"/>
      <c r="C14" s="2" t="s">
        <v>31</v>
      </c>
      <c r="D14" s="2" t="s">
        <v>32</v>
      </c>
      <c r="E14" s="2" t="s">
        <v>33</v>
      </c>
      <c r="F14" s="16"/>
      <c r="G14" s="28"/>
      <c r="H14" s="16"/>
      <c r="I14" s="16"/>
      <c r="J14" s="16"/>
      <c r="K14" s="16"/>
      <c r="L14" s="16"/>
      <c r="M14" s="26"/>
      <c r="N14" s="16"/>
      <c r="O14" s="16"/>
      <c r="P14" s="16"/>
      <c r="Q14" s="16"/>
      <c r="R14" s="16"/>
      <c r="S14" s="16"/>
      <c r="T14" s="16"/>
      <c r="U14" s="28"/>
      <c r="V14" s="16"/>
      <c r="W14" s="16"/>
    </row>
    <row r="15" spans="1:24" ht="30" customHeight="1" x14ac:dyDescent="0.15">
      <c r="A15" s="11">
        <v>6</v>
      </c>
      <c r="B15" s="12"/>
      <c r="C15" s="2" t="s">
        <v>31</v>
      </c>
      <c r="D15" s="2" t="s">
        <v>32</v>
      </c>
      <c r="E15" s="2" t="s">
        <v>33</v>
      </c>
      <c r="F15" s="16"/>
      <c r="G15" s="28"/>
      <c r="H15" s="16"/>
      <c r="I15" s="16"/>
      <c r="J15" s="16"/>
      <c r="K15" s="16"/>
      <c r="L15" s="16"/>
      <c r="M15" s="26"/>
      <c r="N15" s="16"/>
      <c r="O15" s="16"/>
      <c r="P15" s="16"/>
      <c r="Q15" s="16"/>
      <c r="R15" s="16"/>
      <c r="S15" s="16"/>
      <c r="T15" s="16"/>
      <c r="U15" s="28"/>
      <c r="V15" s="16"/>
      <c r="W15" s="16"/>
    </row>
    <row r="16" spans="1:24" ht="30" customHeight="1" x14ac:dyDescent="0.15">
      <c r="A16" s="11">
        <v>7</v>
      </c>
      <c r="B16" s="12"/>
      <c r="C16" s="2" t="s">
        <v>31</v>
      </c>
      <c r="D16" s="2" t="s">
        <v>32</v>
      </c>
      <c r="E16" s="2" t="s">
        <v>33</v>
      </c>
      <c r="F16" s="16"/>
      <c r="G16" s="28"/>
      <c r="H16" s="16"/>
      <c r="I16" s="16"/>
      <c r="J16" s="16"/>
      <c r="K16" s="16"/>
      <c r="L16" s="16"/>
      <c r="M16" s="26"/>
      <c r="N16" s="16"/>
      <c r="O16" s="16"/>
      <c r="P16" s="16"/>
      <c r="Q16" s="16"/>
      <c r="R16" s="16"/>
      <c r="S16" s="16"/>
      <c r="T16" s="16"/>
      <c r="U16" s="28"/>
      <c r="V16" s="16"/>
      <c r="W16" s="16"/>
    </row>
    <row r="17" spans="1:24" ht="30" customHeight="1" x14ac:dyDescent="0.15">
      <c r="A17" s="11">
        <v>8</v>
      </c>
      <c r="B17" s="12"/>
      <c r="C17" s="2" t="s">
        <v>31</v>
      </c>
      <c r="D17" s="2" t="s">
        <v>32</v>
      </c>
      <c r="E17" s="2" t="s">
        <v>33</v>
      </c>
      <c r="F17" s="16"/>
      <c r="G17" s="28"/>
      <c r="H17" s="16"/>
      <c r="I17" s="16"/>
      <c r="J17" s="16"/>
      <c r="K17" s="16"/>
      <c r="L17" s="16"/>
      <c r="M17" s="26"/>
      <c r="N17" s="16"/>
      <c r="O17" s="16"/>
      <c r="P17" s="16"/>
      <c r="Q17" s="16"/>
      <c r="R17" s="16"/>
      <c r="S17" s="16"/>
      <c r="T17" s="16"/>
      <c r="U17" s="28"/>
      <c r="V17" s="16"/>
      <c r="W17" s="16"/>
    </row>
    <row r="18" spans="1:24" ht="30" customHeight="1" x14ac:dyDescent="0.15">
      <c r="A18" s="11">
        <v>9</v>
      </c>
      <c r="B18" s="12"/>
      <c r="C18" s="2" t="s">
        <v>31</v>
      </c>
      <c r="D18" s="2" t="s">
        <v>32</v>
      </c>
      <c r="E18" s="2" t="s">
        <v>33</v>
      </c>
      <c r="F18" s="16"/>
      <c r="G18" s="28"/>
      <c r="H18" s="16"/>
      <c r="I18" s="16"/>
      <c r="J18" s="16"/>
      <c r="K18" s="16"/>
      <c r="L18" s="16"/>
      <c r="M18" s="26"/>
      <c r="N18" s="16"/>
      <c r="O18" s="16"/>
      <c r="P18" s="16"/>
      <c r="Q18" s="16"/>
      <c r="R18" s="16"/>
      <c r="S18" s="16"/>
      <c r="T18" s="16"/>
      <c r="U18" s="28"/>
      <c r="V18" s="16"/>
      <c r="W18" s="16"/>
    </row>
    <row r="19" spans="1:24" ht="30" customHeight="1" x14ac:dyDescent="0.15">
      <c r="A19" s="11">
        <v>10</v>
      </c>
      <c r="B19" s="12"/>
      <c r="C19" s="2" t="s">
        <v>31</v>
      </c>
      <c r="D19" s="2" t="s">
        <v>32</v>
      </c>
      <c r="E19" s="2" t="s">
        <v>33</v>
      </c>
      <c r="F19" s="16"/>
      <c r="G19" s="28"/>
      <c r="H19" s="16"/>
      <c r="I19" s="16"/>
      <c r="J19" s="16"/>
      <c r="K19" s="16"/>
      <c r="L19" s="16"/>
      <c r="M19" s="26"/>
      <c r="N19" s="16"/>
      <c r="O19" s="16"/>
      <c r="P19" s="16"/>
      <c r="Q19" s="16"/>
      <c r="R19" s="16"/>
      <c r="S19" s="16"/>
      <c r="T19" s="16"/>
      <c r="U19" s="28"/>
      <c r="V19" s="16"/>
      <c r="W19" s="16"/>
    </row>
    <row r="20" spans="1:24" ht="7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9.5" customHeight="1" x14ac:dyDescent="0.15">
      <c r="A21" s="19"/>
      <c r="B21" s="29" t="s">
        <v>36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1"/>
    </row>
    <row r="22" spans="1:24" ht="13.5" customHeight="1" x14ac:dyDescent="0.15">
      <c r="A22" s="1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1"/>
    </row>
    <row r="23" spans="1:24" ht="9.75" customHeight="1" x14ac:dyDescent="0.15">
      <c r="A23" s="1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1"/>
    </row>
    <row r="24" spans="1:24" ht="13.5" customHeight="1" x14ac:dyDescent="0.15">
      <c r="A24" s="1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1"/>
    </row>
    <row r="25" spans="1:24" ht="9.75" customHeight="1" x14ac:dyDescent="0.15">
      <c r="A25" s="1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1"/>
    </row>
    <row r="26" spans="1:24" ht="13.5" customHeight="1" x14ac:dyDescent="0.15">
      <c r="A26" s="1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1"/>
    </row>
    <row r="27" spans="1:24" ht="5.25" customHeight="1" x14ac:dyDescent="0.15">
      <c r="A27" s="1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1"/>
    </row>
    <row r="28" spans="1:24" ht="13.5" customHeight="1" x14ac:dyDescent="0.15">
      <c r="A28" s="1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1"/>
    </row>
    <row r="29" spans="1:24" ht="5.25" customHeight="1" x14ac:dyDescent="0.15">
      <c r="A29" s="1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1"/>
    </row>
    <row r="30" spans="1:24" ht="13.5" customHeight="1" x14ac:dyDescent="0.15">
      <c r="A30" s="1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1"/>
    </row>
    <row r="31" spans="1:24" ht="13.5" customHeight="1" x14ac:dyDescent="0.15">
      <c r="A31" s="1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4" ht="13.5" customHeight="1" x14ac:dyDescent="0.15">
      <c r="A32" s="1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 ht="13.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2:23" ht="13.5" customHeight="1" x14ac:dyDescent="0.1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 ht="13.5" customHeight="1" x14ac:dyDescent="0.1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2:23" ht="13.5" customHeight="1" x14ac:dyDescent="0.1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 ht="13.5" customHeight="1" x14ac:dyDescent="0.1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</sheetData>
  <mergeCells count="11">
    <mergeCell ref="B21:W37"/>
    <mergeCell ref="A3:E3"/>
    <mergeCell ref="H5:H6"/>
    <mergeCell ref="A1:W1"/>
    <mergeCell ref="A5:A6"/>
    <mergeCell ref="C5:E6"/>
    <mergeCell ref="Q5:S5"/>
    <mergeCell ref="B5:B6"/>
    <mergeCell ref="F5:F6"/>
    <mergeCell ref="I5:K5"/>
    <mergeCell ref="O5:O6"/>
  </mergeCells>
  <phoneticPr fontId="1"/>
  <conditionalFormatting sqref="A5:W19">
    <cfRule type="expression" dxfId="0" priority="1">
      <formula>_xlfn.ISFORMULA(A5)</formula>
    </cfRule>
  </conditionalFormatting>
  <pageMargins left="0.70866141732283472" right="0.70866141732283472" top="0.9448818897637796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