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07" documentId="1_{09DBA6DA-AFEF-43A8-8ECC-FA375F9D2B30}" xr6:coauthVersionLast="47" xr6:coauthVersionMax="47" xr10:uidLastSave="{CA16AEAC-AD67-4119-B6F3-451EF51D420B}"/>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'１目標'!$A$1:$U$30</definedName>
    <definedName name="_xlnm.Print_Area" localSheetId="3">'２第５章'!$A$1:$U$26</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2" l="1"/>
  <c r="M1" i="13" s="1"/>
  <c r="G1" i="31"/>
  <c r="X51" i="34"/>
  <c r="X52" i="34" s="1"/>
  <c r="O51" i="34"/>
  <c r="O52" i="34" s="1"/>
  <c r="F51" i="34"/>
  <c r="F52" i="34" s="1"/>
  <c r="AG52" i="34" s="1"/>
  <c r="AG50" i="34"/>
  <c r="AG49" i="34"/>
  <c r="AG48" i="34"/>
  <c r="X47" i="34"/>
  <c r="O47" i="34"/>
  <c r="F47" i="34"/>
  <c r="X46" i="34"/>
  <c r="O46" i="34"/>
  <c r="AG46" i="34" s="1"/>
  <c r="F46" i="34"/>
  <c r="X44" i="34"/>
  <c r="O44" i="34"/>
  <c r="AG44" i="34" s="1"/>
  <c r="F44" i="34"/>
  <c r="X43" i="34"/>
  <c r="O43" i="34"/>
  <c r="F43" i="34"/>
  <c r="AG43" i="34" s="1"/>
  <c r="X42" i="34"/>
  <c r="X45" i="34" s="1"/>
  <c r="O42" i="34"/>
  <c r="AG42" i="34" s="1"/>
  <c r="F42" i="34"/>
  <c r="X41" i="34"/>
  <c r="O41" i="34"/>
  <c r="F41" i="34"/>
  <c r="AG41" i="34" s="1"/>
  <c r="F40" i="34"/>
  <c r="X39" i="34"/>
  <c r="O39" i="34"/>
  <c r="F39" i="34"/>
  <c r="AG39" i="34" s="1"/>
  <c r="X38" i="34"/>
  <c r="O38" i="34"/>
  <c r="AG38" i="34" s="1"/>
  <c r="F38" i="34"/>
  <c r="AN1" i="18" l="1"/>
  <c r="M1" i="11"/>
  <c r="AN1" i="6"/>
  <c r="L1" i="15"/>
  <c r="AN1" i="17"/>
  <c r="B1" i="27"/>
  <c r="F45" i="34"/>
  <c r="AG45" i="34" s="1"/>
  <c r="O45" i="34"/>
  <c r="AG51" i="34"/>
  <c r="L1" i="10"/>
  <c r="S29" i="32" l="1"/>
  <c r="M27" i="32"/>
  <c r="S27" i="32" s="1"/>
  <c r="K26" i="32"/>
  <c r="S25" i="32"/>
  <c r="K25" i="32"/>
  <c r="K24" i="32"/>
  <c r="S23" i="32"/>
  <c r="K23" i="32"/>
  <c r="K22" i="32"/>
  <c r="S21" i="32"/>
  <c r="K21" i="32"/>
  <c r="K20" i="32"/>
  <c r="S19" i="32"/>
  <c r="K19" i="32"/>
  <c r="K18" i="32"/>
  <c r="S17" i="32"/>
  <c r="K17" i="32"/>
  <c r="K16" i="32"/>
  <c r="S15" i="32"/>
  <c r="K15" i="32"/>
  <c r="I14" i="32"/>
  <c r="G14" i="32"/>
  <c r="E14" i="32"/>
  <c r="Q13" i="32"/>
  <c r="O13" i="32"/>
  <c r="S13" i="32" s="1"/>
  <c r="M13" i="32"/>
  <c r="I13" i="32"/>
  <c r="X40" i="34" s="1"/>
  <c r="G13" i="32"/>
  <c r="E13" i="32"/>
  <c r="S12" i="32"/>
  <c r="K12" i="32"/>
  <c r="S11" i="32"/>
  <c r="K11" i="32"/>
  <c r="S10" i="32"/>
  <c r="K10" i="32"/>
  <c r="S9" i="32"/>
  <c r="Q9" i="32"/>
  <c r="O9" i="32"/>
  <c r="M9" i="32"/>
  <c r="I9" i="32"/>
  <c r="G9" i="32"/>
  <c r="G28" i="32" s="1"/>
  <c r="E9" i="32"/>
  <c r="S8" i="32"/>
  <c r="K8" i="32"/>
  <c r="S7" i="32"/>
  <c r="K7" i="32"/>
  <c r="S6" i="32"/>
  <c r="K6" i="32"/>
  <c r="S5" i="32"/>
  <c r="K5" i="32"/>
  <c r="K4" i="32" s="1"/>
  <c r="S4" i="32"/>
  <c r="Q4" i="32"/>
  <c r="Q27" i="32" s="1"/>
  <c r="O4" i="32"/>
  <c r="O27" i="32" s="1"/>
  <c r="M4" i="32"/>
  <c r="I4" i="32"/>
  <c r="I27" i="32" s="1"/>
  <c r="G4" i="32"/>
  <c r="E4" i="32"/>
  <c r="E27" i="32" s="1"/>
  <c r="G27" i="32" l="1"/>
  <c r="K13" i="32"/>
  <c r="O40" i="34"/>
  <c r="AG40" i="34" s="1"/>
  <c r="K27" i="32"/>
  <c r="I28" i="32"/>
  <c r="K14" i="32"/>
  <c r="E28" i="32"/>
  <c r="K9" i="32"/>
  <c r="BH46" i="18"/>
  <c r="AY46" i="18"/>
  <c r="K28" i="32" l="1"/>
  <c r="AD78" i="17"/>
  <c r="U77" i="17"/>
  <c r="L77" i="17"/>
  <c r="C77" i="17"/>
  <c r="AD77" i="17" s="1"/>
  <c r="AD76" i="17"/>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<sst xmlns="http://schemas.openxmlformats.org/spreadsheetml/2006/main" count="1797" uniqueCount="535">
  <si>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</si>
  <si>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</si>
  <si>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</si>
  <si>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</si>
  <si>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</si>
  <si>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</si>
  <si>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</si>
  <si>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</si>
  <si>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</si>
  <si>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</si>
  <si>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</si>
  <si>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</si>
  <si>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</si>
  <si>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</si>
  <si>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</si>
  <si>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</si>
  <si>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</si>
  <si>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</si>
  <si>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</si>
  <si>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</si>
  <si>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</si>
  <si>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</si>
  <si>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</si>
  <si>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</si>
  <si>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</si>
  <si>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</si>
  <si>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</si>
  <si>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</si>
  <si>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</si>
  <si>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</si>
  <si>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</si>
  <si>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</si>
  <si>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</si>
  <si>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</si>
  <si>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</si>
  <si>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</si>
  <si>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</si>
  <si>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</si>
  <si>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</si>
  <si>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</si>
  <si>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</si>
  <si>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</si>
  <si>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</si>
  <si>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</si>
  <si>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</si>
  <si>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</si>
  <si>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</si>
  <si>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</si>
  <si>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</si>
  <si>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</si>
  <si>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</si>
  <si>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</si>
  <si>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</si>
  <si>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</si>
  <si>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</si>
  <si>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</si>
  <si>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</si>
  <si>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</si>
  <si>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</si>
  <si>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</si>
  <si>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</si>
  <si>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</si>
  <si>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</si>
  <si>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</si>
  <si>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</si>
  <si>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</si>
  <si>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経済産業省</t>
    <rPh sb="0" eb="2">
      <t>ケイザイ</t>
    </rPh>
    <rPh sb="2" eb="5">
      <t>サンギョウショウ</t>
    </rPh>
    <phoneticPr fontId="1"/>
  </si>
  <si>
    <r>
      <t>○○</t>
    </r>
    <r>
      <rPr>
        <sz val="11"/>
        <color rgb="FF0070C0"/>
        <rFont val="ＭＳ Ｐゴシック"/>
        <family val="3"/>
        <charset val="128"/>
        <scheme val="minor"/>
      </rPr>
      <t>市</t>
    </r>
    <rPh sb="2" eb="3">
      <t>シ</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</si>
  <si>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</si>
  <si>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</si>
  <si>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</si>
  <si>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</si>
  <si>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</si>
  <si>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</si>
  <si>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</si>
  <si>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</si>
  <si>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</si>
  <si>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</si>
  <si>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</si>
  <si>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</si>
  <si>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</si>
  <si>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</si>
  <si>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</si>
  <si>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</si>
  <si>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</si>
  <si>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</si>
  <si>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</si>
  <si>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</si>
  <si>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</si>
  <si>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</si>
  <si>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</si>
  <si>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</si>
  <si>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</si>
  <si>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</si>
  <si>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</si>
  <si>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</si>
  <si>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</si>
  <si>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</si>
  <si>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</si>
  <si>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</si>
  <si>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</si>
  <si>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</si>
  <si>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</si>
  <si>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</si>
  <si>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</si>
  <si>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</si>
  <si>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</si>
  <si>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</si>
  <si>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</si>
  <si>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ＵＩＪターン就労体験</t>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</si>
  <si>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</si>
  <si>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</si>
  <si>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</si>
  <si>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</si>
  <si>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</si>
  <si>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③</t>
    <phoneticPr fontId="1"/>
  </si>
  <si>
    <t>企業の情報発信の重要性</t>
    <rPh sb="0" eb="2">
      <t>キギョウ</t>
    </rPh>
    <rPh sb="3" eb="5">
      <t>ジョウホウ</t>
    </rPh>
    <rPh sb="5" eb="7">
      <t>ハッシン</t>
    </rPh>
    <rPh sb="8" eb="11">
      <t>ジュウヨウセイ</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</si>
  <si>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</si>
  <si>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</si>
  <si>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</si>
  <si>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</si>
  <si>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</si>
  <si>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</si>
  <si>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</si>
  <si>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</si>
  <si>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</si>
  <si>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</si>
  <si>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</si>
  <si>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</si>
  <si>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</si>
  <si>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②</t>
    <phoneticPr fontId="1"/>
  </si>
  <si>
    <t>③</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</si>
  <si>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</si>
  <si>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</si>
  <si>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</si>
  <si>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</si>
  <si>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</si>
  <si>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</si>
  <si>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</si>
  <si>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</si>
  <si>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</si>
  <si>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</si>
  <si>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</si>
  <si>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</si>
  <si>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○○市、○○市商工会議所</t>
    <rPh sb="0" eb="3">
      <t>マルマルシ</t>
    </rPh>
    <rPh sb="6" eb="7">
      <t>シ</t>
    </rPh>
    <rPh sb="7" eb="12">
      <t>ショウコウカイギショ</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</si>
  <si>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</si>
  <si>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</si>
  <si>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</si>
  <si>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</si>
  <si>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</si>
  <si>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</si>
  <si>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</si>
  <si>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</si>
  <si>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</si>
  <si>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</si>
  <si>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</si>
  <si>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</si>
  <si>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</si>
  <si>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</si>
  <si>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</si>
  <si>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</si>
  <si>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</si>
  <si>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</si>
  <si>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</si>
  <si>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</si>
  <si>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</si>
  <si>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</si>
  <si>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</si>
  <si>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</si>
  <si>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</si>
  <si>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</si>
  <si>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</si>
  <si>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</si>
  <si>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</si>
  <si>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</si>
  <si>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</si>
  <si>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</si>
  <si>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</si>
  <si>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</si>
  <si>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</si>
  <si>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</si>
  <si>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</si>
  <si>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</si>
  <si>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</si>
  <si>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</si>
  <si>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</si>
  <si>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</si>
  <si>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</si>
  <si>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</si>
  <si>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</si>
  <si>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</si>
  <si>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</si>
  <si>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</si>
  <si>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</si>
  <si>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</si>
  <si>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</si>
  <si>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</si>
  <si>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</si>
  <si>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</si>
  <si>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</si>
  <si>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</si>
  <si>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</si>
  <si>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</si>
  <si>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</si>
  <si>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</si>
  <si>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</si>
  <si>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</si>
  <si>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</si>
  <si>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</si>
  <si>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</si>
  <si>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</si>
  <si>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</si>
  <si>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</si>
  <si>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</si>
  <si>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</si>
  <si>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</si>
  <si>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</si>
  <si>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</si>
  <si>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</si>
  <si>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</si>
  <si>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</si>
  <si>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</si>
  <si>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</si>
  <si>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</si>
  <si>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</si>
  <si>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</si>
  <si>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</si>
  <si>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</si>
  <si>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</si>
  <si>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</si>
  <si>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</si>
  <si>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</si>
  <si>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</si>
  <si>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</si>
  <si>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令和９年度</t>
    <rPh sb="0" eb="2">
      <t>レイワ</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</si>
  <si>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</si>
  <si>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</si>
  <si>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</si>
  <si>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市が実施した市内事業者（400社）へのアンケート調査</t>
    <rPh sb="0" eb="1">
      <t>シ</t>
    </rPh>
    <rPh sb="2" eb="4">
      <t>ジッシ</t>
    </rPh>
    <rPh sb="6" eb="8">
      <t>シナイ</t>
    </rPh>
    <rPh sb="8" eb="11">
      <t>ジギョウシャ</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</si>
  <si>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</si>
  <si>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</si>
  <si>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</si>
  <si>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</si>
  <si>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</si>
  <si>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</si>
  <si>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</si>
  <si>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</si>
  <si>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</si>
  <si>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</si>
  <si>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</si>
  <si>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</si>
  <si>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</si>
  <si>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</si>
  <si>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</si>
  <si>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</si>
  <si>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</si>
  <si>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</si>
  <si>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</si>
  <si>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</si>
  <si>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</si>
  <si>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</si>
  <si>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</si>
  <si>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</si>
  <si>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</si>
  <si>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</si>
  <si>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</si>
  <si>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</si>
  <si>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</si>
  <si>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</si>
  <si>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</si>
  <si>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</si>
  <si>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</si>
  <si>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</si>
  <si>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</si>
  <si>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</si>
  <si>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</si>
  <si>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</si>
  <si>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</si>
  <si>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</si>
  <si>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</si>
  <si>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</si>
  <si>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</si>
  <si>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</si>
  <si>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</si>
  <si>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</si>
  <si>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</si>
  <si>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</si>
  <si>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</si>
  <si>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</si>
  <si>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</si>
  <si>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</si>
  <si>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</si>
  <si>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</si>
  <si>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</si>
  <si>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</si>
  <si>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</si>
  <si>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</si>
  <si>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</si>
  <si>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</si>
  <si>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</si>
  <si>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</si>
  <si>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</si>
  <si>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</si>
  <si>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</si>
  <si>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</si>
  <si>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</si>
  <si>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</si>
  <si>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</si>
  <si>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</si>
  <si>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</si>
  <si>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</si>
  <si>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</si>
  <si>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</si>
  <si>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</si>
  <si>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</si>
  <si>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</si>
  <si>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</si>
  <si>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</si>
  <si>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</si>
  <si>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</si>
  <si>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</si>
  <si>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</si>
  <si>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</si>
  <si>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</si>
  <si>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</si>
  <si>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</si>
  <si>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</si>
  <si>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</si>
  <si>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</si>
  <si>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</si>
  <si>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</si>
  <si>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</si>
  <si>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</si>
  <si>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</si>
  <si>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</si>
  <si>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</si>
  <si>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</si>
  <si>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</si>
  <si>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継続</t>
    <rPh sb="0" eb="2">
      <t>ケイゾク</t>
    </rPh>
    <phoneticPr fontId="1"/>
  </si>
  <si>
    <t>新規採用予定</t>
    <rPh sb="0" eb="2">
      <t>シンキ</t>
    </rPh>
    <rPh sb="2" eb="4">
      <t>サイヨウ</t>
    </rPh>
    <rPh sb="4" eb="6">
      <t>ヨテイ</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</si>
  <si>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</si>
  <si>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</si>
  <si>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</si>
  <si>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</si>
  <si>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大学４年生への企業説明会</t>
    <phoneticPr fontId="1"/>
  </si>
  <si>
    <t>若年層、女性、ＵＩＪターン就職希望者</t>
    <rPh sb="0" eb="3">
      <t>ジャクネンソウ</t>
    </rPh>
    <rPh sb="13" eb="18">
      <t>シュウショクキボウシャ</t>
    </rPh>
    <phoneticPr fontId="25"/>
  </si>
  <si>
    <t>ものづくり関係の製造業に焦点を当てた内容に構成し、生産工程の業務改善方法や設備投資等の補助金活用のための事業計画立案を学ぶ内容とする。</t>
    <rPh sb="5" eb="7">
      <t>カンケイ</t>
    </rPh>
    <rPh sb="18" eb="20">
      <t>ナイヨウ</t>
    </rPh>
    <rPh sb="21" eb="23">
      <t>コウセイ</t>
    </rPh>
    <rPh sb="25" eb="27">
      <t>セイサン</t>
    </rPh>
    <rPh sb="27" eb="29">
      <t>コウテイ</t>
    </rPh>
    <rPh sb="30" eb="32">
      <t>ギョウム</t>
    </rPh>
    <rPh sb="32" eb="34">
      <t>カイゼン</t>
    </rPh>
    <rPh sb="34" eb="36">
      <t>ホウホウ</t>
    </rPh>
    <rPh sb="37" eb="39">
      <t>セツビ</t>
    </rPh>
    <rPh sb="39" eb="41">
      <t>トウシ</t>
    </rPh>
    <rPh sb="41" eb="42">
      <t>トウ</t>
    </rPh>
    <rPh sb="43" eb="46">
      <t>ホジョキン</t>
    </rPh>
    <rPh sb="46" eb="48">
      <t>カツヨウ</t>
    </rPh>
    <rPh sb="52" eb="54">
      <t>ジギョウ</t>
    </rPh>
    <rPh sb="54" eb="56">
      <t>ケイカク</t>
    </rPh>
    <rPh sb="56" eb="58">
      <t>リツアン</t>
    </rPh>
    <rPh sb="59" eb="60">
      <t>マナ</t>
    </rPh>
    <rPh sb="61" eb="63">
      <t>ナイヨウ</t>
    </rPh>
    <phoneticPr fontId="1"/>
  </si>
  <si>
    <t>ものづくり企業の生産性向上セミナー</t>
    <rPh sb="5" eb="7">
      <t>キギョウ</t>
    </rPh>
    <rPh sb="8" eb="13">
      <t>セイサンセイコウジョウ</t>
    </rPh>
    <phoneticPr fontId="1"/>
  </si>
  <si>
    <t>今回の事業構想で継続実施</t>
  </si>
  <si>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</si>
  <si>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</si>
  <si>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</si>
  <si>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</si>
  <si>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事業を実施しない</t>
  </si>
  <si>
    <t>市や他機関の独自事業で継続実施</t>
    <phoneticPr fontId="1"/>
  </si>
  <si>
    <t>農業用ドローン講習会</t>
    <rPh sb="0" eb="2">
      <t>ノウギョウ</t>
    </rPh>
    <rPh sb="2" eb="3">
      <t>ヨウ</t>
    </rPh>
    <rPh sb="7" eb="10">
      <t>コウシュウカイ</t>
    </rPh>
    <phoneticPr fontId="1"/>
  </si>
  <si>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</si>
  <si>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市内の食品関連事業者や卸売、小売業者を中心に参加が集まり、アウトプット目標は達成した一方、ICTの技術的な使い方の話がメインとなり、戦略的に販路拡大、ブランディング強化していく内容とはならず、大きくアウトカムにはつながらなかった。</t>
    <rPh sb="0" eb="2">
      <t>シナイ</t>
    </rPh>
    <rPh sb="3" eb="5">
      <t>ショクヒン</t>
    </rPh>
    <rPh sb="5" eb="7">
      <t>カンレン</t>
    </rPh>
    <rPh sb="7" eb="10">
      <t>ジギョウシャ</t>
    </rPh>
    <rPh sb="11" eb="13">
      <t>オロシウリ</t>
    </rPh>
    <rPh sb="14" eb="16">
      <t>コウ</t>
    </rPh>
    <rPh sb="16" eb="18">
      <t>ギョウシャ</t>
    </rPh>
    <rPh sb="19" eb="21">
      <t>チュウシン</t>
    </rPh>
    <rPh sb="22" eb="24">
      <t>サンカ</t>
    </rPh>
    <rPh sb="25" eb="26">
      <t>アツ</t>
    </rPh>
    <rPh sb="35" eb="37">
      <t>モクヒョウ</t>
    </rPh>
    <rPh sb="38" eb="40">
      <t>タッセイ</t>
    </rPh>
    <rPh sb="42" eb="44">
      <t>イッポウ</t>
    </rPh>
    <rPh sb="49" eb="51">
      <t>ギジュツ</t>
    </rPh>
    <rPh sb="51" eb="52">
      <t>テキ</t>
    </rPh>
    <rPh sb="53" eb="54">
      <t>ツカ</t>
    </rPh>
    <rPh sb="55" eb="56">
      <t>カタ</t>
    </rPh>
    <rPh sb="57" eb="58">
      <t>ハナシ</t>
    </rPh>
    <rPh sb="66" eb="69">
      <t>センリャクテキ</t>
    </rPh>
    <rPh sb="88" eb="90">
      <t>ナイヨウ</t>
    </rPh>
    <rPh sb="96" eb="97">
      <t>オオ</t>
    </rPh>
    <phoneticPr fontId="1"/>
  </si>
  <si>
    <t>人材不足が深刻であるため、経営者や採用担当者の意識改革を図り、社内制度の見直しなど人材流出を防ぐ術を学ぶ。加えて、企業にマッチした高齢者や子育て中の未就労者を発掘するために、求人票の書き方やアルムナイ採用など様々な採用方法を伝授する</t>
    <phoneticPr fontId="1"/>
  </si>
  <si>
    <t>市内中小企業の経営者・人事担当者から多くの参加があり、参加者数・満足度ともに概ね良好で、企業の関心の高さが確認できた。一方で、意識改革や社内制度の見直し、採用手法までテーマを多く行ったため、実践的な内容にはならなかった。</t>
    <rPh sb="59" eb="61">
      <t>イッポウ</t>
    </rPh>
    <rPh sb="63" eb="65">
      <t>イシキ</t>
    </rPh>
    <rPh sb="65" eb="67">
      <t>カイカク</t>
    </rPh>
    <rPh sb="68" eb="70">
      <t>シャナイ</t>
    </rPh>
    <rPh sb="70" eb="72">
      <t>セイド</t>
    </rPh>
    <rPh sb="73" eb="75">
      <t>ミナオ</t>
    </rPh>
    <rPh sb="77" eb="79">
      <t>サイヨウ</t>
    </rPh>
    <rPh sb="79" eb="81">
      <t>シュホウ</t>
    </rPh>
    <rPh sb="87" eb="88">
      <t>オオ</t>
    </rPh>
    <rPh sb="89" eb="90">
      <t>オコナ</t>
    </rPh>
    <rPh sb="95" eb="97">
      <t>ジッセン</t>
    </rPh>
    <rPh sb="97" eb="98">
      <t>テキ</t>
    </rPh>
    <rPh sb="99" eb="101">
      <t>ナイヨウ</t>
    </rPh>
    <phoneticPr fontId="1"/>
  </si>
  <si>
    <t>製造業イノベーションに知見のある専門家、弁理士、中小企業診断士、○○工業大学教授等の専門家を派遣して、高付加価値製品の開発やその後の展開についてアドバイス等を行う。</t>
    <phoneticPr fontId="1"/>
  </si>
  <si>
    <t>地域製造業者を対象に、専門家を企業に派遣し、技術課題、市場課題を整理できた一方、高付加価値化製品の企画については、巨額な設備投資であり、製品開発までには至らなかった。一定の効果はあったため、市の事業として引き継ぎつつ、設備補助までを一体的に行う形に再構築する。</t>
    <rPh sb="18" eb="20">
      <t>ハケン</t>
    </rPh>
    <rPh sb="37" eb="39">
      <t>イッポウ</t>
    </rPh>
    <rPh sb="40" eb="43">
      <t>コウフカ</t>
    </rPh>
    <rPh sb="43" eb="45">
      <t>カチ</t>
    </rPh>
    <rPh sb="45" eb="46">
      <t>バ</t>
    </rPh>
    <rPh sb="46" eb="48">
      <t>セイヒン</t>
    </rPh>
    <rPh sb="49" eb="51">
      <t>キカク</t>
    </rPh>
    <rPh sb="57" eb="59">
      <t>キョガク</t>
    </rPh>
    <rPh sb="60" eb="62">
      <t>セツビ</t>
    </rPh>
    <rPh sb="62" eb="64">
      <t>トウシ</t>
    </rPh>
    <rPh sb="68" eb="70">
      <t>セイヒン</t>
    </rPh>
    <rPh sb="70" eb="72">
      <t>カイハツ</t>
    </rPh>
    <rPh sb="76" eb="77">
      <t>イタ</t>
    </rPh>
    <rPh sb="83" eb="85">
      <t>イッテイ</t>
    </rPh>
    <rPh sb="86" eb="88">
      <t>コウカ</t>
    </rPh>
    <rPh sb="95" eb="96">
      <t>シ</t>
    </rPh>
    <rPh sb="102" eb="103">
      <t>ヒ</t>
    </rPh>
    <rPh sb="104" eb="105">
      <t>ツ</t>
    </rPh>
    <rPh sb="109" eb="111">
      <t>セツビ</t>
    </rPh>
    <rPh sb="120" eb="121">
      <t>オコナ</t>
    </rPh>
    <rPh sb="122" eb="123">
      <t>カタチ</t>
    </rPh>
    <rPh sb="124" eb="127">
      <t>サイコウチク</t>
    </rPh>
    <phoneticPr fontId="1"/>
  </si>
  <si>
    <t>地域農業の省力化・スマート化を促進することを目的として、農薬散布等に使用される 農業用ドローンのか基礎知識・操作技能の習得を支援するために実施する。</t>
    <phoneticPr fontId="1"/>
  </si>
  <si>
    <t>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</si>
  <si>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就職先において、地域内企業が自社や自社商品の情報を発信していくに当たって必要なＩＣＴスキルの習得を目指す。具体的には、Canvaの基本操作や、インスタグラムの分析方法など実務的な内容で行う。</t>
    <rPh sb="52" eb="53">
      <t>キュウ</t>
    </rPh>
    <rPh sb="53" eb="56">
      <t>グタイテキ</t>
    </rPh>
    <rPh sb="92" eb="93">
      <t>オコナ</t>
    </rPh>
    <phoneticPr fontId="1"/>
  </si>
  <si>
    <t>実務的な内容に設定したため、求職者からは好評であったが、地域内企業では、実際に現状の広報に対して改善案を提示できるような人材を求めており、アウトカムが目標に届かなかった。</t>
    <rPh sb="0" eb="2">
      <t>ジツム</t>
    </rPh>
    <rPh sb="2" eb="3">
      <t>テキ</t>
    </rPh>
    <rPh sb="4" eb="6">
      <t>ナイヨウ</t>
    </rPh>
    <rPh sb="7" eb="9">
      <t>セッテイ</t>
    </rPh>
    <rPh sb="14" eb="17">
      <t>キュウショクシャ</t>
    </rPh>
    <rPh sb="20" eb="22">
      <t>コウヒョウ</t>
    </rPh>
    <rPh sb="28" eb="31">
      <t>チイキナイ</t>
    </rPh>
    <rPh sb="31" eb="33">
      <t>キギョウ</t>
    </rPh>
    <rPh sb="36" eb="38">
      <t>ジッサイ</t>
    </rPh>
    <rPh sb="39" eb="41">
      <t>ゲンジョウ</t>
    </rPh>
    <rPh sb="42" eb="44">
      <t>コウホウ</t>
    </rPh>
    <rPh sb="45" eb="46">
      <t>タイ</t>
    </rPh>
    <rPh sb="48" eb="50">
      <t>カイゼン</t>
    </rPh>
    <rPh sb="50" eb="51">
      <t>アン</t>
    </rPh>
    <rPh sb="52" eb="54">
      <t>テイジ</t>
    </rPh>
    <rPh sb="60" eb="62">
      <t>ジンザイ</t>
    </rPh>
    <rPh sb="63" eb="64">
      <t>モト</t>
    </rPh>
    <rPh sb="75" eb="77">
      <t>モクヒョウ</t>
    </rPh>
    <rPh sb="78" eb="79">
      <t>トド</t>
    </rPh>
    <phoneticPr fontId="1"/>
  </si>
  <si>
    <t>広報力向上セミナー</t>
    <rPh sb="0" eb="2">
      <t>コウホウ</t>
    </rPh>
    <rPh sb="2" eb="3">
      <t>チカラ</t>
    </rPh>
    <rPh sb="3" eb="5">
      <t>コウジョウ</t>
    </rPh>
    <phoneticPr fontId="1"/>
  </si>
  <si>
    <t>広報担当を想定し、実際に地元企業のHPやSNSの課題を発見し、改善提案書を作成するカリキュラムを設け、汎用的な業務改善能力を身につける内容を加える。</t>
    <rPh sb="5" eb="7">
      <t>ソウテイ</t>
    </rPh>
    <rPh sb="9" eb="11">
      <t>ジッサイ</t>
    </rPh>
    <rPh sb="12" eb="16">
      <t>ジモトキギョウ</t>
    </rPh>
    <rPh sb="24" eb="26">
      <t>カダイ</t>
    </rPh>
    <rPh sb="27" eb="29">
      <t>ハッケン</t>
    </rPh>
    <rPh sb="31" eb="33">
      <t>カイゼン</t>
    </rPh>
    <rPh sb="33" eb="36">
      <t>テイアンショ</t>
    </rPh>
    <rPh sb="37" eb="39">
      <t>サクセイ</t>
    </rPh>
    <rPh sb="48" eb="49">
      <t>モウ</t>
    </rPh>
    <rPh sb="51" eb="54">
      <t>ハンヨウテキ</t>
    </rPh>
    <rPh sb="55" eb="57">
      <t>ギョウム</t>
    </rPh>
    <rPh sb="57" eb="59">
      <t>カイゼン</t>
    </rPh>
    <rPh sb="59" eb="61">
      <t>ノウリョク</t>
    </rPh>
    <rPh sb="62" eb="63">
      <t>ミ</t>
    </rPh>
    <rPh sb="67" eb="69">
      <t>ナイヨウ</t>
    </rPh>
    <rPh sb="70" eb="71">
      <t>クワ</t>
    </rPh>
    <phoneticPr fontId="1"/>
  </si>
  <si>
    <t>福祉・介護業界での経験がない地域求職者が、就職先としての選択肢に入るような広い視点でのセミナーとする。具体的には、介護職としての3年後・5年後のキャリアをシミュレーションするほか、収入モデル例なども提示する。</t>
    <rPh sb="21" eb="23">
      <t>シュウショク</t>
    </rPh>
    <rPh sb="51" eb="54">
      <t>グタイテキ</t>
    </rPh>
    <rPh sb="99" eb="101">
      <t>テイジ</t>
    </rPh>
    <phoneticPr fontId="1"/>
  </si>
  <si>
    <t>地域内の中小企業製造業に共通して求められるスキルを習得する。具体的には、課題設定力、データ分析力・活用力、工場内外コミュニケーション向上等、生産性を向上させるためのスキルを習得する。</t>
    <rPh sb="12" eb="14">
      <t>キョウツウ</t>
    </rPh>
    <rPh sb="16" eb="17">
      <t>モト</t>
    </rPh>
    <rPh sb="25" eb="27">
      <t>シュウトク</t>
    </rPh>
    <rPh sb="86" eb="88">
      <t>シュウトク</t>
    </rPh>
    <phoneticPr fontId="1"/>
  </si>
  <si>
    <t>課題設定力、データ分析力・活用力など、実務に寄りすぎた内容となっていたため、参加者の集まりが悪くなっていた。しかし、製造業の人手不足は続いているため、より内容を簡単なものにし、製造業の理解促進に主眼を置いたものとして継続する必要がある。</t>
    <rPh sb="19" eb="21">
      <t>ジツム</t>
    </rPh>
    <rPh sb="22" eb="23">
      <t>ヨ</t>
    </rPh>
    <rPh sb="27" eb="29">
      <t>ナイヨウ</t>
    </rPh>
    <rPh sb="38" eb="41">
      <t>サンカシャ</t>
    </rPh>
    <rPh sb="42" eb="43">
      <t>アツ</t>
    </rPh>
    <rPh sb="46" eb="47">
      <t>ワル</t>
    </rPh>
    <rPh sb="58" eb="61">
      <t>セイゾウギョウ</t>
    </rPh>
    <rPh sb="62" eb="66">
      <t>ヒトデフソク</t>
    </rPh>
    <rPh sb="67" eb="68">
      <t>ツヅ</t>
    </rPh>
    <rPh sb="77" eb="79">
      <t>ナイヨウ</t>
    </rPh>
    <rPh sb="80" eb="82">
      <t>カンタン</t>
    </rPh>
    <rPh sb="88" eb="91">
      <t>セイゾウギョウ</t>
    </rPh>
    <rPh sb="92" eb="94">
      <t>リカイ</t>
    </rPh>
    <rPh sb="94" eb="96">
      <t>ソクシン</t>
    </rPh>
    <rPh sb="97" eb="99">
      <t>シュガン</t>
    </rPh>
    <rPh sb="100" eb="101">
      <t>オ</t>
    </rPh>
    <rPh sb="108" eb="110">
      <t>ケイゾク</t>
    </rPh>
    <rPh sb="112" eb="114">
      <t>ヒツヨウ</t>
    </rPh>
    <phoneticPr fontId="1"/>
  </si>
  <si>
    <t>導入として、地域内の主要製造業の紹介講義を加えつつ、実際のものづくり改善ワークショップを経験してもらうことで、ものづくりに関わり仕事をすることの楽しさ・やりがいを学ぶものとする。</t>
    <rPh sb="0" eb="2">
      <t>ドウニュウ</t>
    </rPh>
    <rPh sb="6" eb="9">
      <t>チイキナイ</t>
    </rPh>
    <rPh sb="10" eb="12">
      <t>シュヨウ</t>
    </rPh>
    <rPh sb="12" eb="15">
      <t>セイゾウギョウ</t>
    </rPh>
    <rPh sb="16" eb="18">
      <t>ショウカイ</t>
    </rPh>
    <rPh sb="18" eb="20">
      <t>コウギ</t>
    </rPh>
    <rPh sb="21" eb="22">
      <t>クワ</t>
    </rPh>
    <rPh sb="26" eb="28">
      <t>ジッサイ</t>
    </rPh>
    <rPh sb="34" eb="36">
      <t>カイゼン</t>
    </rPh>
    <rPh sb="44" eb="46">
      <t>ケイケン</t>
    </rPh>
    <phoneticPr fontId="1"/>
  </si>
  <si>
    <t>募集人数に対し参加者が伸びず、地域内企業のドローン導入意欲が限定的であることが確認された。また、複数の参加者からは「既に他団体で同様の講習を受講済み」との声もあり、事業の独自性不足が見られた。</t>
    <rPh sb="18" eb="20">
      <t>キギョウ</t>
    </rPh>
    <phoneticPr fontId="1"/>
  </si>
  <si>
    <t>地域内外の事業対象となりうる企業と求職者に対して協議会が実施する各種講習会等の告知や周知に加えて、市外からの訪問者向けに情報を発信するために協議会のＨＰを開設し、市内外へ多くの情報を提供する。</t>
    <phoneticPr fontId="1"/>
  </si>
  <si>
    <t>情報発信事業</t>
    <phoneticPr fontId="1"/>
  </si>
  <si>
    <t>協議会HPにおいて、過去分を含め募集したセミナーのチラシを掲載し、HPから応募を受け付けるようなものとしたことで、効率的に参加者を集めることができた。今回の構想においても、周知広報ツールの核となることを想定している。</t>
    <rPh sb="0" eb="3">
      <t>キョウギカイ</t>
    </rPh>
    <rPh sb="10" eb="12">
      <t>カコ</t>
    </rPh>
    <rPh sb="12" eb="13">
      <t>ワ</t>
    </rPh>
    <rPh sb="14" eb="15">
      <t>フク</t>
    </rPh>
    <rPh sb="16" eb="18">
      <t>ボシュウ</t>
    </rPh>
    <rPh sb="29" eb="31">
      <t>ケイサイ</t>
    </rPh>
    <rPh sb="37" eb="39">
      <t>オウボ</t>
    </rPh>
    <rPh sb="40" eb="41">
      <t>ウ</t>
    </rPh>
    <rPh sb="42" eb="43">
      <t>ツ</t>
    </rPh>
    <rPh sb="57" eb="60">
      <t>コウリツテキ</t>
    </rPh>
    <rPh sb="61" eb="64">
      <t>サンカシャ</t>
    </rPh>
    <rPh sb="65" eb="66">
      <t>アツ</t>
    </rPh>
    <rPh sb="75" eb="77">
      <t>コンカイ</t>
    </rPh>
    <rPh sb="78" eb="80">
      <t>コウソウ</t>
    </rPh>
    <rPh sb="86" eb="88">
      <t>シュウチ</t>
    </rPh>
    <rPh sb="88" eb="90">
      <t>コウホウ</t>
    </rPh>
    <rPh sb="94" eb="95">
      <t>カク</t>
    </rPh>
    <rPh sb="101" eb="103">
      <t>ソウテイ</t>
    </rPh>
    <phoneticPr fontId="1"/>
  </si>
  <si>
    <t>HPのほか、SNS（X、Instagram、など）の活用も行い、ターゲット層ごとに最適な発信を行う。また、地元企業の情報が点在しているため、企業ガイドブックを作成し、情報を一元化する。</t>
    <rPh sb="26" eb="28">
      <t>カツヨウ</t>
    </rPh>
    <rPh sb="29" eb="30">
      <t>オコナ</t>
    </rPh>
    <rPh sb="37" eb="38">
      <t>ソウ</t>
    </rPh>
    <rPh sb="41" eb="43">
      <t>サイテキ</t>
    </rPh>
    <rPh sb="44" eb="46">
      <t>ハッシン</t>
    </rPh>
    <rPh sb="47" eb="48">
      <t>オコナ</t>
    </rPh>
    <rPh sb="53" eb="55">
      <t>ジモト</t>
    </rPh>
    <rPh sb="55" eb="57">
      <t>キギョウ</t>
    </rPh>
    <rPh sb="58" eb="60">
      <t>ジョウホウ</t>
    </rPh>
    <rPh sb="61" eb="63">
      <t>テンザイ</t>
    </rPh>
    <rPh sb="70" eb="72">
      <t>キギョウ</t>
    </rPh>
    <rPh sb="79" eb="81">
      <t>サクセイ</t>
    </rPh>
    <rPh sb="83" eb="85">
      <t>ジョウホウ</t>
    </rPh>
    <rPh sb="86" eb="89">
      <t>イチゲンカ</t>
    </rPh>
    <phoneticPr fontId="1"/>
  </si>
  <si>
    <t>早い段階から、地元就職の理解を深めてもらえるよう、目標を設定しないメニューとして整理し、高校生や大学生全般に対して地元企業を紹介する。</t>
    <rPh sb="0" eb="1">
      <t>ハヤ</t>
    </rPh>
    <rPh sb="2" eb="4">
      <t>ダンカイ</t>
    </rPh>
    <rPh sb="7" eb="9">
      <t>ジモト</t>
    </rPh>
    <rPh sb="9" eb="11">
      <t>シュウショク</t>
    </rPh>
    <rPh sb="12" eb="14">
      <t>リカイ</t>
    </rPh>
    <rPh sb="15" eb="16">
      <t>フカ</t>
    </rPh>
    <rPh sb="25" eb="27">
      <t>モクヒョウ</t>
    </rPh>
    <rPh sb="28" eb="30">
      <t>セッテイ</t>
    </rPh>
    <rPh sb="40" eb="42">
      <t>セイリ</t>
    </rPh>
    <rPh sb="44" eb="47">
      <t>コウコウセイ</t>
    </rPh>
    <rPh sb="48" eb="51">
      <t>ダイガクセイ</t>
    </rPh>
    <rPh sb="51" eb="53">
      <t>ゼンパン</t>
    </rPh>
    <rPh sb="54" eb="55">
      <t>タイ</t>
    </rPh>
    <rPh sb="57" eb="59">
      <t>ジモト</t>
    </rPh>
    <rPh sb="59" eb="61">
      <t>キギョウ</t>
    </rPh>
    <rPh sb="62" eb="64">
      <t>ショウカイ</t>
    </rPh>
    <phoneticPr fontId="1"/>
  </si>
  <si>
    <t>大学４年生を対象とした場合、すでに地域外企業への就職を念頭に置いている学生が多く存在したことから、学生側の参加者が低調となったほか、就職に結びつくまでにも至らなかった。</t>
    <rPh sb="49" eb="52">
      <t>ガクセイガワ</t>
    </rPh>
    <rPh sb="53" eb="56">
      <t>サンカシャ</t>
    </rPh>
    <rPh sb="57" eb="59">
      <t>テイチョウ</t>
    </rPh>
    <rPh sb="66" eb="68">
      <t>シュウショク</t>
    </rPh>
    <rPh sb="69" eb="70">
      <t>ムス</t>
    </rPh>
    <rPh sb="77" eb="78">
      <t>イタ</t>
    </rPh>
    <phoneticPr fontId="1"/>
  </si>
  <si>
    <t>地域内企業の魅力を発信し、地域内就職を促進する観点から、近隣大学の４年生（未内定者）を対象とした企業説明会を開催する。</t>
    <phoneticPr fontId="1"/>
  </si>
  <si>
    <t>UIJターン説明会・相談会</t>
    <phoneticPr fontId="1"/>
  </si>
  <si>
    <t>県東京事務所内にあるＵＩＪ支援センターと連携し、ＵＩＪターン求職者に対して、東京等での企業説明会及び面接会を開催する。</t>
    <phoneticPr fontId="1"/>
  </si>
  <si>
    <t>東京での企業説明会の場合、移住の検討が進んでいない不特定多数の方に発信していくことになってしまうため、移住意欲の高い求職者を発見する方法へ改善する必要がある。</t>
    <rPh sb="0" eb="2">
      <t>トウキョウ</t>
    </rPh>
    <rPh sb="4" eb="6">
      <t>キギョウ</t>
    </rPh>
    <rPh sb="6" eb="9">
      <t>セツメイカイ</t>
    </rPh>
    <rPh sb="10" eb="12">
      <t>バアイ</t>
    </rPh>
    <rPh sb="13" eb="15">
      <t>イジュウ</t>
    </rPh>
    <rPh sb="16" eb="18">
      <t>ケントウ</t>
    </rPh>
    <rPh sb="19" eb="20">
      <t>スス</t>
    </rPh>
    <rPh sb="25" eb="28">
      <t>フトクテイ</t>
    </rPh>
    <rPh sb="28" eb="30">
      <t>タスウ</t>
    </rPh>
    <rPh sb="31" eb="32">
      <t>カタ</t>
    </rPh>
    <rPh sb="33" eb="35">
      <t>ハッシン</t>
    </rPh>
    <rPh sb="51" eb="53">
      <t>イジュウ</t>
    </rPh>
    <rPh sb="53" eb="55">
      <t>イヨク</t>
    </rPh>
    <rPh sb="56" eb="57">
      <t>タカ</t>
    </rPh>
    <rPh sb="58" eb="61">
      <t>キュウショクシャ</t>
    </rPh>
    <rPh sb="62" eb="64">
      <t>ハッケン</t>
    </rPh>
    <rPh sb="66" eb="68">
      <t>ホウホウ</t>
    </rPh>
    <rPh sb="69" eb="71">
      <t>カイゼン</t>
    </rPh>
    <rPh sb="73" eb="75">
      <t>ヒツヨウ</t>
    </rPh>
    <phoneticPr fontId="1"/>
  </si>
  <si>
    <t>当域での就業を検討しはじめた方を対象とした就職相談会を実施する。相談会は個別でオンラインも可とし、検討段階・深度に応じてセミナー・現地見学会の紹介、ハローワークへの誘導等を行う。</t>
    <rPh sb="32" eb="35">
      <t>ソウダンカイ</t>
    </rPh>
    <rPh sb="36" eb="38">
      <t>コベツ</t>
    </rPh>
    <rPh sb="45" eb="46">
      <t>カ</t>
    </rPh>
    <rPh sb="82" eb="84">
      <t>ユウドウ</t>
    </rPh>
    <rPh sb="84" eb="85">
      <t>トウ</t>
    </rPh>
    <rPh sb="86" eb="87">
      <t>オコナ</t>
    </rPh>
    <phoneticPr fontId="1"/>
  </si>
  <si>
    <t>合同企業説明会・面接会</t>
    <rPh sb="0" eb="2">
      <t>ゴウドウ</t>
    </rPh>
    <rPh sb="2" eb="4">
      <t>キギョウ</t>
    </rPh>
    <rPh sb="4" eb="7">
      <t>セツメイカイ</t>
    </rPh>
    <rPh sb="8" eb="11">
      <t>メンセツカイ</t>
    </rPh>
    <phoneticPr fontId="1"/>
  </si>
  <si>
    <t>ハローワークと連携し、地域求職者を対象とした合同企業説明会・面接会を開催し、企業とのマッチングにつなげる。</t>
    <rPh sb="22" eb="29">
      <t>ゴウドウキギョウセツメイカイ</t>
    </rPh>
    <rPh sb="30" eb="33">
      <t>メンセツカイ</t>
    </rPh>
    <rPh sb="34" eb="36">
      <t>カイサイ</t>
    </rPh>
    <rPh sb="38" eb="40">
      <t>キギョウ</t>
    </rPh>
    <phoneticPr fontId="1"/>
  </si>
  <si>
    <t>事業所の違いが分かるよう、参加事業所には事業所情報をまとめたPRシートを作成してもらい、求職者の理解促進につなげる。</t>
    <rPh sb="0" eb="3">
      <t>ジギョウショ</t>
    </rPh>
    <rPh sb="4" eb="5">
      <t>チガ</t>
    </rPh>
    <rPh sb="7" eb="8">
      <t>ワ</t>
    </rPh>
    <rPh sb="13" eb="15">
      <t>サンカ</t>
    </rPh>
    <rPh sb="15" eb="18">
      <t>ジギョウショ</t>
    </rPh>
    <rPh sb="20" eb="23">
      <t>ジギョウショ</t>
    </rPh>
    <rPh sb="23" eb="25">
      <t>ジョウホウ</t>
    </rPh>
    <rPh sb="36" eb="38">
      <t>サクセイ</t>
    </rPh>
    <rPh sb="44" eb="46">
      <t>キュウショク</t>
    </rPh>
    <rPh sb="46" eb="47">
      <t>シャ</t>
    </rPh>
    <rPh sb="48" eb="50">
      <t>リカイ</t>
    </rPh>
    <rPh sb="50" eb="52">
      <t>ソクシン</t>
    </rPh>
    <phoneticPr fontId="1"/>
  </si>
  <si>
    <t>地域の求職者にとって、複数企業の採用担当者と一度に会えるメリットは大きく、企業にとっても情報発信する絶好の機会となっており、成果も出ている。引き続き、マッチングを促進する事業として実施していく必要がある。</t>
    <rPh sb="5" eb="6">
      <t>シャ</t>
    </rPh>
    <rPh sb="33" eb="34">
      <t>オオ</t>
    </rPh>
    <rPh sb="37" eb="39">
      <t>キギョウ</t>
    </rPh>
    <rPh sb="44" eb="46">
      <t>ジョウホウ</t>
    </rPh>
    <rPh sb="46" eb="48">
      <t>ハッシン</t>
    </rPh>
    <rPh sb="50" eb="52">
      <t>ゼッコウ</t>
    </rPh>
    <rPh sb="53" eb="55">
      <t>キカイ</t>
    </rPh>
    <rPh sb="62" eb="64">
      <t>セイカ</t>
    </rPh>
    <rPh sb="65" eb="66">
      <t>デ</t>
    </rPh>
    <rPh sb="70" eb="71">
      <t>ヒ</t>
    </rPh>
    <rPh sb="72" eb="73">
      <t>ツヅ</t>
    </rPh>
    <rPh sb="81" eb="83">
      <t>ソクシン</t>
    </rPh>
    <rPh sb="85" eb="87">
      <t>ジギョウ</t>
    </rPh>
    <rPh sb="90" eb="92">
      <t>ジッシ</t>
    </rPh>
    <rPh sb="96" eb="98">
      <t>ヒツヨウ</t>
    </rPh>
    <phoneticPr fontId="1"/>
  </si>
  <si>
    <t>先進的な技術開発を行った講師を呼び、イノベーションを生むための研究開発についてセミナーを実施した。講師自身が経験した、R&amp;Dを推進するための組織づくり・予算獲得・関係者巻き込みの具体策について講義した。</t>
    <rPh sb="12" eb="14">
      <t>コウシ</t>
    </rPh>
    <rPh sb="15" eb="16">
      <t>ヨ</t>
    </rPh>
    <rPh sb="44" eb="46">
      <t>ジッシ</t>
    </rPh>
    <rPh sb="96" eb="98">
      <t>コウギ</t>
    </rPh>
    <phoneticPr fontId="1"/>
  </si>
  <si>
    <t>経営者のモチベーションを高め、積極的な技術開発や商品開発行う気運を醸成できた。一方で、参加した多くの企業から、実務的な内容ではなかったという声があったため、まずはできることから業務改善を図るような内容に改める必要がある。</t>
    <rPh sb="0" eb="3">
      <t>ケイエイシャ</t>
    </rPh>
    <rPh sb="12" eb="13">
      <t>タカ</t>
    </rPh>
    <rPh sb="15" eb="18">
      <t>セッキョクテキ</t>
    </rPh>
    <rPh sb="19" eb="21">
      <t>ギジュツ</t>
    </rPh>
    <rPh sb="21" eb="23">
      <t>カイハツ</t>
    </rPh>
    <rPh sb="24" eb="26">
      <t>ショウヒン</t>
    </rPh>
    <rPh sb="26" eb="28">
      <t>カイハツ</t>
    </rPh>
    <rPh sb="28" eb="29">
      <t>オコナ</t>
    </rPh>
    <rPh sb="30" eb="32">
      <t>キウン</t>
    </rPh>
    <rPh sb="33" eb="35">
      <t>ジョウセイ</t>
    </rPh>
    <rPh sb="38" eb="40">
      <t>イッポウ</t>
    </rPh>
    <rPh sb="42" eb="44">
      <t>サンカ</t>
    </rPh>
    <rPh sb="55" eb="58">
      <t>ジツムテキ</t>
    </rPh>
    <rPh sb="59" eb="61">
      <t>ナイヨウ</t>
    </rPh>
    <rPh sb="70" eb="71">
      <t>コエ</t>
    </rPh>
    <rPh sb="88" eb="90">
      <t>ギョウム</t>
    </rPh>
    <rPh sb="90" eb="92">
      <t>カイゼン</t>
    </rPh>
    <rPh sb="93" eb="94">
      <t>ハカ</t>
    </rPh>
    <rPh sb="98" eb="100">
      <t>ナイヨウ</t>
    </rPh>
    <rPh sb="101" eb="102">
      <t>アラタ</t>
    </rPh>
    <rPh sb="104" eb="106">
      <t>ヒツヨウ</t>
    </rPh>
    <phoneticPr fontId="1"/>
  </si>
  <si>
    <t>売れる商品づくりについての最新の市場動向や流通の状況、新商品開発、価格設定などマーケティング戦略の策定及び実施のプロセスについて総合的に学び、全国流通のための経営戦略も身につけ、マーケティング力の強化を図る。</t>
    <phoneticPr fontId="1"/>
  </si>
  <si>
    <t>ものづくり企業の生産性向上セミナー</t>
    <phoneticPr fontId="1"/>
  </si>
  <si>
    <t>商品開発・販路拡大に向けた伴走型支援</t>
    <rPh sb="10" eb="11">
      <t>ム</t>
    </rPh>
    <phoneticPr fontId="1"/>
  </si>
  <si>
    <t>ものづくり改善ワークショップ</t>
    <phoneticPr fontId="1"/>
  </si>
  <si>
    <t>広報力向上セミナー</t>
    <phoneticPr fontId="1"/>
  </si>
  <si>
    <t>製造業分野（特に金属製品製造業、食料品製造業）</t>
    <rPh sb="0" eb="3">
      <t>セイゾウギョウ</t>
    </rPh>
    <rPh sb="3" eb="5">
      <t>ブンヤ</t>
    </rPh>
    <rPh sb="6" eb="7">
      <t>トク</t>
    </rPh>
    <rPh sb="8" eb="10">
      <t>キンゾク</t>
    </rPh>
    <rPh sb="10" eb="12">
      <t>セイヒン</t>
    </rPh>
    <rPh sb="12" eb="15">
      <t>セイゾウギョウ</t>
    </rPh>
    <rPh sb="16" eb="19">
      <t>ショクリョウヒン</t>
    </rPh>
    <rPh sb="19" eb="21">
      <t>セイゾウ</t>
    </rPh>
    <rPh sb="21" eb="22">
      <t>ギョウ</t>
    </rPh>
    <phoneticPr fontId="1"/>
  </si>
  <si>
    <t>市や他機関の独自事業で継続実施</t>
  </si>
  <si>
    <t>合同企業説明会・面接会</t>
    <phoneticPr fontId="1"/>
  </si>
  <si>
    <t>ものづくり関係の製造業に焦点を当て、昨今のデジタル技術の活用によるファクトリー・オートメーション化の動向や、生産工程の業務改善方法、設備投資等に向けた補助金の活用方法を学び、最終的に各事業所ごとに改善計画案を策定する。</t>
    <rPh sb="15" eb="16">
      <t>ア</t>
    </rPh>
    <rPh sb="18" eb="20">
      <t>サッコン</t>
    </rPh>
    <rPh sb="50" eb="52">
      <t>ドウコウ</t>
    </rPh>
    <rPh sb="72" eb="73">
      <t>ム</t>
    </rPh>
    <rPh sb="79" eb="81">
      <t>カツヨウ</t>
    </rPh>
    <rPh sb="81" eb="83">
      <t>ホウホウ</t>
    </rPh>
    <rPh sb="84" eb="85">
      <t>マナ</t>
    </rPh>
    <rPh sb="87" eb="90">
      <t>サイシュウテキ</t>
    </rPh>
    <rPh sb="91" eb="92">
      <t>カク</t>
    </rPh>
    <rPh sb="92" eb="95">
      <t>ジギョウショ</t>
    </rPh>
    <rPh sb="98" eb="100">
      <t>カイゼン</t>
    </rPh>
    <rPh sb="100" eb="102">
      <t>ケイカク</t>
    </rPh>
    <rPh sb="102" eb="103">
      <t>アン</t>
    </rPh>
    <rPh sb="104" eb="106">
      <t>サクテイ</t>
    </rPh>
    <phoneticPr fontId="1"/>
  </si>
  <si>
    <t>補助金の活用</t>
    <rPh sb="0" eb="3">
      <t>ホジョキン</t>
    </rPh>
    <rPh sb="4" eb="6">
      <t>カツヨウ</t>
    </rPh>
    <phoneticPr fontId="1"/>
  </si>
  <si>
    <t>生産工程の業務改善</t>
    <rPh sb="0" eb="2">
      <t>セイサン</t>
    </rPh>
    <rPh sb="2" eb="4">
      <t>コウテイ</t>
    </rPh>
    <rPh sb="5" eb="7">
      <t>ギョウム</t>
    </rPh>
    <rPh sb="7" eb="8">
      <t>カイ</t>
    </rPh>
    <phoneticPr fontId="1"/>
  </si>
  <si>
    <t>改善計画案の作成</t>
    <rPh sb="6" eb="8">
      <t>サクセイ</t>
    </rPh>
    <phoneticPr fontId="1"/>
  </si>
  <si>
    <t>改善計画案の発表</t>
    <phoneticPr fontId="1"/>
  </si>
  <si>
    <t>DX活用の最近の動向とDX化による働きやすさの改善について</t>
    <rPh sb="2" eb="4">
      <t>カツヨウ</t>
    </rPh>
    <rPh sb="5" eb="7">
      <t>サイキン</t>
    </rPh>
    <rPh sb="8" eb="10">
      <t>ドウコウ</t>
    </rPh>
    <rPh sb="13" eb="14">
      <t>カ</t>
    </rPh>
    <rPh sb="17" eb="18">
      <t>ハタラ</t>
    </rPh>
    <rPh sb="23" eb="25">
      <t>カイゼン</t>
    </rPh>
    <phoneticPr fontId="1"/>
  </si>
  <si>
    <t>小規模企業者、中小企業者、又はこれらを主体とする組合若しくは任意団体が実施するDX環境整備事業に対し必要な経費の一部を補助する制度。</t>
    <rPh sb="63" eb="65">
      <t>セイド</t>
    </rPh>
    <phoneticPr fontId="1"/>
  </si>
  <si>
    <t>DX環境整備事業補助金</t>
    <phoneticPr fontId="1"/>
  </si>
  <si>
    <t>セミナー内容における補助金活用において、DX環境整備事業補助金（別紙９①）の活用方法を学び、セミナー受講から実際の設備導入につなげる。</t>
    <rPh sb="4" eb="6">
      <t>ナイヨウ</t>
    </rPh>
    <rPh sb="10" eb="13">
      <t>ホジョキン</t>
    </rPh>
    <rPh sb="13" eb="15">
      <t>カツヨウ</t>
    </rPh>
    <rPh sb="32" eb="34">
      <t>ベッシ</t>
    </rPh>
    <rPh sb="38" eb="40">
      <t>カツヨウ</t>
    </rPh>
    <rPh sb="40" eb="42">
      <t>ホウホウ</t>
    </rPh>
    <rPh sb="43" eb="44">
      <t>マナ</t>
    </rPh>
    <rPh sb="50" eb="52">
      <t>ジュコウ</t>
    </rPh>
    <rPh sb="54" eb="56">
      <t>ジッサイ</t>
    </rPh>
    <rPh sb="57" eb="59">
      <t>セツビ</t>
    </rPh>
    <rPh sb="59" eb="61">
      <t>ドウニュウ</t>
    </rPh>
    <phoneticPr fontId="1"/>
  </si>
  <si>
    <t>マーケティング力強化セミナー</t>
    <phoneticPr fontId="1"/>
  </si>
  <si>
    <t>ブランド化戦略</t>
    <phoneticPr fontId="1"/>
  </si>
  <si>
    <t>自社商品の分析</t>
    <rPh sb="0" eb="2">
      <t>ジシャ</t>
    </rPh>
    <rPh sb="2" eb="4">
      <t>ショウヒン</t>
    </rPh>
    <rPh sb="5" eb="7">
      <t>ブンセキ</t>
    </rPh>
    <phoneticPr fontId="1"/>
  </si>
  <si>
    <t>地域外への情報発信手段</t>
    <phoneticPr fontId="1"/>
  </si>
  <si>
    <t>新商品開発の事例紹介</t>
    <rPh sb="0" eb="3">
      <t>シンショウヒン</t>
    </rPh>
    <rPh sb="3" eb="5">
      <t>カイハツ</t>
    </rPh>
    <rPh sb="6" eb="8">
      <t>ジレイ</t>
    </rPh>
    <rPh sb="8" eb="10">
      <t>ショウカイ</t>
    </rPh>
    <phoneticPr fontId="1"/>
  </si>
  <si>
    <t>食品製造業を中心に、地域には、まだまだポテンシャルの高い商品や改良を加えることでニーズの高い商品に変わるものが存在する。そのため、自社商品を分析した上で、「売れるための考え方・伝え方」が企業側に定着させることで、販路力を強化する。</t>
    <rPh sb="0" eb="2">
      <t>ショクヒン</t>
    </rPh>
    <rPh sb="2" eb="5">
      <t>セイゾウギョウ</t>
    </rPh>
    <rPh sb="6" eb="8">
      <t>チュウシン</t>
    </rPh>
    <rPh sb="10" eb="12">
      <t>チイキ</t>
    </rPh>
    <rPh sb="26" eb="27">
      <t>タカ</t>
    </rPh>
    <rPh sb="28" eb="30">
      <t>ショウヒン</t>
    </rPh>
    <rPh sb="31" eb="33">
      <t>カイリョウ</t>
    </rPh>
    <rPh sb="34" eb="35">
      <t>クワ</t>
    </rPh>
    <rPh sb="44" eb="45">
      <t>_x0000__x0000_</t>
    </rPh>
    <rPh sb="46" eb="48">
      <t>_x0002__x0005__x0002__x0003__x000C_</t>
    </rPh>
    <rPh sb="49" eb="50">
      <t>_x0006_</t>
    </rPh>
    <rPh sb="55" eb="57">
      <t>_x0002__x0011_
_x0002_</t>
    </rPh>
    <rPh sb="106" eb="108">
      <t>_x0014__x001A__x0001_</t>
    </rPh>
    <rPh sb="108" eb="109">
      <t>_x0016__x001C__x0002_</t>
    </rPh>
    <rPh sb="110" eb="112">
      <t/>
    </rPh>
    <phoneticPr fontId="1"/>
  </si>
  <si>
    <t>売れる商品づくりについての最新の市場動向や流通の状況、新商品開発、価格設定などマーケティング戦略の策定及び実施のプロセスについて総合的に学び、全国流通のための経営戦略を身につけ、マーケティング力の強化を図る。
④の伴走型支援の一環として、支援事業所の選定を兼ねる。</t>
    <phoneticPr fontId="1"/>
  </si>
  <si>
    <t>協議会ＨＰでの周知のほか、市の商工部や農林部と相談し、売上に伸び悩む事業者を中心に、協議会自身で事業所訪問を行う。</t>
    <rPh sb="0" eb="3">
      <t>キョウギカイ</t>
    </rPh>
    <rPh sb="7" eb="9">
      <t>シュウチ</t>
    </rPh>
    <rPh sb="13" eb="14">
      <t>シ</t>
    </rPh>
    <rPh sb="15" eb="17">
      <t>ショウコウ</t>
    </rPh>
    <rPh sb="17" eb="18">
      <t>ブ</t>
    </rPh>
    <rPh sb="19" eb="21">
      <t>ノウリン</t>
    </rPh>
    <rPh sb="21" eb="22">
      <t>ブ</t>
    </rPh>
    <rPh sb="23" eb="25">
      <t>ソウダン</t>
    </rPh>
    <rPh sb="27" eb="29">
      <t>ウリアゲ</t>
    </rPh>
    <rPh sb="30" eb="31">
      <t>ノ</t>
    </rPh>
    <rPh sb="32" eb="33">
      <t>ナヤ</t>
    </rPh>
    <rPh sb="34" eb="37">
      <t>ジギョウシャ</t>
    </rPh>
    <rPh sb="38" eb="40">
      <t>チュウシン</t>
    </rPh>
    <rPh sb="42" eb="45">
      <t>キョウギカイキョウギカイ</t>
    </rPh>
    <phoneticPr fontId="1"/>
  </si>
  <si>
    <t>地域ブランド認定制度</t>
    <phoneticPr fontId="1"/>
  </si>
  <si>
    <t>市内にある魅力的な商品や店舗を審査し、一定の要件を満たしたものに地域ブランド認定を付与するもの。</t>
    <rPh sb="0" eb="2">
      <t>シナイ</t>
    </rPh>
    <rPh sb="5" eb="7">
      <t>ミリョク</t>
    </rPh>
    <rPh sb="7" eb="8">
      <t>テキ</t>
    </rPh>
    <rPh sb="9" eb="11">
      <t>ショウヒン</t>
    </rPh>
    <rPh sb="12" eb="14">
      <t>テンポ</t>
    </rPh>
    <rPh sb="15" eb="17">
      <t>シンサ</t>
    </rPh>
    <rPh sb="19" eb="21">
      <t>イッテイ</t>
    </rPh>
    <rPh sb="22" eb="24">
      <t>ヨウケン</t>
    </rPh>
    <rPh sb="25" eb="26">
      <t>ミ</t>
    </rPh>
    <rPh sb="32" eb="34">
      <t>チイキ</t>
    </rPh>
    <rPh sb="38" eb="40">
      <t>ニンテイ</t>
    </rPh>
    <rPh sb="41" eb="43">
      <t>フヨ</t>
    </rPh>
    <phoneticPr fontId="1"/>
  </si>
  <si>
    <t>市が行っている地域ブランド認定制度の利用促進も行うことで、地域外への発信力が高まる。</t>
    <rPh sb="0" eb="1">
      <t>シ</t>
    </rPh>
    <rPh sb="2" eb="3">
      <t>オコナ</t>
    </rPh>
    <rPh sb="7" eb="9">
      <t>チイキ</t>
    </rPh>
    <rPh sb="13" eb="15">
      <t>ニンテイ</t>
    </rPh>
    <rPh sb="15" eb="17">
      <t>セイド</t>
    </rPh>
    <rPh sb="18" eb="20">
      <t>リヨウ</t>
    </rPh>
    <rPh sb="20" eb="22">
      <t>ソクシン</t>
    </rPh>
    <rPh sb="23" eb="24">
      <t>オコナ</t>
    </rPh>
    <rPh sb="29" eb="31">
      <t>チイキ</t>
    </rPh>
    <rPh sb="31" eb="32">
      <t>ソト</t>
    </rPh>
    <rPh sb="34" eb="36">
      <t>ハッシン</t>
    </rPh>
    <rPh sb="36" eb="37">
      <t>チカラ</t>
    </rPh>
    <rPh sb="38" eb="39">
      <t>タカ</t>
    </rPh>
    <phoneticPr fontId="1"/>
  </si>
  <si>
    <t>働きやすい職場作りセミナー</t>
    <rPh sb="0" eb="1">
      <t>ハタラ</t>
    </rPh>
    <rPh sb="5" eb="7">
      <t>ショクバ</t>
    </rPh>
    <rPh sb="7" eb="8">
      <t>ヅク</t>
    </rPh>
    <phoneticPr fontId="1"/>
  </si>
  <si>
    <t>フレキシブルに働きたい子育て世代の女性やリモートワーク希望者を受け入れる体制づくりを目指すため、自社の課題抽出から具体的な受け入れ手法や補助制度について学ぶセミナーを実施する。さらに、福利厚生の充実の重要性を学ぶほか、業務の切り出し手法を学び、リモートで可能な業務や専門スキルを有する業務などを明確にすることで、自社の求める人材を適材適所で雇用するきっかけを提供する。</t>
    <rPh sb="92" eb="94">
      <t>フクリ</t>
    </rPh>
    <rPh sb="94" eb="96">
      <t>コウセイ</t>
    </rPh>
    <rPh sb="97" eb="99">
      <t>ジュウジツ</t>
    </rPh>
    <rPh sb="100" eb="103">
      <t>ジュウヨウセイ</t>
    </rPh>
    <rPh sb="104" eb="105">
      <t>マナ</t>
    </rPh>
    <rPh sb="116" eb="118">
      <t>シュホウ</t>
    </rPh>
    <rPh sb="119" eb="120">
      <t>マナ</t>
    </rPh>
    <phoneticPr fontId="1"/>
  </si>
  <si>
    <t>リモートワークやフレックス勤務等の事例紹介</t>
    <rPh sb="13" eb="15">
      <t>キンム</t>
    </rPh>
    <rPh sb="15" eb="16">
      <t>トウ</t>
    </rPh>
    <rPh sb="17" eb="19">
      <t>ジレイ</t>
    </rPh>
    <rPh sb="19" eb="21">
      <t>ショウカイ</t>
    </rPh>
    <phoneticPr fontId="1"/>
  </si>
  <si>
    <t>福利厚生制度の事例紹介</t>
    <rPh sb="0" eb="4">
      <t>フクリコウセイ</t>
    </rPh>
    <rPh sb="4" eb="6">
      <t>セイド</t>
    </rPh>
    <rPh sb="7" eb="9">
      <t>ジレイ</t>
    </rPh>
    <rPh sb="9" eb="11">
      <t>ショウカイ</t>
    </rPh>
    <phoneticPr fontId="1"/>
  </si>
  <si>
    <t>就業規則や福利厚生の見直し方法</t>
    <phoneticPr fontId="1"/>
  </si>
  <si>
    <t>業務切り出しの方法</t>
    <rPh sb="0" eb="2">
      <t>ギョウム</t>
    </rPh>
    <rPh sb="2" eb="3">
      <t>キ</t>
    </rPh>
    <rPh sb="4" eb="5">
      <t>ダ</t>
    </rPh>
    <rPh sb="7" eb="9">
      <t>ホウホウ</t>
    </rPh>
    <phoneticPr fontId="1"/>
  </si>
  <si>
    <t>自社の雇用管理改善計画の作成</t>
    <rPh sb="0" eb="2">
      <t>ジシャ</t>
    </rPh>
    <rPh sb="3" eb="5">
      <t>コヨウ</t>
    </rPh>
    <rPh sb="5" eb="7">
      <t>カンリ</t>
    </rPh>
    <rPh sb="7" eb="9">
      <t>カイゼン</t>
    </rPh>
    <rPh sb="9" eb="11">
      <t>ケイカク</t>
    </rPh>
    <rPh sb="12" eb="14">
      <t>サクセイ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</si>
  <si>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働く意欲がありながらも様々な要因で労働市場に参入できていない子育て世代ほほか、働きやすい若年者等の就労を促進し、人手不足を解消する必要があるため。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1">
      <t>コソダ</t>
    </rPh>
    <rPh sb="92" eb="94">
      <t>セダイ</t>
    </rPh>
    <rPh sb="98" eb="99">
      <t>ハタラ</t>
    </rPh>
    <rPh sb="103" eb="106">
      <t>ジャクネンシャ</t>
    </rPh>
    <rPh sb="106" eb="107">
      <t>トウ</t>
    </rPh>
    <rPh sb="108" eb="110">
      <t>シュウロウ</t>
    </rPh>
    <rPh sb="111" eb="113">
      <t>ソクシン</t>
    </rPh>
    <rPh sb="115" eb="117">
      <t>ヒトデ</t>
    </rPh>
    <rPh sb="117" eb="119">
      <t>ブソク</t>
    </rPh>
    <rPh sb="120" eb="122">
      <t>カイショウ</t>
    </rPh>
    <rPh sb="124" eb="126">
      <t>ヒツヨウ</t>
    </rPh>
    <phoneticPr fontId="1"/>
  </si>
  <si>
    <t>食品製造業、小売業、サービス業</t>
    <rPh sb="0" eb="2">
      <t>ショクヒン</t>
    </rPh>
    <rPh sb="2" eb="4">
      <t>セイゾウ</t>
    </rPh>
    <rPh sb="6" eb="8">
      <t>コウリ</t>
    </rPh>
    <rPh sb="14" eb="15">
      <t>ギョウ</t>
    </rPh>
    <phoneticPr fontId="1"/>
  </si>
  <si>
    <t>地域内事業所全般</t>
    <rPh sb="0" eb="3">
      <t>チイキナイ</t>
    </rPh>
    <rPh sb="3" eb="6">
      <t>ジギョウショ</t>
    </rPh>
    <rPh sb="6" eb="8">
      <t>ゼンパン</t>
    </rPh>
    <phoneticPr fontId="1"/>
  </si>
  <si>
    <t>協議会ＨＰでの周知、協議会による事業所訪問のほか、商工会議所や商工会に協力依頼（メール配信・会報掲載・SNS）を行う。</t>
    <rPh sb="10" eb="13">
      <t>キョウギカイ</t>
    </rPh>
    <rPh sb="16" eb="19">
      <t>ジギョウショ</t>
    </rPh>
    <rPh sb="19" eb="21">
      <t>ホウモン</t>
    </rPh>
    <phoneticPr fontId="1"/>
  </si>
  <si>
    <t>協議会ＨＰでの周知、協議会による事業所訪問のほか、商工会議所や商工会に協力依頼（メール配信・会報掲載・SNS）を行う。</t>
    <phoneticPr fontId="1"/>
  </si>
  <si>
    <t>働きやすい職場作りセミナー</t>
    <phoneticPr fontId="1"/>
  </si>
  <si>
    <t>商品開発・販路拡大に向けた伴走型支援</t>
    <phoneticPr fontId="1"/>
  </si>
  <si>
    <t>食品製造業</t>
    <rPh sb="0" eb="2">
      <t>ショクヒン</t>
    </rPh>
    <rPh sb="2" eb="5">
      <t>セイゾウギョウ</t>
    </rPh>
    <phoneticPr fontId="1"/>
  </si>
  <si>
    <t>上記で行う講習会内容をよりハイレベルにして、伴走型支援という形で実施することで、地元事業所に対して具体的な商品開発や販路拡大に向けた行動を引き起こす必要があるため。
また、取組を通じて得られた事例を地域内に横展開することで、支援事業所のみならず、地元事業所全体の商品開発や販路拡等の機運醸成を図ることができる。</t>
    <rPh sb="0" eb="2">
      <t>ジョウキ</t>
    </rPh>
    <rPh sb="3" eb="4">
      <t>オコナ</t>
    </rPh>
    <rPh sb="5" eb="8">
      <t>コウシュウカイ</t>
    </rPh>
    <rPh sb="8" eb="10">
      <t>ナイヨウ</t>
    </rPh>
    <rPh sb="22" eb="25">
      <t>バンソウガタ</t>
    </rPh>
    <rPh sb="25" eb="27">
      <t>シエン</t>
    </rPh>
    <rPh sb="30" eb="31">
      <t>カタチ</t>
    </rPh>
    <rPh sb="32" eb="34">
      <t>ジッシ</t>
    </rPh>
    <rPh sb="112" eb="114">
      <t>シエン</t>
    </rPh>
    <rPh sb="114" eb="117">
      <t>ジギョウショ</t>
    </rPh>
    <rPh sb="123" eb="125">
      <t>ジモト</t>
    </rPh>
    <rPh sb="125" eb="128">
      <t>ジギョウショ</t>
    </rPh>
    <rPh sb="128" eb="130">
      <t>ゼンタイ</t>
    </rPh>
    <rPh sb="131" eb="133">
      <t>ショウヒン</t>
    </rPh>
    <rPh sb="133" eb="135">
      <t>カイハツ</t>
    </rPh>
    <rPh sb="139" eb="140">
      <t>トウ</t>
    </rPh>
    <rPh sb="141" eb="143">
      <t>キウン</t>
    </rPh>
    <rPh sb="143" eb="145">
      <t>ジョウセイ</t>
    </rPh>
    <rPh sb="146" eb="147">
      <t>ハカ</t>
    </rPh>
    <phoneticPr fontId="1"/>
  </si>
  <si>
    <t>②「マーケティング力強化セミナー」を受講した企業を中心に、魅力ある雇用創出に意欲のある食品製造業の企業を３社程度を選定し、食品製造業イノベーションに知見のある専門家から、高付加価値商品の開発及びその後の事業展開についてアドバイスする。
また、取組を通じて得られた好事例を収集して地域内の企業へ展開し、魅力ある雇用の創出の好循環を生み出す。</t>
    <phoneticPr fontId="1"/>
  </si>
  <si>
    <t>②「マーケティング力強化セミナー」を受講した企業の中から、公募で伴走型支援を受けたい事業所を募集する。</t>
    <rPh sb="25" eb="26">
      <t>ナカ</t>
    </rPh>
    <rPh sb="29" eb="31">
      <t>コウボ</t>
    </rPh>
    <rPh sb="32" eb="34">
      <t>バンソウ</t>
    </rPh>
    <rPh sb="34" eb="35">
      <t>ガタ</t>
    </rPh>
    <rPh sb="35" eb="37">
      <t>シエン</t>
    </rPh>
    <rPh sb="38" eb="39">
      <t>ウ</t>
    </rPh>
    <rPh sb="42" eb="45">
      <t>ジギョウショ</t>
    </rPh>
    <rPh sb="46" eb="48">
      <t>ボシュウ</t>
    </rPh>
    <phoneticPr fontId="1"/>
  </si>
  <si>
    <t>若者や女性等に時代に合わせて変化しているものづくり現場の業務改善提案活動を体験調してもらうことで、ものづくりに関わり仕事をすることの楽しさ・やりがいを学び、改善能力を習得しつつ製造業を希望業種として選択肢に入れてもらうためのワークショップを開催する。</t>
    <rPh sb="28" eb="30">
      <t>ギョウム</t>
    </rPh>
    <phoneticPr fontId="1"/>
  </si>
  <si>
    <t>地元企業が関連する製造業界の紹介、最近の働き方の事例</t>
    <rPh sb="0" eb="2">
      <t>ジモト</t>
    </rPh>
    <rPh sb="2" eb="4">
      <t>キギョウ</t>
    </rPh>
    <rPh sb="5" eb="7">
      <t>カンレン</t>
    </rPh>
    <rPh sb="9" eb="11">
      <t>セイゾウ</t>
    </rPh>
    <rPh sb="11" eb="13">
      <t>ギョウカイ</t>
    </rPh>
    <rPh sb="14" eb="16">
      <t>ショウカイ</t>
    </rPh>
    <rPh sb="17" eb="19">
      <t>サイキン</t>
    </rPh>
    <rPh sb="20" eb="21">
      <t>ハタラ</t>
    </rPh>
    <rPh sb="22" eb="23">
      <t>カタ</t>
    </rPh>
    <rPh sb="24" eb="26">
      <t>ジレイ</t>
    </rPh>
    <phoneticPr fontId="1"/>
  </si>
  <si>
    <t>工場内外で求められるコミュニケーション能力</t>
    <rPh sb="5" eb="6">
      <t>モト</t>
    </rPh>
    <rPh sb="19" eb="21">
      <t>ノウリョク</t>
    </rPh>
    <phoneticPr fontId="1"/>
  </si>
  <si>
    <t>成果発表会</t>
    <phoneticPr fontId="1"/>
  </si>
  <si>
    <t>現場製造ラインの観察、改善策の分析</t>
    <rPh sb="0" eb="2">
      <t>ゲンバ</t>
    </rPh>
    <phoneticPr fontId="1"/>
  </si>
  <si>
    <t>改善提案検討、グループワーク</t>
    <rPh sb="0" eb="2">
      <t>カイゼン</t>
    </rPh>
    <rPh sb="2" eb="4">
      <t>テイアン</t>
    </rPh>
    <rPh sb="4" eb="6">
      <t>ケントウ</t>
    </rPh>
    <phoneticPr fontId="1"/>
  </si>
  <si>
    <t>本市主要産業である製造業の将来を担う人材の不足は各事業所において問題と認識され設備や精度の更新とともに就労環境の改善が進められているが、それが求職者に認知されていないのが現状であり、製造業界への興味、関心を引き出していく必要がある。</t>
    <phoneticPr fontId="1"/>
  </si>
  <si>
    <t>食品知識とビジネススキル講習会</t>
    <rPh sb="0" eb="2">
      <t>ショクヒン</t>
    </rPh>
    <rPh sb="2" eb="4">
      <t>チシキ</t>
    </rPh>
    <phoneticPr fontId="1"/>
  </si>
  <si>
    <t>食品製造業への就職視野に入れてもらうべく、地域の食品産業に関する知識や食材の機能性などの必要な知識を習得するとともに、併せて業界問わず通用するビジネススキルを学ぶ。</t>
    <rPh sb="0" eb="2">
      <t>ショクヒン</t>
    </rPh>
    <rPh sb="2" eb="5">
      <t>セイゾウギョウ</t>
    </rPh>
    <rPh sb="7" eb="9">
      <t>シュウショク</t>
    </rPh>
    <rPh sb="9" eb="11">
      <t>シヤ</t>
    </rPh>
    <rPh sb="12" eb="13">
      <t>イ</t>
    </rPh>
    <rPh sb="24" eb="26">
      <t>ショクヒン</t>
    </rPh>
    <rPh sb="47" eb="49">
      <t>チシキ</t>
    </rPh>
    <rPh sb="59" eb="60">
      <t>アワ</t>
    </rPh>
    <rPh sb="62" eb="64">
      <t>ギョウカイ</t>
    </rPh>
    <rPh sb="64" eb="65">
      <t>ト</t>
    </rPh>
    <rPh sb="67" eb="69">
      <t>ツウヨウ</t>
    </rPh>
    <rPh sb="79" eb="80">
      <t>マナ</t>
    </rPh>
    <phoneticPr fontId="1"/>
  </si>
  <si>
    <t>食品衛生・HACCP基礎</t>
    <phoneticPr fontId="1"/>
  </si>
  <si>
    <t>機能性食品の理解</t>
    <phoneticPr fontId="1"/>
  </si>
  <si>
    <t>加工技術と製造現場の理解</t>
    <phoneticPr fontId="1"/>
  </si>
  <si>
    <t>ビジネスマナー</t>
    <phoneticPr fontId="1"/>
  </si>
  <si>
    <t>ロジカルシンキング</t>
    <phoneticPr fontId="1"/>
  </si>
  <si>
    <t>食品産業概要、地域企業紹介</t>
    <rPh sb="4" eb="6">
      <t>ガイヨウ</t>
    </rPh>
    <rPh sb="7" eb="9">
      <t>チイキ</t>
    </rPh>
    <rPh sb="9" eb="11">
      <t>キギョウ</t>
    </rPh>
    <rPh sb="11" eb="13">
      <t>ショウカイ</t>
    </rPh>
    <phoneticPr fontId="1"/>
  </si>
  <si>
    <t>事業所の魅力向上、事業拡大メニューにおける、「マーケティング力強化セミナー」や「伴走型支援」の取組により、主に食品製造事業所において雇用拡大が見込まれるため、求職者の食品業界への関心や知識を高める必要がある。</t>
    <rPh sb="66" eb="68">
      <t>コヨウ</t>
    </rPh>
    <rPh sb="68" eb="70">
      <t>カクダイ</t>
    </rPh>
    <rPh sb="71" eb="73">
      <t>ミコ</t>
    </rPh>
    <rPh sb="79" eb="82">
      <t>キュウショクシャ</t>
    </rPh>
    <rPh sb="83" eb="85">
      <t>ショクヒン</t>
    </rPh>
    <rPh sb="85" eb="87">
      <t>ギョウカイ</t>
    </rPh>
    <rPh sb="89" eb="91">
      <t>カンシン</t>
    </rPh>
    <rPh sb="92" eb="94">
      <t>チシキ</t>
    </rPh>
    <rPh sb="95" eb="96">
      <t>タカ</t>
    </rPh>
    <rPh sb="98" eb="100">
      <t>ヒツヨウ</t>
    </rPh>
    <phoneticPr fontId="1"/>
  </si>
  <si>
    <t>若年者、女性、子育て世代の求職者</t>
    <rPh sb="13" eb="16">
      <t>キュウショクシャ</t>
    </rPh>
    <phoneticPr fontId="1"/>
  </si>
  <si>
    <t>若年者、女性、子育て世代の求職者</t>
    <phoneticPr fontId="1"/>
  </si>
  <si>
    <t>ハローワークへの協力依頼（特に若者ハローワークやマザーズコーナーでの紹介）を行うほか、市の子育て支援施設でのチラシ配架を行う。</t>
    <rPh sb="8" eb="10">
      <t>キョウリョク</t>
    </rPh>
    <rPh sb="10" eb="12">
      <t>イライ</t>
    </rPh>
    <rPh sb="13" eb="14">
      <t>トク</t>
    </rPh>
    <rPh sb="15" eb="17">
      <t>ワカモノ</t>
    </rPh>
    <rPh sb="34" eb="36">
      <t>ショウカイ</t>
    </rPh>
    <rPh sb="38" eb="39">
      <t>オコナ</t>
    </rPh>
    <rPh sb="43" eb="44">
      <t>シ</t>
    </rPh>
    <rPh sb="45" eb="47">
      <t>コソダ</t>
    </rPh>
    <rPh sb="48" eb="50">
      <t>シエン</t>
    </rPh>
    <rPh sb="50" eb="52">
      <t>シセツ</t>
    </rPh>
    <rPh sb="57" eb="59">
      <t>ハイカ</t>
    </rPh>
    <rPh sb="60" eb="61">
      <t>オコナ</t>
    </rPh>
    <phoneticPr fontId="1"/>
  </si>
  <si>
    <t>地域内求職者</t>
    <rPh sb="0" eb="3">
      <t>チイキナイ</t>
    </rPh>
    <rPh sb="3" eb="6">
      <t>キュウショクシャ</t>
    </rPh>
    <phoneticPr fontId="1"/>
  </si>
  <si>
    <t>ハローワークへの協力依頼を行うほか、食に関心のある人が集まりやすい道や飲食店でのチラシ配架を行う。</t>
    <rPh sb="8" eb="10">
      <t>キョウリョク</t>
    </rPh>
    <rPh sb="10" eb="12">
      <t>イライ</t>
    </rPh>
    <rPh sb="13" eb="14">
      <t>オコナ</t>
    </rPh>
    <rPh sb="33" eb="34">
      <t>ミチ</t>
    </rPh>
    <rPh sb="35" eb="38">
      <t>インショクテン</t>
    </rPh>
    <rPh sb="43" eb="45">
      <t>ハイカ</t>
    </rPh>
    <rPh sb="46" eb="47">
      <t>オコナ</t>
    </rPh>
    <phoneticPr fontId="1"/>
  </si>
  <si>
    <t>ひとり親家庭就労支援事業</t>
    <rPh sb="3" eb="4">
      <t>オヤ</t>
    </rPh>
    <phoneticPr fontId="1"/>
  </si>
  <si>
    <t>母子家庭の母及び父子家庭の父の就労相談に応じ、就労支援員が、一人ひとりに合わせた母子・父子自立支援プログラム（就労支援計画）を作成するもの</t>
    <phoneticPr fontId="1"/>
  </si>
  <si>
    <t>地域内の製造業者へのヒアリング及びアンケート調査
ハローワークや市内展開する民間職業紹介事業者へのヒアリング</t>
    <rPh sb="4" eb="6">
      <t>セイゾウ</t>
    </rPh>
    <rPh sb="6" eb="8">
      <t>ギョウシャ</t>
    </rPh>
    <rPh sb="15" eb="16">
      <t>オヨ</t>
    </rPh>
    <rPh sb="32" eb="34">
      <t>シナイ</t>
    </rPh>
    <rPh sb="34" eb="36">
      <t>テンカイ</t>
    </rPh>
    <rPh sb="38" eb="40">
      <t>ミンカン</t>
    </rPh>
    <rPh sb="40" eb="42">
      <t>ショクギョウ</t>
    </rPh>
    <rPh sb="42" eb="44">
      <t>ショウカイ</t>
    </rPh>
    <rPh sb="44" eb="47">
      <t>ジギョウシャ</t>
    </rPh>
    <phoneticPr fontId="1"/>
  </si>
  <si>
    <t>○○商工会議所の市内事業所アンケート調査
ハローワークや市内展開する民間職業紹介事業者へのヒアリング</t>
    <rPh sb="2" eb="7">
      <t>ショウコウカイギショ</t>
    </rPh>
    <rPh sb="8" eb="10">
      <t>シナイ</t>
    </rPh>
    <rPh sb="10" eb="13">
      <t>ジギョウショ</t>
    </rPh>
    <rPh sb="18" eb="20">
      <t>チョウサ</t>
    </rPh>
    <phoneticPr fontId="1"/>
  </si>
  <si>
    <t>アウトプットは、未達成となったものの、参加者からは、業界全体のイメージを掴めるという声をもらっており、介護業界の就職先を探す動機付けにつながったと考えられる。市の介護関連部署主催の事業として、さらに内容を深化して継続する。</t>
    <rPh sb="8" eb="11">
      <t>ミタッセイ</t>
    </rPh>
    <rPh sb="19" eb="22">
      <t>サンカシャ</t>
    </rPh>
    <rPh sb="42" eb="43">
      <t>コエ</t>
    </rPh>
    <rPh sb="51" eb="53">
      <t>カイゴ</t>
    </rPh>
    <rPh sb="53" eb="55">
      <t>ギョウカイ</t>
    </rPh>
    <rPh sb="56" eb="59">
      <t>シュウショクサキ</t>
    </rPh>
    <rPh sb="60" eb="61">
      <t>サガ</t>
    </rPh>
    <rPh sb="62" eb="64">
      <t>ドウキ</t>
    </rPh>
    <rPh sb="64" eb="65">
      <t>ヅ</t>
    </rPh>
    <rPh sb="73" eb="74">
      <t>カンガ</t>
    </rPh>
    <rPh sb="79" eb="80">
      <t>シ</t>
    </rPh>
    <rPh sb="81" eb="83">
      <t>カイゴ</t>
    </rPh>
    <rPh sb="83" eb="85">
      <t>カンレン</t>
    </rPh>
    <rPh sb="85" eb="87">
      <t>ブショ</t>
    </rPh>
    <rPh sb="87" eb="89">
      <t>シュサイ</t>
    </rPh>
    <rPh sb="90" eb="92">
      <t>ジギョウ</t>
    </rPh>
    <rPh sb="99" eb="101">
      <t>ナイヨウ</t>
    </rPh>
    <rPh sb="102" eb="104">
      <t>シンカ</t>
    </rPh>
    <rPh sb="106" eb="108">
      <t>ケイゾク</t>
    </rPh>
    <phoneticPr fontId="1"/>
  </si>
  <si>
    <t>地元企業のHP/SNSの分析</t>
    <phoneticPr fontId="1"/>
  </si>
  <si>
    <t>UXデザイン実習（ユーザー視点で改善案を作る）</t>
    <phoneticPr fontId="1"/>
  </si>
  <si>
    <t>改善提案書の作成（実践スキルとして形にする）</t>
    <phoneticPr fontId="1"/>
  </si>
  <si>
    <t>成果発表会</t>
    <rPh sb="0" eb="2">
      <t>セイカ</t>
    </rPh>
    <rPh sb="2" eb="5">
      <t>ハッピョウカイ</t>
    </rPh>
    <phoneticPr fontId="1"/>
  </si>
  <si>
    <t>就職先において、地域内企業が自社や自社商品の情報を発信していくに当たって必要なスキルの習得を目指す。具体的には、広報担当を想定し、実際に地元企業のHPやSNSの課題を発見し、改善提案書を作成するカリキュラムを設け、汎用的な業務改善能力を身につける内容を加えるほか、UXデザインを学ぶ。</t>
    <rPh sb="139" eb="140">
      <t>マナ</t>
    </rPh>
    <phoneticPr fontId="1"/>
  </si>
  <si>
    <t>ハローワークへの協力依頼（特に若者ハローワークやマザーズコーナーでの紹介）を行うほか、市の子育て支援施設でのチラシ配架を行う。</t>
    <phoneticPr fontId="1"/>
  </si>
  <si>
    <t>ホームページ作成セミナー</t>
    <phoneticPr fontId="1"/>
  </si>
  <si>
    <t>商用ホームページ作成のための基礎知識や効果的な発信方法などを、実習を交えて習得するもの。講座では、Jimdo（制作用ソフト）やCanva（画像編集ソフト）を使用します</t>
    <phoneticPr fontId="1"/>
  </si>
  <si>
    <t>相談状況に応じて、市が実施しているひとり親家庭就労支援事業（別紙９④）の利用者に対して周知する。</t>
    <rPh sb="0" eb="2">
      <t>ソウダン</t>
    </rPh>
    <rPh sb="2" eb="4">
      <t>ジョウキョウ</t>
    </rPh>
    <rPh sb="5" eb="6">
      <t>オウ</t>
    </rPh>
    <rPh sb="9" eb="10">
      <t>シ</t>
    </rPh>
    <rPh sb="11" eb="13">
      <t>ジッシ</t>
    </rPh>
    <rPh sb="27" eb="29">
      <t>ジギョウ</t>
    </rPh>
    <rPh sb="30" eb="32">
      <t>ベッシ</t>
    </rPh>
    <rPh sb="36" eb="37">
      <t>タイ</t>
    </rPh>
    <rPh sb="39" eb="41">
      <t>シュウチ</t>
    </rPh>
    <phoneticPr fontId="1"/>
  </si>
  <si>
    <t>相談状況に応じて、市が実施しているひとり親家庭就労支援事業（別紙９④）の利用者に対して周知する。</t>
    <phoneticPr fontId="1"/>
  </si>
  <si>
    <t>ホームページ作成セミナー(別紙９⑥）を受講後、引き続き求職活動を行っている方に周知することで、さらなる情報発信力の強化につながる。</t>
    <rPh sb="13" eb="15">
      <t>ベッシ</t>
    </rPh>
    <rPh sb="19" eb="21">
      <t>ジュコウ</t>
    </rPh>
    <rPh sb="21" eb="22">
      <t>アト</t>
    </rPh>
    <rPh sb="23" eb="24">
      <t>ヒ</t>
    </rPh>
    <rPh sb="25" eb="26">
      <t>ツヅ</t>
    </rPh>
    <rPh sb="27" eb="29">
      <t>キュウショク</t>
    </rPh>
    <rPh sb="29" eb="31">
      <t>カツドウ</t>
    </rPh>
    <rPh sb="32" eb="33">
      <t>オコナ</t>
    </rPh>
    <rPh sb="37" eb="38">
      <t>カタ</t>
    </rPh>
    <rPh sb="39" eb="41">
      <t>シュウチ</t>
    </rPh>
    <rPh sb="51" eb="53">
      <t>ジョウホウ</t>
    </rPh>
    <rPh sb="53" eb="55">
      <t>ハッシン</t>
    </rPh>
    <rPh sb="55" eb="56">
      <t>チカラ</t>
    </rPh>
    <rPh sb="57" eb="59">
      <t>キョウカ</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</si>
  <si>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さらに、地元企業の情報が点在しているため、企業ガイドブックを作成し、情報を一元化する。</t>
    <phoneticPr fontId="1"/>
  </si>
  <si>
    <t>地域内事業者全般、地域内求職者全般</t>
    <rPh sb="0" eb="3">
      <t>チイキナイ</t>
    </rPh>
    <rPh sb="3" eb="6">
      <t>ジギョウシャ</t>
    </rPh>
    <rPh sb="6" eb="8">
      <t>ゼンパン</t>
    </rPh>
    <rPh sb="9" eb="12">
      <t>チイキナイ</t>
    </rPh>
    <rPh sb="12" eb="15">
      <t>キュウショクシャ</t>
    </rPh>
    <rPh sb="15" eb="17">
      <t>ゼンパン</t>
    </rPh>
    <phoneticPr fontId="1"/>
  </si>
  <si>
    <t>まずは市や関係機関のＨＰやＳＮＳから、協議会ＨＰやＳＮＳに誘導し、事業実施ページのアクセス数を増やしていく。</t>
    <rPh sb="3" eb="4">
      <t>シ</t>
    </rPh>
    <rPh sb="5" eb="7">
      <t>カンケイ</t>
    </rPh>
    <rPh sb="7" eb="9">
      <t>キカン</t>
    </rPh>
    <rPh sb="19" eb="22">
      <t>キョウギカイ</t>
    </rPh>
    <rPh sb="29" eb="31">
      <t>ユウドウ</t>
    </rPh>
    <rPh sb="33" eb="35">
      <t>ジギョウ</t>
    </rPh>
    <rPh sb="35" eb="37">
      <t>ジッシ</t>
    </rPh>
    <rPh sb="45" eb="46">
      <t>スウ</t>
    </rPh>
    <rPh sb="47" eb="48">
      <t>フ</t>
    </rPh>
    <phoneticPr fontId="1"/>
  </si>
  <si>
    <t>合同企業説明会・面接会</t>
    <rPh sb="2" eb="4">
      <t>キギョウ</t>
    </rPh>
    <phoneticPr fontId="1"/>
  </si>
  <si>
    <t>事業所の魅力向上、事業拡大の取組によって創出された魅力ある雇用と、人材育成の取組によってスキルアップした求職者等を、効果的にマッチングさせるため。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1">
      <t>コウカテキ</t>
    </rPh>
    <phoneticPr fontId="1"/>
  </si>
  <si>
    <t>ハローワークや各団体と連携し、求職者を対象にした企業説明会や面接会を開催しマッチングを図る。
なお、事業者向けや求職者向けセミナーに参加いただいた方を優先的に参加させることで、事業間の連携を図る。また、事業所の違いが分かるよう、参加事業所には事業所情報をまとめたPRシートを作成してもらい、求職者の理解促進につなげる。</t>
    <rPh sb="24" eb="26">
      <t>キギョウ</t>
    </rPh>
    <rPh sb="75" eb="78">
      <t>ユウセンテキ</t>
    </rPh>
    <rPh sb="79" eb="81">
      <t>サンカ</t>
    </rPh>
    <rPh sb="88" eb="90">
      <t>ジギョウ</t>
    </rPh>
    <rPh sb="90" eb="91">
      <t>アイダ</t>
    </rPh>
    <rPh sb="92" eb="94">
      <t>レンケイ</t>
    </rPh>
    <rPh sb="95" eb="96">
      <t>ハカ</t>
    </rPh>
    <phoneticPr fontId="1"/>
  </si>
  <si>
    <t>地域内事業者全般、地域内求職者全般</t>
    <phoneticPr fontId="1"/>
  </si>
  <si>
    <t>商工会、商工会議所、ハローワークへの協力依頼のほか、「事業所の魅力向上、事業拡大の取組」及び「人材育成の取組」に参加者に対して周知する。</t>
    <rPh sb="0" eb="3">
      <t>ショウコウカイ</t>
    </rPh>
    <rPh sb="4" eb="6">
      <t>ショウコウ</t>
    </rPh>
    <rPh sb="6" eb="9">
      <t>カイギショ</t>
    </rPh>
    <rPh sb="18" eb="20">
      <t>キョウリョク</t>
    </rPh>
    <rPh sb="20" eb="22">
      <t>イライ</t>
    </rPh>
    <rPh sb="44" eb="45">
      <t>オヨ</t>
    </rPh>
    <rPh sb="56" eb="58">
      <t>サンカ</t>
    </rPh>
    <rPh sb="58" eb="59">
      <t>シャ</t>
    </rPh>
    <rPh sb="60" eb="61">
      <t>タイ</t>
    </rPh>
    <rPh sb="63" eb="65">
      <t>シュウチ</t>
    </rPh>
    <phoneticPr fontId="1"/>
  </si>
  <si>
    <t>都度</t>
    <phoneticPr fontId="1"/>
  </si>
  <si>
    <t>都度2</t>
    <phoneticPr fontId="1"/>
  </si>
  <si>
    <t>ＵＩＪターン就職相談会</t>
    <rPh sb="6" eb="8">
      <t>シュウショク</t>
    </rPh>
    <rPh sb="8" eb="11">
      <t>ソウダンカイ</t>
    </rPh>
    <phoneticPr fontId="1"/>
  </si>
  <si>
    <t>ＵＩＪターン就職相談会</t>
    <phoneticPr fontId="1"/>
  </si>
  <si>
    <t>③に参加したＵＩＪターン求職者を中心に、実際に○○市での就労体験を通じて地域内で働くことをイメージしてもらい、マッチングにつなげていく。</t>
    <phoneticPr fontId="1"/>
  </si>
  <si>
    <t>学生向け地元企業説明会</t>
    <phoneticPr fontId="1"/>
  </si>
  <si>
    <t>ＵＩＪターン就職体験</t>
    <rPh sb="8" eb="10">
      <t>タイケン</t>
    </rPh>
    <phoneticPr fontId="1"/>
  </si>
  <si>
    <t>市で運営する移住支援センターにおいて、個人情報の提供に同意をした移住検討者で仕事を探している方の情報を共有してもらい、当該者に対して相談会への参加を促す。</t>
    <phoneticPr fontId="1"/>
  </si>
  <si>
    <t>ＵＩＪターン求職者</t>
    <rPh sb="6" eb="9">
      <t>キュウショクシャ</t>
    </rPh>
    <phoneticPr fontId="1"/>
  </si>
  <si>
    <t>ＵＩＪターン求職者</t>
    <phoneticPr fontId="1"/>
  </si>
  <si>
    <t>学生生活の早い段階から、地元企業への就職を視野に入れてもらうことで、若年層の地域外流出を防ぐため。</t>
    <rPh sb="0" eb="2">
      <t>ガクセイ</t>
    </rPh>
    <rPh sb="2" eb="4">
      <t>セイカツ</t>
    </rPh>
    <rPh sb="5" eb="6">
      <t>ハヤ</t>
    </rPh>
    <rPh sb="7" eb="9">
      <t>ダンカイ</t>
    </rPh>
    <rPh sb="12" eb="14">
      <t>ジモト</t>
    </rPh>
    <rPh sb="14" eb="16">
      <t>キギョウ</t>
    </rPh>
    <rPh sb="18" eb="20">
      <t>シュウショク</t>
    </rPh>
    <rPh sb="21" eb="23">
      <t>シヤ</t>
    </rPh>
    <rPh sb="24" eb="25">
      <t>イ</t>
    </rPh>
    <rPh sb="34" eb="36">
      <t>ジャクネン</t>
    </rPh>
    <rPh sb="36" eb="37">
      <t>ソウ</t>
    </rPh>
    <rPh sb="38" eb="40">
      <t>チイキ</t>
    </rPh>
    <rPh sb="40" eb="41">
      <t>ガイ</t>
    </rPh>
    <rPh sb="41" eb="43">
      <t>リュウシュツ</t>
    </rPh>
    <rPh sb="44" eb="45">
      <t>フセ</t>
    </rPh>
    <phoneticPr fontId="1"/>
  </si>
  <si>
    <t>地域内企業の魅力を発信し、地域内就職を促進する観点から、地域内・近隣地域の大学生、高校生を対象とした企業説明会を開催する。</t>
    <rPh sb="37" eb="40">
      <t>ダイガクセイ</t>
    </rPh>
    <rPh sb="41" eb="44">
      <t>コウコウセイ</t>
    </rPh>
    <phoneticPr fontId="1"/>
  </si>
  <si>
    <t>大学生全学年、高校生全学年</t>
    <rPh sb="0" eb="3">
      <t>ダイガクセイ</t>
    </rPh>
    <rPh sb="3" eb="6">
      <t>ゼンガクネン</t>
    </rPh>
    <rPh sb="7" eb="10">
      <t>コウコウセイ</t>
    </rPh>
    <rPh sb="10" eb="13">
      <t>ゼンガクネン</t>
    </rPh>
    <phoneticPr fontId="1"/>
  </si>
  <si>
    <t>市内高校及び市内及び近隣の大学を訪問し、説明会の周知依頼を行う。</t>
    <rPh sb="0" eb="2">
      <t>シナイ</t>
    </rPh>
    <rPh sb="2" eb="4">
      <t>コウコウ</t>
    </rPh>
    <rPh sb="4" eb="5">
      <t>オヨ</t>
    </rPh>
    <rPh sb="6" eb="7">
      <t>シ</t>
    </rPh>
    <rPh sb="7" eb="8">
      <t>ナイ</t>
    </rPh>
    <rPh sb="8" eb="9">
      <t>オヨ</t>
    </rPh>
    <rPh sb="10" eb="12">
      <t>キンリン</t>
    </rPh>
    <rPh sb="13" eb="15">
      <t>ダイガク</t>
    </rPh>
    <rPh sb="16" eb="18">
      <t>ホウモン</t>
    </rPh>
    <rPh sb="20" eb="23">
      <t>セツメイカイ</t>
    </rPh>
    <rPh sb="24" eb="26">
      <t>シュウチ</t>
    </rPh>
    <rPh sb="26" eb="28">
      <t>イライ</t>
    </rPh>
    <rPh sb="29" eb="30">
      <t>オコナ</t>
    </rPh>
    <phoneticPr fontId="1"/>
  </si>
  <si>
    <t>高齢化や後継者不足、木材価格の低迷、有害鳥獣による農林業への被害などから、農林業従事者の減少が進んでおり、管理の行き届かない手入れ不足の森林や耕作放棄地が増加している。地域資源を活用した商品等を開発・販路開拓することで農林業者の所得と雇用の増加を目指す。</t>
    <phoneticPr fontId="1"/>
  </si>
  <si>
    <t>農山漁村振興交付金</t>
    <phoneticPr fontId="1"/>
  </si>
  <si>
    <t>農林水産省</t>
    <phoneticPr fontId="1"/>
  </si>
  <si>
    <t>地方創生移住支援事業</t>
    <phoneticPr fontId="1"/>
  </si>
  <si>
    <t>東京23区に在住または通勤する方が、東京圏外へ移住し、起業や就業等を行う方に、都道府県・市町村が共同で交付金を支給する。</t>
    <phoneticPr fontId="1"/>
  </si>
  <si>
    <t>総務省</t>
    <rPh sb="0" eb="3">
      <t>ソウムショウ</t>
    </rPh>
    <phoneticPr fontId="1"/>
  </si>
  <si>
    <t>中小企業等経営強化法に基づく導入促進基本計画</t>
    <phoneticPr fontId="1"/>
  </si>
  <si>
    <t>中小企業等経営強化法（旧生産性向上特別措置法）に基づく導入促進基本計画の同意（経済産業省）を得て、労働生産性の向上を目的に、企業の先端設備の導入を支援し、地域経済の活性化を図る。（先端設備導入支援実績：○社（○年間））</t>
    <phoneticPr fontId="1"/>
  </si>
  <si>
    <t>中小企業人材確保支援事業</t>
    <phoneticPr fontId="1"/>
  </si>
  <si>
    <t>若手人材の確保を後押しするため、企業が新たに採用する34歳以下の従業員に対して奨学金の返済支援を行う場合に、その経費の一部を助成。</t>
    <phoneticPr fontId="1"/>
  </si>
  <si>
    <t>令和８年度からの取組のため、実績なし</t>
    <phoneticPr fontId="1"/>
  </si>
  <si>
    <t>令和６年度までに延べ19人に貸し出し。</t>
    <rPh sb="0" eb="2">
      <t>レイワ</t>
    </rPh>
    <rPh sb="3" eb="5">
      <t>ネンド</t>
    </rPh>
    <rPh sb="8" eb="9">
      <t>ノ</t>
    </rPh>
    <rPh sb="12" eb="13">
      <t>ニン</t>
    </rPh>
    <rPh sb="14" eb="15">
      <t>カ</t>
    </rPh>
    <rPh sb="16" eb="17">
      <t>ダ</t>
    </rPh>
    <phoneticPr fontId="1"/>
  </si>
  <si>
    <t>令和６年度までに延べ44社68件に対して補助。</t>
    <rPh sb="0" eb="2">
      <t>レイワ</t>
    </rPh>
    <rPh sb="3" eb="5">
      <t>ネンド</t>
    </rPh>
    <rPh sb="8" eb="9">
      <t>ノ</t>
    </rPh>
    <rPh sb="12" eb="13">
      <t>シャ</t>
    </rPh>
    <rPh sb="15" eb="16">
      <t>ケン</t>
    </rPh>
    <rPh sb="17" eb="18">
      <t>タイ</t>
    </rPh>
    <rPh sb="20" eb="22">
      <t>ホジョ</t>
    </rPh>
    <phoneticPr fontId="1"/>
  </si>
  <si>
    <t>・令和５年度：40商品、10店舗を選定。
・令和６年度：50商品、20店舗を選定。
・令和７年度：60商品、30店舗を選定。</t>
    <rPh sb="22" eb="24">
      <t>レイワ</t>
    </rPh>
    <rPh sb="25" eb="27">
      <t>ネンド</t>
    </rPh>
    <rPh sb="30" eb="32">
      <t>ショウヒン</t>
    </rPh>
    <rPh sb="35" eb="37">
      <t>テンポ</t>
    </rPh>
    <rPh sb="38" eb="40">
      <t>センテイ</t>
    </rPh>
    <phoneticPr fontId="1"/>
  </si>
  <si>
    <t>・令和５年度：15人受講
・令和６年度：20人受講
・令和７年度：40人受講</t>
    <rPh sb="9" eb="10">
      <t>ヒト</t>
    </rPh>
    <rPh sb="10" eb="12">
      <t>ジュコウ</t>
    </rPh>
    <rPh sb="22" eb="23">
      <t>ヒト</t>
    </rPh>
    <rPh sb="23" eb="25">
      <t>ジュコウ</t>
    </rPh>
    <rPh sb="35" eb="36">
      <t>ヒト</t>
    </rPh>
    <rPh sb="36" eb="38">
      <t>ジュコウ</t>
    </rPh>
    <phoneticPr fontId="1"/>
  </si>
  <si>
    <t>令和５年度就職実績　３件
令和６年度就職実績　４件
令和７年度就職実績　４件（暫定値）</t>
    <rPh sb="0" eb="2">
      <t>レイワ</t>
    </rPh>
    <rPh sb="3" eb="5">
      <t>ネンド</t>
    </rPh>
    <rPh sb="4" eb="5">
      <t>ド</t>
    </rPh>
    <rPh sb="5" eb="7">
      <t>シュウショク</t>
    </rPh>
    <rPh sb="7" eb="9">
      <t>ジッセキヘイネンド</t>
    </rPh>
    <rPh sb="11" eb="12">
      <t>ケン</t>
    </rPh>
    <rPh sb="13" eb="15">
      <t>レイワ</t>
    </rPh>
    <rPh sb="16" eb="17">
      <t>ネン</t>
    </rPh>
    <rPh sb="17" eb="18">
      <t>ド</t>
    </rPh>
    <rPh sb="24" eb="25">
      <t>ケン</t>
    </rPh>
    <rPh sb="39" eb="42">
      <t>ザンテイチ</t>
    </rPh>
    <phoneticPr fontId="1"/>
  </si>
  <si>
    <t>引き続き実施予定</t>
  </si>
  <si>
    <t>令和10年度</t>
    <rPh sb="0" eb="2">
      <t>レイワ</t>
    </rPh>
    <phoneticPr fontId="25"/>
  </si>
  <si>
    <t>円</t>
    <rPh sb="0" eb="1">
      <t>エン</t>
    </rPh>
    <phoneticPr fontId="1"/>
  </si>
  <si>
    <t>○○市では、金属製品をはじめものづくり事業所の集積地があるが、地域外事業所との競争が過熱しているほか、地域の人口減少とともに人材確保が困難となっている。このため、最新の技術に見識のある外部専門家を招聘し、生産性向上について新しい視点を付与し、DX化による事業拡大と働きやすい職場環境作りを促す必要がある。</t>
    <rPh sb="0" eb="3">
      <t>マルマルシ</t>
    </rPh>
    <rPh sb="19" eb="22">
      <t>ジギョウショ</t>
    </rPh>
    <rPh sb="23" eb="26">
      <t>シュウセキチ</t>
    </rPh>
    <rPh sb="31" eb="33">
      <t>チイキ</t>
    </rPh>
    <rPh sb="33" eb="34">
      <t>ソト</t>
    </rPh>
    <rPh sb="34" eb="37">
      <t>ジギョウショ</t>
    </rPh>
    <rPh sb="39" eb="41">
      <t>キョウソウ</t>
    </rPh>
    <rPh sb="42" eb="44">
      <t>カネツ</t>
    </rPh>
    <rPh sb="51" eb="53">
      <t>チイキ</t>
    </rPh>
    <rPh sb="53" eb="55">
      <t>ケイザイ</t>
    </rPh>
    <rPh sb="56" eb="58">
      <t>シュクショウ</t>
    </rPh>
    <rPh sb="58" eb="60">
      <t>ジンザイ</t>
    </rPh>
    <rPh sb="60" eb="62">
      <t>カクホ</t>
    </rPh>
    <rPh sb="63" eb="65">
      <t>コンナン</t>
    </rPh>
    <rPh sb="77" eb="79">
      <t>サイシン</t>
    </rPh>
    <rPh sb="80" eb="82">
      <t>ギジュツ</t>
    </rPh>
    <rPh sb="83" eb="85">
      <t>ケンシキ</t>
    </rPh>
    <rPh sb="88" eb="90">
      <t>ガイブ</t>
    </rPh>
    <rPh sb="90" eb="93">
      <t>センモンカ</t>
    </rPh>
    <rPh sb="94" eb="96">
      <t>ショウヘイ</t>
    </rPh>
    <rPh sb="98" eb="103">
      <t>セイサンセイコウジョウ</t>
    </rPh>
    <rPh sb="107" eb="108">
      <t>アタラ</t>
    </rPh>
    <rPh sb="110" eb="112">
      <t>シテン</t>
    </rPh>
    <rPh sb="113" eb="115">
      <t>フヨ</t>
    </rPh>
    <rPh sb="117" eb="119">
      <t>ジギョウ</t>
    </rPh>
    <rPh sb="119" eb="121">
      <t>カクダイ</t>
    </rPh>
    <rPh sb="123" eb="124">
      <t>カ</t>
    </rPh>
    <rPh sb="127" eb="129">
      <t>ジギョウ</t>
    </rPh>
    <rPh sb="129" eb="131">
      <t>カクダイ</t>
    </rPh>
    <rPh sb="132" eb="133">
      <t>ハタラ</t>
    </rPh>
    <rPh sb="137" eb="139">
      <t>ショクバ</t>
    </rPh>
    <rPh sb="139" eb="141">
      <t>カンキョウ</t>
    </rPh>
    <rPh sb="141" eb="142">
      <t>ヅク</t>
    </rPh>
    <rPh sb="144" eb="145">
      <t>ウナガ</t>
    </rPh>
    <rPh sb="146" eb="148">
      <t>ヒツヨウジツゲン</t>
    </rPh>
    <phoneticPr fontId="1"/>
  </si>
  <si>
    <t>当域での就業を検討しはじめた方を対象（具体的な求人相談に至らない段階）とした就職相談受付事業の実施する。検討段階・深度に応じてセミナー・説明会の紹介、ＵＩＪターン就労体験の紹介、ハローワークでの具体的求人相談等、その先のステップに繋げる。</t>
    <phoneticPr fontId="1"/>
  </si>
  <si>
    <t>■○○市は△△県南東部に位置し、総面積□□㎢、山地と平野部、沿岸部を併せ持つ自然環境に恵まれた地域である。高速道路ICや主要港湾へのアクセスが可能であり、物流面での優位性を有していることから、これまで製造業や食品加工業の立地が進んできた。
■また、豊かな農林水産資源を背景に地域資源型産業の展開可能性を有しているが、付加価値化や販路開拓が十分に進んでいない分野も見られる。
■なお、令和○年には、当市において大規模な○○の開催されたほか、当市の特産品である○○が○○において取り上げられたことから、当市への認知度が高まりつつある。</t>
    <rPh sb="191" eb="193">
      <t>レイワ</t>
    </rPh>
    <rPh sb="194" eb="195">
      <t>ネン</t>
    </rPh>
    <rPh sb="198" eb="200">
      <t>トウシ</t>
    </rPh>
    <rPh sb="204" eb="207">
      <t>ダイキボ</t>
    </rPh>
    <rPh sb="211" eb="213">
      <t>カイサイ</t>
    </rPh>
    <rPh sb="219" eb="221">
      <t>トウシ</t>
    </rPh>
    <rPh sb="222" eb="225">
      <t>トクサンヒン</t>
    </rPh>
    <rPh sb="237" eb="238">
      <t>ト</t>
    </rPh>
    <rPh sb="239" eb="240">
      <t>ア</t>
    </rPh>
    <rPh sb="249" eb="251">
      <t>トウシ</t>
    </rPh>
    <rPh sb="253" eb="255">
      <t>ニンチ</t>
    </rPh>
    <rPh sb="255" eb="256">
      <t>ド</t>
    </rPh>
    <rPh sb="257" eb="258">
      <t>タカ</t>
    </rPh>
    <phoneticPr fontId="1"/>
  </si>
  <si>
    <t>■令和○年の労働力人口は○○人で、平成○年比○％減少している。特に20～39歳人口は○％減少しており、進学・就職を契機とした若年層の域外流出が継続している。一方、65歳以上人口割合は○％に達し、高齢化が進行している。
■今後、地域産業の維持・発展のためには、若年層の地元定着に加え、女性や高齢者など多様な人材の活躍促進が不可欠となっている。
■また、近年はUIJターン希望者の関心も一定程度見られるが、地域の就業機会や職場環境に関する情報不足により、移住・就業に至らないケースもある。</t>
    <rPh sb="144" eb="147">
      <t>コウレイシャ</t>
    </rPh>
    <phoneticPr fontId="1"/>
  </si>
  <si>
    <t>■産業構成比は第1次○％、第2次○％、第3次○％であり、第2次産業では金属製品製造業及び食品製造業が地域雇用を支える基幹産業となっている。
■金属製品製造業では、高い加工技術を有する中小企業が集積している一方、熟練技能者への依存度が高く、技能継承や人材確保が課題となっている。
■食品製造業では、地域資源を活かした特色ある商品開発が行われているものの、小規模事業者を中心に商品開発力や販路開拓力が十分でないケースも見られ、付加価値向上の余地が大きい。
■また、多くの企業においてDX化や業務改善の必要性は認識されているものの、ノウハウや人材不足により取組が進んでいない状況もある。</t>
    <phoneticPr fontId="1"/>
  </si>
  <si>
    <t>■ハローワーク○○管内の有効求人は○○人、有効求職者は○○人となっている。求人は製造業、介護、サービス業に集中しているが、特に製造業では求人充足が進まず、人手不足が慢性化している。
■背景には、労働力人口減少に加え、仕事内容や職場環境に関する情報不足によるミスマッチがあると考えられる。
■近年、企業側では働き方改革やデジタル化、福利厚生改善などの取組が進みつつあるが、求職者側に十分に伝わっていない。また、求職者の職種志向は事務職等に偏る傾向があり、地域産業との間に認識ギャップが存在する。
■今後は、企業側の魅力向上支援と、求職者側の理解促進・スキル習得支援を一体的に進める必要がある。</t>
    <phoneticPr fontId="1"/>
  </si>
  <si>
    <t>■地域では、若者や子育て世代（特に女性）の転出超過が続いており、地域に魅力を感じ、定住・就労につながる環境整備が喫緊の課題である。特に若年層や子育て世代は、ライフステージに応じた柔軟な働き方（短時間勤務、テレワーク等）や福利厚生を重視する傾向が強く、事務職志向が高い一方で、地域の基幹産業である製造業は敬遠されがちである。
■しかし、地元企業では近年、働きやすい職場環境整備やデジタル化の推進など、従来のイメージを払拭する取り組みが進んでいる。こうした変化を求職者に効果的に伝え、地域企業の魅力を発信するとともに、製造業で必要とされる知識・技能を身につける機会を提供することで、ミスマッチを解消し、安定的な雇用につなげることが重要である。
■さらに、地域内人口の維持・拡大に向けて、UIJターン就職希望者に対しても、地域の魅力ある雇用情報や柔軟な働き方の実態を積極的に発信し、移住・定住と就労を一体的に支援することで、地域経済の持続的な発展を図る必要がある。</t>
    <rPh sb="15" eb="16">
      <t>トク</t>
    </rPh>
    <rPh sb="17" eb="19">
      <t>ジョセイ</t>
    </rPh>
    <rPh sb="347" eb="349">
      <t>シュウショク</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</si>
  <si>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</si>
  <si>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</si>
  <si>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</si>
  <si>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これまで○○市では、平成○○年に策定した○○市総合戦略に基づき、企業誘致や地元企業に対する新技術の研究開発支援等の取組により、地域経済の活性化、産業の振興、雇用創出を図ってきたところであるが、少子高齢化や人口減少に伴う人手不足といった雇用を取り巻く課題が深刻化してきており、それらに対応した新たな施策を講じる必要がある。
■特に、金属製品工場などをはじめとした製造業においては、労働力人口の減少や高齢化の影響に加え、製造業のもつイメージ等により、求人を出してもなかなか充足しない状況が続いており、深刻な人手不足の状況に陥っている。今後、○○市が活性化していくためには、ものづくり製造業の人手不足対応が不可欠であり、生産性向上や企業の魅力発信や働きやすい職場環境作りを支援していく必要がある。
■また、本市は、地域の特産品や地域資源を活かした魅力的な製品を扱う食品加工業をはじめとする小規模事業者が多数存在しているものの、商品開発、販路拡大、ブランディング等のノウハウ不足により売上向上に繋げられていない実態がある。こうした事業者に対して、新商品開発や販路拡大支援等を行い、稼ぐ力を強化することで、雇用創出につなげていく必要がある。</t>
    <rPh sb="33" eb="35">
      <t>キギョウ</t>
    </rPh>
    <rPh sb="35" eb="37">
      <t>ユウチ</t>
    </rPh>
    <rPh sb="128" eb="131">
      <t>シンコクカ</t>
    </rPh>
    <rPh sb="163" eb="164">
      <t>トク</t>
    </rPh>
    <rPh sb="166" eb="168">
      <t>キンゾク</t>
    </rPh>
    <rPh sb="168" eb="170">
      <t>セイヒン</t>
    </rPh>
    <rPh sb="170" eb="172">
      <t>コウジョウ</t>
    </rPh>
    <rPh sb="294" eb="298">
      <t>ヒトデフソク</t>
    </rPh>
    <rPh sb="298" eb="300">
      <t>タイオウ</t>
    </rPh>
    <rPh sb="303" eb="305">
      <t>セイセイ</t>
    </rPh>
    <rPh sb="307" eb="308">
      <t>トウ</t>
    </rPh>
    <rPh sb="308" eb="313">
      <t>セイサンセイコウジョウ</t>
    </rPh>
    <rPh sb="314" eb="316">
      <t>キギョウ</t>
    </rPh>
    <rPh sb="317" eb="319">
      <t>ミリョク</t>
    </rPh>
    <rPh sb="319" eb="321">
      <t>ハッシン</t>
    </rPh>
    <rPh sb="322" eb="324">
      <t>ショクバ</t>
    </rPh>
    <rPh sb="324" eb="326">
      <t>カンキョウ</t>
    </rPh>
    <rPh sb="326" eb="327">
      <t>ツク</t>
    </rPh>
    <rPh sb="329" eb="331">
      <t>シエン</t>
    </rPh>
    <rPh sb="335" eb="337">
      <t>ヒツヨウ</t>
    </rPh>
    <rPh sb="350" eb="352">
      <t>チイキ</t>
    </rPh>
    <rPh sb="353" eb="356">
      <t>トクサンヒン</t>
    </rPh>
    <rPh sb="357" eb="359">
      <t>チイキ</t>
    </rPh>
    <rPh sb="359" eb="361">
      <t>シゲン</t>
    </rPh>
    <rPh sb="362" eb="363">
      <t>イ</t>
    </rPh>
    <rPh sb="366" eb="369">
      <t>ミリョクテキ</t>
    </rPh>
    <rPh sb="370" eb="372">
      <t>カコウ</t>
    </rPh>
    <rPh sb="372" eb="374">
      <t>セイヒン</t>
    </rPh>
    <rPh sb="375" eb="378">
      <t>ショウキボ</t>
    </rPh>
    <rPh sb="382" eb="384">
      <t>カコウ</t>
    </rPh>
    <rPh sb="384" eb="385">
      <t>ギョウ</t>
    </rPh>
    <rPh sb="394" eb="396">
      <t>タスウ</t>
    </rPh>
    <rPh sb="396" eb="398">
      <t>ソンザイ</t>
    </rPh>
    <rPh sb="410" eb="411">
      <t>トウ</t>
    </rPh>
    <rPh sb="411" eb="413">
      <t>ショウヒン</t>
    </rPh>
    <rPh sb="413" eb="415">
      <t>カイハツ</t>
    </rPh>
    <rPh sb="418" eb="420">
      <t>カクダイ</t>
    </rPh>
    <rPh sb="428" eb="429">
      <t>トウ</t>
    </rPh>
    <rPh sb="431" eb="433">
      <t>フソク</t>
    </rPh>
    <rPh sb="434" eb="436">
      <t>ウリア</t>
    </rPh>
    <rPh sb="436" eb="438">
      <t>コウジョウ</t>
    </rPh>
    <rPh sb="439" eb="440">
      <t>ツナ</t>
    </rPh>
    <rPh sb="447" eb="449">
      <t>ジッタイ</t>
    </rPh>
    <rPh sb="457" eb="460">
      <t>ジギョウシャ</t>
    </rPh>
    <rPh sb="461" eb="462">
      <t>タイ</t>
    </rPh>
    <rPh sb="465" eb="466">
      <t>シン</t>
    </rPh>
    <rPh sb="466" eb="468">
      <t>ショウヒン</t>
    </rPh>
    <rPh sb="468" eb="470">
      <t>カイハツ</t>
    </rPh>
    <rPh sb="471" eb="475">
      <t>ハンロカクダイ</t>
    </rPh>
    <rPh sb="475" eb="477">
      <t>シエン</t>
    </rPh>
    <rPh sb="477" eb="478">
      <t>トウ</t>
    </rPh>
    <rPh sb="479" eb="480">
      <t>オコナ</t>
    </rPh>
    <rPh sb="482" eb="483">
      <t>カセ</t>
    </rPh>
    <rPh sb="484" eb="485">
      <t>チカラ</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</si>
  <si>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</si>
  <si>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本市の地理的特性、産業構造、地域資源を改めて見つめ直し（再考）、それらを最大限活用することで地域産業の持続的発展（再興）と地域で働くことに誇りを持てる魅力ある雇用の創出（最高）を実現する。
■そのために「この地域で働きたい」「この地域で働き続けたい」と思える雇用環境を整備し、地域全体の活力向上につなげていくこととし、製造業を中心とした地域企業の生産性向上、付加価値向上、職場環境改善を通じた魅力ある雇用の創出と、求職者に対する地域企業への理解促進・人材育成を一体的に実施するとともに、地域企業の魅力を情報発信し、地域で安心して暮らし、働き続けられる環境を整備する。
具体的には、
・製造業関連企業を中心とした市内事業所に対して、デジタル技術の活用促進や働きやすい環境整備（福利厚生・労働条件改善）に向けたセミナーを実施する。
・食品製造業に対して、豊かな食材を活用した新商品開発や販路拡大を目指すセミナー、伴走型支援を実施する。
・地域内求職者に対して、地元企業の職場環境を情報提供するほか、働く上で求められる知識の習得を支援する。
・協議会ＨＰや企業ガイドブックの作成や地元企業説明会を開催し、地域企業と地域内外の求職者の接点を創出し、新たな雇用につなげる。</t>
    <rPh sb="216" eb="218">
      <t>チイキ</t>
    </rPh>
    <rPh sb="218" eb="220">
      <t>キギョウ</t>
    </rPh>
    <rPh sb="286" eb="289">
      <t>グタイテキ</t>
    </rPh>
    <rPh sb="501" eb="503">
      <t>チイキ</t>
    </rPh>
    <rPh sb="506" eb="508">
      <t>チイキ</t>
    </rPh>
    <rPh sb="508" eb="510">
      <t>ナイガイ</t>
    </rPh>
    <rPh sb="515" eb="517">
      <t>セッテン</t>
    </rPh>
    <rPh sb="518" eb="520">
      <t>ソウシュツ</t>
    </rPh>
    <rPh sb="522" eb="523">
      <t>アラ</t>
    </rPh>
    <rPh sb="525" eb="527">
      <t>コヨウ</t>
    </rPh>
    <phoneticPr fontId="25"/>
  </si>
  <si>
    <t xml:space="preserve">ものづくり企業の生産性向上セミナーを受講した企業に対して、経済団体が行っているIT化支援事業や市役所で行っているICT拠点整備事業などにより支援していく。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仕事探しを希望している方については、市の担当部署から協議会を案内してもらい、協議会で実施しているセミナー等に参加してもらうことで、就職につなげる。
</t>
    <rPh sb="18" eb="20">
      <t>ジュコウ</t>
    </rPh>
    <rPh sb="22" eb="24">
      <t>キギョウ</t>
    </rPh>
    <rPh sb="25" eb="26">
      <t>タイ</t>
    </rPh>
    <rPh sb="29" eb="31">
      <t>ケイザイ</t>
    </rPh>
    <rPh sb="31" eb="33">
      <t>ダンタイ</t>
    </rPh>
    <rPh sb="34" eb="35">
      <t>オコナ</t>
    </rPh>
    <rPh sb="41" eb="42">
      <t>カ</t>
    </rPh>
    <rPh sb="42" eb="44">
      <t>シエン</t>
    </rPh>
    <rPh sb="44" eb="46">
      <t>ジギョウ</t>
    </rPh>
    <rPh sb="47" eb="50">
      <t>シヤクショ</t>
    </rPh>
    <rPh sb="51" eb="52">
      <t>オコナ</t>
    </rPh>
    <rPh sb="59" eb="61">
      <t>キョテン</t>
    </rPh>
    <rPh sb="61" eb="63">
      <t>セイビ</t>
    </rPh>
    <rPh sb="63" eb="65">
      <t>ジギョウ</t>
    </rPh>
    <rPh sb="70" eb="72">
      <t>シエン</t>
    </rPh>
    <rPh sb="88" eb="90">
      <t>カクシュ</t>
    </rPh>
    <rPh sb="90" eb="92">
      <t>トリクミ</t>
    </rPh>
    <rPh sb="100" eb="101">
      <t>シ</t>
    </rPh>
    <rPh sb="102" eb="105">
      <t>カントウケン</t>
    </rPh>
    <rPh sb="106" eb="108">
      <t>マイトシ</t>
    </rPh>
    <rPh sb="108" eb="110">
      <t>ジッシ</t>
    </rPh>
    <rPh sb="114" eb="116">
      <t>イジュウ</t>
    </rPh>
    <rPh sb="117" eb="119">
      <t>テイジュウ</t>
    </rPh>
    <rPh sb="119" eb="121">
      <t>ソウダン</t>
    </rPh>
    <rPh sb="121" eb="122">
      <t>カイ</t>
    </rPh>
    <rPh sb="123" eb="126">
      <t>キョウギカイ</t>
    </rPh>
    <rPh sb="127" eb="129">
      <t>キョウドウ</t>
    </rPh>
    <rPh sb="130" eb="132">
      <t>カイサイ</t>
    </rPh>
    <rPh sb="134" eb="136">
      <t>イジュウ</t>
    </rPh>
    <rPh sb="137" eb="139">
      <t>テイジュウ</t>
    </rPh>
    <rPh sb="140" eb="142">
      <t>シュウショク</t>
    </rPh>
    <rPh sb="142" eb="143">
      <t>スベ</t>
    </rPh>
    <rPh sb="144" eb="146">
      <t>イチレン</t>
    </rPh>
    <rPh sb="147" eb="148">
      <t>ナガ</t>
    </rPh>
    <rPh sb="150" eb="152">
      <t>ジッシ</t>
    </rPh>
    <rPh sb="161" eb="163">
      <t>チョクセツ</t>
    </rPh>
    <rPh sb="163" eb="164">
      <t>ツナ</t>
    </rPh>
    <rPh sb="169" eb="171">
      <t>レンケイ</t>
    </rPh>
    <rPh sb="172" eb="173">
      <t>オコナ</t>
    </rPh>
    <rPh sb="175" eb="176">
      <t>イ</t>
    </rPh>
    <rPh sb="183" eb="184">
      <t>シ</t>
    </rPh>
    <rPh sb="186" eb="188">
      <t>イジュウ</t>
    </rPh>
    <rPh sb="189" eb="191">
      <t>テイジュウ</t>
    </rPh>
    <rPh sb="192" eb="194">
      <t>ケントウ</t>
    </rPh>
    <rPh sb="199" eb="201">
      <t>シゴト</t>
    </rPh>
    <rPh sb="201" eb="202">
      <t>サガ</t>
    </rPh>
    <rPh sb="204" eb="206">
      <t>キボウ</t>
    </rPh>
    <rPh sb="210" eb="211">
      <t>カタ</t>
    </rPh>
    <rPh sb="217" eb="218">
      <t>シ</t>
    </rPh>
    <rPh sb="219" eb="221">
      <t>タントウ</t>
    </rPh>
    <rPh sb="221" eb="223">
      <t>ブショ</t>
    </rPh>
    <rPh sb="225" eb="228">
      <t>キョウギカイ</t>
    </rPh>
    <rPh sb="229" eb="231">
      <t>アンナイ</t>
    </rPh>
    <rPh sb="237" eb="240">
      <t>キョウギカイ</t>
    </rPh>
    <rPh sb="241" eb="243">
      <t>ジッシ</t>
    </rPh>
    <rPh sb="251" eb="252">
      <t>トウ</t>
    </rPh>
    <rPh sb="253" eb="255">
      <t>サンカ</t>
    </rPh>
    <rPh sb="264" eb="266">
      <t>シュウショク</t>
    </rPh>
    <phoneticPr fontId="1"/>
  </si>
  <si>
    <t>　事業終了後に本事業で実施した各個別メニューを検証し、各メニューで得られた成果のうち、特に効果の高い取組については、市や関係機関へ引継ぎ、継続事業として実施していく。
　協議会については、地域のニーズや自立した財源収入が得られるかなど、総合的に勘案した上で存続の有無を判断する。
　なお、課題解決に資する取組を地域関係者が一体となり主体的にかつ持続的に実施するため、本事業実施期間中から自走へと繋ぐ意識を持ち、関係団体との関係構築やノウハウの蓄積に努めることとする。</t>
    <rPh sb="7" eb="8">
      <t>ホン</t>
    </rPh>
    <rPh sb="11" eb="13">
      <t>ジッシ</t>
    </rPh>
    <rPh sb="15" eb="16">
      <t>カク</t>
    </rPh>
    <rPh sb="16" eb="18">
      <t>コベツ</t>
    </rPh>
    <rPh sb="23" eb="25">
      <t>ケンショウ</t>
    </rPh>
    <rPh sb="27" eb="28">
      <t>カク</t>
    </rPh>
    <rPh sb="58" eb="59">
      <t>シ</t>
    </rPh>
    <rPh sb="60" eb="62">
      <t>カンケイ</t>
    </rPh>
    <rPh sb="62" eb="64">
      <t>キカン</t>
    </rPh>
    <rPh sb="76" eb="78">
      <t>ジッシ</t>
    </rPh>
    <rPh sb="85" eb="88">
      <t>キョウギカイ</t>
    </rPh>
    <rPh sb="94" eb="96">
      <t>チイキ</t>
    </rPh>
    <rPh sb="101" eb="103">
      <t>ジリツ</t>
    </rPh>
    <rPh sb="105" eb="107">
      <t>ザイゲン</t>
    </rPh>
    <rPh sb="107" eb="109">
      <t>シュウニュウ</t>
    </rPh>
    <rPh sb="110" eb="111">
      <t>エ</t>
    </rPh>
    <rPh sb="118" eb="121">
      <t>ソウゴウテキ</t>
    </rPh>
    <rPh sb="122" eb="124">
      <t>カンアン</t>
    </rPh>
    <rPh sb="126" eb="127">
      <t>ウエ</t>
    </rPh>
    <rPh sb="128" eb="130">
      <t>ソンゾク</t>
    </rPh>
    <rPh sb="131" eb="133">
      <t>ウム</t>
    </rPh>
    <rPh sb="134" eb="136">
      <t>ハンダン</t>
    </rPh>
    <rPh sb="155" eb="157">
      <t>チイキ</t>
    </rPh>
    <rPh sb="157" eb="160">
      <t>カンケイシャ</t>
    </rPh>
    <rPh sb="161" eb="163">
      <t>イッタイ</t>
    </rPh>
    <rPh sb="166" eb="169">
      <t>シュタイテキ</t>
    </rPh>
    <phoneticPr fontId="25"/>
  </si>
  <si>
    <t>テーマを職場改革に絞り、意識改革のほか具体的な就業規則の見直しや福利厚生の導入方法等まで学べる内容に変更するとともに、実際に自社で実行に移すための方策を考えるワークショップを行い、具体的な行動変容を促す内容とする。</t>
    <rPh sb="4" eb="6">
      <t>ショクバ</t>
    </rPh>
    <rPh sb="6" eb="8">
      <t>カイカク</t>
    </rPh>
    <rPh sb="9" eb="10">
      <t>シボ</t>
    </rPh>
    <rPh sb="12" eb="14">
      <t>イシキ</t>
    </rPh>
    <rPh sb="14" eb="16">
      <t>カイカク</t>
    </rPh>
    <rPh sb="19" eb="22">
      <t>グタイテキ</t>
    </rPh>
    <rPh sb="23" eb="25">
      <t>シュウギョウ</t>
    </rPh>
    <rPh sb="25" eb="27">
      <t>キソク</t>
    </rPh>
    <rPh sb="28" eb="30">
      <t>ミナオ</t>
    </rPh>
    <rPh sb="32" eb="36">
      <t>フクリコウセイ</t>
    </rPh>
    <rPh sb="37" eb="39">
      <t>ドウニュウ</t>
    </rPh>
    <rPh sb="39" eb="41">
      <t>ホウホウ</t>
    </rPh>
    <rPh sb="41" eb="42">
      <t>トウ</t>
    </rPh>
    <rPh sb="44" eb="45">
      <t>マナ</t>
    </rPh>
    <rPh sb="47" eb="49">
      <t>ナイヨウ</t>
    </rPh>
    <rPh sb="50" eb="52">
      <t>ヘンコウ</t>
    </rPh>
    <rPh sb="59" eb="61">
      <t>ジッサイ</t>
    </rPh>
    <rPh sb="62" eb="64">
      <t>ジシャ</t>
    </rPh>
    <rPh sb="65" eb="67">
      <t>ジッコウ</t>
    </rPh>
    <rPh sb="68" eb="69">
      <t>ウツ</t>
    </rPh>
    <rPh sb="73" eb="75">
      <t>ホウサク</t>
    </rPh>
    <rPh sb="76" eb="77">
      <t>カンガ</t>
    </rPh>
    <rPh sb="87" eb="88">
      <t>オコナ</t>
    </rPh>
    <rPh sb="90" eb="93">
      <t>グタイテキ</t>
    </rPh>
    <rPh sb="94" eb="96">
      <t>コウドウ</t>
    </rPh>
    <rPh sb="96" eb="98">
      <t>ヘンヨウ</t>
    </rPh>
    <rPh sb="99" eb="100">
      <t>ウナガ</t>
    </rPh>
    <rPh sb="101" eb="103">
      <t>ナイヨウ</t>
    </rPh>
    <phoneticPr fontId="1"/>
  </si>
  <si>
    <r>
      <t xml:space="preserve">【実施体制に係る補足説明】
</t>
    </r>
    <r>
      <rPr>
        <sz val="11"/>
        <color rgb="FF0070C0"/>
        <rFont val="ＭＳ Ｐゴシック"/>
        <family val="3"/>
        <charset val="128"/>
        <scheme val="minor"/>
      </rPr>
      <t>（上記体制により、どのように適切に事業を運営（企画調整、進捗管理、経理処理（牽制体制）の観点）していくのか、具体的に記載すること。）</t>
    </r>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</si>
  <si>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製造業</t>
    <rPh sb="0" eb="2">
      <t>テイアンジギョウナイヨウチイキコヨウカンレントクチョウ</t>
    </rPh>
    <phoneticPr fontId="1"/>
  </si>
  <si>
    <t>③に参加したＵＩＪターン求職者に対して、実際の就労体験を促すほか、市の移住支援センター等の協力を得て、同センター等における周知や相談状況に応じて本メニューへ対象者を誘導する。</t>
    <rPh sb="45" eb="47">
      <t>キョウリョク</t>
    </rPh>
    <rPh sb="48" eb="49">
      <t>エ</t>
    </rPh>
    <rPh sb="51" eb="52">
      <t>ドウ</t>
    </rPh>
    <rPh sb="56" eb="57">
      <t>トウ</t>
    </rPh>
    <rPh sb="61" eb="63">
      <t>シュウチ</t>
    </rPh>
    <rPh sb="64" eb="66">
      <t>ソウダン</t>
    </rPh>
    <rPh sb="66" eb="68">
      <t>ジョウキョウ</t>
    </rPh>
    <rPh sb="69" eb="70">
      <t>オウ</t>
    </rPh>
    <rPh sb="72" eb="73">
      <t>ホン</t>
    </rPh>
    <rPh sb="78" eb="81">
      <t>タイショウシャ</t>
    </rPh>
    <rPh sb="82" eb="84">
      <t>ユウドウ</t>
    </rPh>
    <phoneticPr fontId="1"/>
  </si>
  <si>
    <t>１　○○市人口動態調査第３の（２）（令和○年度）
２　○○市総合戦略別添２（令和○年○月）
３　雇用失業情勢（□□労働局、令和○年○月）
４　○○市　市内企業・住民に対するアンケート（令和○年○月）
※　事業構想書本文のバックデータとなる資料でインターネット上で閲覧可能な資料があれば記載し、該当箇所は明確に示すこと。</t>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3" eb="74">
      <t>シ</t>
    </rPh>
    <rPh sb="75" eb="77">
      <t>シナイ</t>
    </rPh>
    <rPh sb="77" eb="79">
      <t>キギョウ</t>
    </rPh>
    <rPh sb="80" eb="82">
      <t>ジュウミン</t>
    </rPh>
    <rPh sb="83" eb="84">
      <t>タイ</t>
    </rPh>
    <rPh sb="92" eb="94">
      <t>レイワ</t>
    </rPh>
    <rPh sb="95" eb="96">
      <t>ネン</t>
    </rPh>
    <rPh sb="97" eb="98">
      <t>ガツ</t>
    </rPh>
    <rPh sb="103" eb="105">
      <t>ジギョウ</t>
    </rPh>
    <rPh sb="105" eb="108">
      <t>コウソウショ</t>
    </rPh>
    <rPh sb="108" eb="110">
      <t>ホンブン</t>
    </rPh>
    <rPh sb="120" eb="122">
      <t>シリョウ</t>
    </rPh>
    <rPh sb="130" eb="131">
      <t>ジョウ</t>
    </rPh>
    <rPh sb="132" eb="134">
      <t>エツラン</t>
    </rPh>
    <rPh sb="134" eb="136">
      <t>カノウ</t>
    </rPh>
    <rPh sb="137" eb="139">
      <t>シリョウ</t>
    </rPh>
    <rPh sb="143" eb="145">
      <t>キサイ</t>
    </rPh>
    <rPh sb="147" eb="149">
      <t>ガイトウ</t>
    </rPh>
    <rPh sb="149" eb="151">
      <t>カショ</t>
    </rPh>
    <rPh sb="152" eb="154">
      <t>メイカク</t>
    </rPh>
    <rPh sb="155" eb="156">
      <t>シメ</t>
    </rPh>
    <phoneticPr fontId="1"/>
  </si>
  <si>
    <t>食品知識とビジネススキル講習会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</si>
</sst>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80">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7" fillId="0" borderId="7" xfId="0" applyFont="1" applyFill="1" applyBorder="1">
      <alignment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wrapText="1"/>
    </xf>
    <xf numFmtId="0" fontId="36" fillId="5" borderId="1" xfId="0" applyFont="1" applyFill="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8"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1" fillId="0" borderId="121" xfId="0" applyNumberFormat="1" applyFont="1" applyBorder="1" applyAlignment="1">
      <alignment horizontal="right" vertical="center"/>
    </xf>
    <xf numFmtId="177" fontId="20" fillId="0" borderId="122" xfId="0" applyNumberFormat="1" applyFont="1" applyBorder="1" applyAlignment="1">
      <alignment horizontal="center" vertical="center"/>
    </xf>
    <xf numFmtId="9" fontId="20" fillId="0" borderId="123" xfId="3" applyFont="1" applyBorder="1" applyAlignment="1">
      <alignment horizontal="center" vertical="center"/>
    </xf>
    <xf numFmtId="178" fontId="21" fillId="0" borderId="121" xfId="0" applyNumberFormat="1" applyFont="1" applyBorder="1" applyAlignment="1">
      <alignment vertical="center"/>
    </xf>
    <xf numFmtId="178" fontId="20" fillId="0" borderId="122" xfId="0" applyNumberFormat="1" applyFont="1" applyBorder="1" applyAlignment="1">
      <alignment vertical="center"/>
    </xf>
    <xf numFmtId="9" fontId="20" fillId="0" borderId="124" xfId="3" applyFont="1" applyBorder="1" applyAlignment="1">
      <alignment vertical="center"/>
    </xf>
    <xf numFmtId="178" fontId="21" fillId="0" borderId="125" xfId="0" applyNumberFormat="1" applyFont="1" applyFill="1" applyBorder="1" applyAlignment="1">
      <alignment horizontal="right" vertical="center"/>
    </xf>
    <xf numFmtId="178" fontId="20" fillId="0" borderId="126" xfId="0" applyNumberFormat="1" applyFont="1" applyBorder="1" applyAlignment="1">
      <alignment horizontal="center" vertical="center"/>
    </xf>
    <xf numFmtId="9" fontId="20" fillId="0" borderId="127" xfId="3" applyFont="1" applyBorder="1" applyAlignment="1">
      <alignment horizontal="center" vertical="center"/>
    </xf>
    <xf numFmtId="178" fontId="21" fillId="0" borderId="125" xfId="0" applyNumberFormat="1" applyFont="1" applyBorder="1" applyAlignment="1">
      <alignment vertical="center"/>
    </xf>
    <xf numFmtId="178" fontId="20" fillId="0" borderId="126" xfId="0" applyNumberFormat="1" applyFont="1" applyBorder="1" applyAlignment="1">
      <alignment vertical="center"/>
    </xf>
    <xf numFmtId="9" fontId="20" fillId="0" borderId="128" xfId="3" applyFont="1" applyBorder="1" applyAlignment="1">
      <alignment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3" fillId="0" borderId="55" xfId="0" applyFont="1" applyBorder="1">
      <alignment vertical="center"/>
    </xf>
    <xf numFmtId="0" fontId="13" fillId="0" borderId="56" xfId="0" applyFont="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40" fillId="0" borderId="11" xfId="0" applyFont="1" applyBorder="1">
      <alignment vertical="center"/>
    </xf>
    <xf numFmtId="0" fontId="41"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6"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32"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3" xfId="0" applyFont="1" applyFill="1" applyBorder="1" applyAlignment="1">
      <alignment horizontal="left" vertical="center" wrapText="1"/>
    </xf>
    <xf numFmtId="0" fontId="21" fillId="0" borderId="134"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35"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40"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44"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9" xfId="1" applyNumberFormat="1" applyFont="1" applyFill="1" applyBorder="1" applyAlignment="1" applyProtection="1">
      <alignment horizontal="right" vertical="center"/>
    </xf>
    <xf numFmtId="176" fontId="31" fillId="0" borderId="131"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30"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33" xfId="0" applyFont="1" applyBorder="1" applyAlignment="1">
      <alignment vertical="center" wrapText="1"/>
    </xf>
    <xf numFmtId="0" fontId="21" fillId="0" borderId="135"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35"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5"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wrapText="1"/>
    </xf>
    <xf numFmtId="0" fontId="34" fillId="0" borderId="45" xfId="0" applyFont="1" applyBorder="1" applyAlignment="1">
      <alignment horizontal="center" vertical="center" wrapText="1"/>
    </xf>
    <xf numFmtId="0" fontId="37" fillId="0" borderId="10" xfId="0" applyFont="1" applyBorder="1" applyAlignment="1">
      <alignment horizontal="left" vertical="center"/>
    </xf>
    <xf numFmtId="0" fontId="37" fillId="0" borderId="46"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7"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0" xfId="0" applyFont="1" applyFill="1" applyBorder="1" applyAlignment="1">
      <alignment horizontal="left" vertical="center"/>
    </xf>
    <xf numFmtId="0" fontId="37" fillId="0" borderId="46" xfId="0" applyFont="1" applyFill="1" applyBorder="1" applyAlignment="1">
      <alignment horizontal="left" vertical="center"/>
    </xf>
    <xf numFmtId="0" fontId="37" fillId="0" borderId="6" xfId="0" applyFont="1" applyFill="1" applyBorder="1" applyAlignment="1">
      <alignment horizontal="left" vertical="center"/>
    </xf>
    <xf numFmtId="0" fontId="37"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3"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4" fillId="2" borderId="10"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46"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7" fillId="0" borderId="63" xfId="2" applyFont="1" applyBorder="1" applyAlignment="1">
      <alignment horizontal="left" vertical="top" wrapText="1"/>
    </xf>
    <xf numFmtId="0" fontId="37" fillId="0" borderId="64" xfId="2" applyFont="1" applyBorder="1" applyAlignment="1">
      <alignment horizontal="left" vertical="top" wrapText="1"/>
    </xf>
    <xf numFmtId="0" fontId="37"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7" fillId="0" borderId="58" xfId="2" applyFont="1" applyBorder="1" applyAlignment="1">
      <alignment horizontal="left" vertical="top" wrapText="1"/>
    </xf>
    <xf numFmtId="0" fontId="37" fillId="0" borderId="66" xfId="2" applyFont="1" applyBorder="1" applyAlignment="1">
      <alignment horizontal="left" vertical="top" wrapText="1"/>
    </xf>
    <xf numFmtId="0" fontId="37"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46"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23</xdr:col>
      <xdr:colOff>114300</xdr:colOff>
      <xdr:row>37</xdr:row>
      <xdr:rowOff>19050</xdr:rowOff>
    </xdr:from>
    <xdr:to>
      <xdr:col>79</xdr:col>
      <xdr:colOff>142874</xdr:colOff>
      <xdr:row>38</xdr:row>
      <xdr:rowOff>133350</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3810000" y="7134225"/>
          <a:ext cx="8324849"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152398</xdr:colOff>
      <xdr:row>0</xdr:row>
      <xdr:rowOff>295275</xdr:rowOff>
    </xdr:from>
    <xdr:ext cx="90868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398" y="295275"/>
          <a:ext cx="9086852"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1</xdr:row>
      <xdr:rowOff>276225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5810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0</xdr:col>
      <xdr:colOff>151443</xdr:colOff>
      <xdr:row>0</xdr:row>
      <xdr:rowOff>427778</xdr:rowOff>
    </xdr:from>
    <xdr:to>
      <xdr:col>3</xdr:col>
      <xdr:colOff>1897639</xdr:colOff>
      <xdr:row>2</xdr:row>
      <xdr:rowOff>156930</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151443" y="427778"/>
          <a:ext cx="4482469" cy="3872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903146</xdr:colOff>
      <xdr:row>0</xdr:row>
      <xdr:rowOff>124036</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1358234"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124074</xdr:colOff>
      <xdr:row>22</xdr:row>
      <xdr:rowOff>105398</xdr:rowOff>
    </xdr:from>
    <xdr:to>
      <xdr:col>20</xdr:col>
      <xdr:colOff>5913157</xdr:colOff>
      <xdr:row>23</xdr:row>
      <xdr:rowOff>327649</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0579162" y="8341722"/>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0629900" y="5329767"/>
          <a:ext cx="643974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10502899" y="981710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7" name="角丸四角形 2">
          <a:extLst>
            <a:ext uri="{FF2B5EF4-FFF2-40B4-BE49-F238E27FC236}">
              <a16:creationId xmlns:a16="http://schemas.microsoft.com/office/drawing/2014/main" id="{A4F94212-F34E-444A-8BA7-0E2850306C09}"/>
            </a:ext>
          </a:extLst>
        </xdr:cNvPr>
        <xdr:cNvSpPr/>
      </xdr:nvSpPr>
      <xdr:spPr>
        <a:xfrm>
          <a:off x="4853517" y="5975351"/>
          <a:ext cx="2718858"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8" name="角丸四角形 20">
          <a:extLst>
            <a:ext uri="{FF2B5EF4-FFF2-40B4-BE49-F238E27FC236}">
              <a16:creationId xmlns:a16="http://schemas.microsoft.com/office/drawing/2014/main" id="{BCCFBAEA-6AA4-4647-8E77-87D9C1CB8901}"/>
            </a:ext>
          </a:extLst>
        </xdr:cNvPr>
        <xdr:cNvSpPr/>
      </xdr:nvSpPr>
      <xdr:spPr>
        <a:xfrm>
          <a:off x="4864101" y="6345767"/>
          <a:ext cx="272351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9" name="直線コネクタ 8">
          <a:extLst>
            <a:ext uri="{FF2B5EF4-FFF2-40B4-BE49-F238E27FC236}">
              <a16:creationId xmlns:a16="http://schemas.microsoft.com/office/drawing/2014/main" id="{4A399032-DAF9-4494-9ACE-0CEF6396B289}"/>
            </a:ext>
          </a:extLst>
        </xdr:cNvPr>
        <xdr:cNvCxnSpPr/>
      </xdr:nvCxnSpPr>
      <xdr:spPr>
        <a:xfrm flipV="1">
          <a:off x="4411128" y="6155267"/>
          <a:ext cx="558806"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10" name="直線コネクタ 9">
          <a:extLst>
            <a:ext uri="{FF2B5EF4-FFF2-40B4-BE49-F238E27FC236}">
              <a16:creationId xmlns:a16="http://schemas.microsoft.com/office/drawing/2014/main" id="{A4E0060F-9072-44F6-ADD2-EB01E148C73A}"/>
            </a:ext>
          </a:extLst>
        </xdr:cNvPr>
        <xdr:cNvCxnSpPr/>
      </xdr:nvCxnSpPr>
      <xdr:spPr>
        <a:xfrm flipV="1">
          <a:off x="4412187" y="6546850"/>
          <a:ext cx="547163"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11" name="直線コネクタ 10">
          <a:extLst>
            <a:ext uri="{FF2B5EF4-FFF2-40B4-BE49-F238E27FC236}">
              <a16:creationId xmlns:a16="http://schemas.microsoft.com/office/drawing/2014/main" id="{99B4F549-A699-459A-AF0F-F287581DBC73}"/>
            </a:ext>
          </a:extLst>
        </xdr:cNvPr>
        <xdr:cNvCxnSpPr>
          <a:stCxn id="6" idx="1"/>
          <a:endCxn id="12" idx="3"/>
        </xdr:cNvCxnSpPr>
      </xdr:nvCxnSpPr>
      <xdr:spPr>
        <a:xfrm flipH="1">
          <a:off x="10366164" y="10471362"/>
          <a:ext cx="132925" cy="402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12" name="角丸四角形 24">
          <a:extLst>
            <a:ext uri="{FF2B5EF4-FFF2-40B4-BE49-F238E27FC236}">
              <a16:creationId xmlns:a16="http://schemas.microsoft.com/office/drawing/2014/main" id="{512552C4-2FFF-4220-AF8F-AA76F9B23001}"/>
            </a:ext>
          </a:extLst>
        </xdr:cNvPr>
        <xdr:cNvSpPr/>
      </xdr:nvSpPr>
      <xdr:spPr>
        <a:xfrm>
          <a:off x="7664239" y="10559838"/>
          <a:ext cx="2701925"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3" name="角丸四角形 18">
          <a:extLst>
            <a:ext uri="{FF2B5EF4-FFF2-40B4-BE49-F238E27FC236}">
              <a16:creationId xmlns:a16="http://schemas.microsoft.com/office/drawing/2014/main" id="{9C7C52FC-C191-4F95-8C24-8051E307EA26}"/>
            </a:ext>
          </a:extLst>
        </xdr:cNvPr>
        <xdr:cNvSpPr/>
      </xdr:nvSpPr>
      <xdr:spPr>
        <a:xfrm>
          <a:off x="9061450" y="2535767"/>
          <a:ext cx="650876"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254001</xdr:colOff>
      <xdr:row>7</xdr:row>
      <xdr:rowOff>100330</xdr:rowOff>
    </xdr:from>
    <xdr:to>
      <xdr:col>20</xdr:col>
      <xdr:colOff>2251088</xdr:colOff>
      <xdr:row>7</xdr:row>
      <xdr:rowOff>185209</xdr:rowOff>
    </xdr:to>
    <xdr:cxnSp macro="">
      <xdr:nvCxnSpPr>
        <xdr:cNvPr id="14" name="直線コネクタ 13">
          <a:extLst>
            <a:ext uri="{FF2B5EF4-FFF2-40B4-BE49-F238E27FC236}">
              <a16:creationId xmlns:a16="http://schemas.microsoft.com/office/drawing/2014/main" id="{286215DA-6621-449C-954D-60A321FA4DB9}"/>
            </a:ext>
          </a:extLst>
        </xdr:cNvPr>
        <xdr:cNvCxnSpPr>
          <a:stCxn id="13" idx="3"/>
          <a:endCxn id="18" idx="1"/>
        </xdr:cNvCxnSpPr>
      </xdr:nvCxnSpPr>
      <xdr:spPr>
        <a:xfrm flipV="1">
          <a:off x="9722972" y="2621654"/>
          <a:ext cx="2983204"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1721817</xdr:colOff>
      <xdr:row>14</xdr:row>
      <xdr:rowOff>162510</xdr:rowOff>
    </xdr:from>
    <xdr:to>
      <xdr:col>3</xdr:col>
      <xdr:colOff>1720552</xdr:colOff>
      <xdr:row>18</xdr:row>
      <xdr:rowOff>358588</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2394170" y="5350834"/>
          <a:ext cx="2083029"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16" name="角丸四角形 26">
          <a:extLst>
            <a:ext uri="{FF2B5EF4-FFF2-40B4-BE49-F238E27FC236}">
              <a16:creationId xmlns:a16="http://schemas.microsoft.com/office/drawing/2014/main" id="{C2DEA605-9C85-433B-B25D-9197254450F3}"/>
            </a:ext>
          </a:extLst>
        </xdr:cNvPr>
        <xdr:cNvSpPr/>
      </xdr:nvSpPr>
      <xdr:spPr>
        <a:xfrm>
          <a:off x="6242048" y="2546350"/>
          <a:ext cx="65087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253998</xdr:colOff>
      <xdr:row>7</xdr:row>
      <xdr:rowOff>100330</xdr:rowOff>
    </xdr:from>
    <xdr:to>
      <xdr:col>20</xdr:col>
      <xdr:colOff>2251088</xdr:colOff>
      <xdr:row>7</xdr:row>
      <xdr:rowOff>195792</xdr:rowOff>
    </xdr:to>
    <xdr:cxnSp macro="">
      <xdr:nvCxnSpPr>
        <xdr:cNvPr id="17" name="直線コネクタ 16">
          <a:extLst>
            <a:ext uri="{FF2B5EF4-FFF2-40B4-BE49-F238E27FC236}">
              <a16:creationId xmlns:a16="http://schemas.microsoft.com/office/drawing/2014/main" id="{09F66239-C667-4871-8133-2A7DB1640857}"/>
            </a:ext>
          </a:extLst>
        </xdr:cNvPr>
        <xdr:cNvCxnSpPr>
          <a:stCxn id="16" idx="3"/>
          <a:endCxn id="18" idx="1"/>
        </xdr:cNvCxnSpPr>
      </xdr:nvCxnSpPr>
      <xdr:spPr>
        <a:xfrm flipV="1">
          <a:off x="6899086" y="2621654"/>
          <a:ext cx="5807090"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2251088</xdr:colOff>
      <xdr:row>6</xdr:row>
      <xdr:rowOff>248496</xdr:rowOff>
    </xdr:from>
    <xdr:to>
      <xdr:col>23</xdr:col>
      <xdr:colOff>619685</xdr:colOff>
      <xdr:row>7</xdr:row>
      <xdr:rowOff>333163</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2706176" y="2388820"/>
          <a:ext cx="591015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76201" y="512333"/>
          <a:ext cx="4509247" cy="47194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78205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782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38100</xdr:rowOff>
    </xdr:from>
    <xdr:to>
      <xdr:col>11</xdr:col>
      <xdr:colOff>552450</xdr:colOff>
      <xdr:row>23</xdr:row>
      <xdr:rowOff>238125</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3</xdr:col>
      <xdr:colOff>1</xdr:colOff>
      <xdr:row>0</xdr:row>
      <xdr:rowOff>381000</xdr:rowOff>
    </xdr:from>
    <xdr:to>
      <xdr:col>8</xdr:col>
      <xdr:colOff>373571</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2050677"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95</xdr:row>
      <xdr:rowOff>161925</xdr:rowOff>
    </xdr:from>
    <xdr:to>
      <xdr:col>76</xdr:col>
      <xdr:colOff>19050</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65942</xdr:colOff>
      <xdr:row>93</xdr:row>
      <xdr:rowOff>168199</xdr:rowOff>
    </xdr:from>
    <xdr:to>
      <xdr:col>70</xdr:col>
      <xdr:colOff>19050</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517673" y="16368026"/>
          <a:ext cx="1140069"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88</xdr:row>
      <xdr:rowOff>147016</xdr:rowOff>
    </xdr:from>
    <xdr:to>
      <xdr:col>64</xdr:col>
      <xdr:colOff>117230</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888165" y="15504247"/>
          <a:ext cx="20764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87</xdr:row>
      <xdr:rowOff>30232</xdr:rowOff>
    </xdr:from>
    <xdr:to>
      <xdr:col>58</xdr:col>
      <xdr:colOff>123824</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42463" y="15145993"/>
          <a:ext cx="767383" cy="192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53</xdr:col>
      <xdr:colOff>1</xdr:colOff>
      <xdr:row>91</xdr:row>
      <xdr:rowOff>64605</xdr:rowOff>
    </xdr:from>
    <xdr:to>
      <xdr:col>66</xdr:col>
      <xdr:colOff>109904</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396655" y="15927393"/>
          <a:ext cx="182440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65943</xdr:colOff>
      <xdr:row>89</xdr:row>
      <xdr:rowOff>74161</xdr:rowOff>
    </xdr:from>
    <xdr:to>
      <xdr:col>62</xdr:col>
      <xdr:colOff>109903</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8594481" y="15599911"/>
          <a:ext cx="1099037" cy="182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62</xdr:col>
      <xdr:colOff>128954</xdr:colOff>
      <xdr:row>92</xdr:row>
      <xdr:rowOff>70465</xdr:rowOff>
    </xdr:from>
    <xdr:to>
      <xdr:col>68</xdr:col>
      <xdr:colOff>100377</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712569" y="16101773"/>
          <a:ext cx="762731" cy="187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70</xdr:col>
      <xdr:colOff>19050</xdr:colOff>
      <xdr:row>94</xdr:row>
      <xdr:rowOff>57150</xdr:rowOff>
    </xdr:from>
    <xdr:to>
      <xdr:col>75</xdr:col>
      <xdr:colOff>123824</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50</xdr:row>
      <xdr:rowOff>152400</xdr:rowOff>
    </xdr:from>
    <xdr:to>
      <xdr:col>52</xdr:col>
      <xdr:colOff>114301</xdr:colOff>
      <xdr:row>51</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50</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48</xdr:col>
      <xdr:colOff>110572</xdr:colOff>
      <xdr:row>26</xdr:row>
      <xdr:rowOff>161925</xdr:rowOff>
    </xdr:from>
    <xdr:to>
      <xdr:col>50</xdr:col>
      <xdr:colOff>81998</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7871376" y="5090077"/>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94007</xdr:colOff>
      <xdr:row>75</xdr:row>
      <xdr:rowOff>95664</xdr:rowOff>
    </xdr:from>
    <xdr:to>
      <xdr:col>30</xdr:col>
      <xdr:colOff>65433</xdr:colOff>
      <xdr:row>77</xdr:row>
      <xdr:rowOff>24848</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34094" y="13646012"/>
          <a:ext cx="236469" cy="277053"/>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94007</xdr:colOff>
      <xdr:row>68</xdr:row>
      <xdr:rowOff>161925</xdr:rowOff>
    </xdr:from>
    <xdr:to>
      <xdr:col>50</xdr:col>
      <xdr:colOff>65433</xdr:colOff>
      <xdr:row>70</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7854811" y="12494729"/>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83818</xdr:colOff>
      <xdr:row>41</xdr:row>
      <xdr:rowOff>11513</xdr:rowOff>
    </xdr:from>
    <xdr:ext cx="3593660"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375905" y="7548687"/>
          <a:ext cx="359366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twoCellAnchor>
    <xdr:from>
      <xdr:col>1</xdr:col>
      <xdr:colOff>356151</xdr:colOff>
      <xdr:row>37</xdr:row>
      <xdr:rowOff>107674</xdr:rowOff>
    </xdr:from>
    <xdr:to>
      <xdr:col>5</xdr:col>
      <xdr:colOff>1653</xdr:colOff>
      <xdr:row>42</xdr:row>
      <xdr:rowOff>55493</xdr:rowOff>
    </xdr:to>
    <xdr:sp macro="" textlink="">
      <xdr:nvSpPr>
        <xdr:cNvPr id="5" name="Line 7">
          <a:extLst>
            <a:ext uri="{FF2B5EF4-FFF2-40B4-BE49-F238E27FC236}">
              <a16:creationId xmlns:a16="http://schemas.microsoft.com/office/drawing/2014/main" id="{9F96658D-550B-4B73-A6F1-4B2136A92112}"/>
            </a:ext>
          </a:extLst>
        </xdr:cNvPr>
        <xdr:cNvSpPr>
          <a:spLocks noChangeShapeType="1"/>
        </xdr:cNvSpPr>
      </xdr:nvSpPr>
      <xdr:spPr bwMode="auto">
        <a:xfrm flipH="1" flipV="1">
          <a:off x="803412" y="6949109"/>
          <a:ext cx="490328" cy="81749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87795</xdr:colOff>
      <xdr:row>21</xdr:row>
      <xdr:rowOff>59220</xdr:rowOff>
    </xdr:from>
    <xdr:to>
      <xdr:col>10</xdr:col>
      <xdr:colOff>78270</xdr:colOff>
      <xdr:row>22</xdr:row>
      <xdr:rowOff>65570</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77447" y="4117698"/>
          <a:ext cx="255519" cy="18028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60511</xdr:colOff>
      <xdr:row>8</xdr:row>
      <xdr:rowOff>128308</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9798423" y="1898837"/>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127967</xdr:colOff>
      <xdr:row>20</xdr:row>
      <xdr:rowOff>126311</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2082663" y="401085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63</xdr:col>
      <xdr:colOff>98612</xdr:colOff>
      <xdr:row>10</xdr:row>
      <xdr:rowOff>42582</xdr:rowOff>
    </xdr:from>
    <xdr:to>
      <xdr:col>65</xdr:col>
      <xdr:colOff>79561</xdr:colOff>
      <xdr:row>10</xdr:row>
      <xdr:rowOff>140820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970994" y="2149288"/>
          <a:ext cx="249891" cy="9823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1" sqref="B1:AO1"/>
    </sheetView>
  </sheetViews>
  <sheetFormatPr defaultRowHeight="13.5"/>
  <cols>
    <col min="6" max="41" width="2.75" customWidth="1"/>
  </cols>
  <sheetData>
    <row r="1" spans="2:49" s="95" customFormat="1" ht="15" customHeight="1">
      <c r="B1" s="447" t="s">
        <v>225</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row>
    <row r="2" spans="2:49" s="95" customFormat="1" ht="15" customHeight="1">
      <c r="B2" s="448" t="s">
        <v>167</v>
      </c>
      <c r="C2" s="448"/>
      <c r="D2" s="448"/>
      <c r="E2" s="448"/>
      <c r="F2" s="450" t="s">
        <v>306</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Q2" s="96" t="s">
        <v>168</v>
      </c>
      <c r="AR2" s="96"/>
      <c r="AS2" s="96"/>
      <c r="AT2" s="96"/>
      <c r="AU2" s="96"/>
      <c r="AV2" s="96"/>
      <c r="AW2" s="96"/>
    </row>
    <row r="3" spans="2:49" s="95" customFormat="1" ht="15" customHeight="1">
      <c r="B3" s="449"/>
      <c r="C3" s="449"/>
      <c r="D3" s="449"/>
      <c r="E3" s="449"/>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Q3" s="96" t="s">
        <v>307</v>
      </c>
      <c r="AR3" s="96"/>
      <c r="AS3" s="96"/>
      <c r="AT3" s="96"/>
      <c r="AU3" s="96"/>
      <c r="AV3" s="96"/>
      <c r="AW3" s="96"/>
    </row>
    <row r="4" spans="2:49" s="95" customFormat="1" ht="30" customHeight="1">
      <c r="B4" s="452" t="s">
        <v>169</v>
      </c>
      <c r="C4" s="452"/>
      <c r="D4" s="452"/>
      <c r="E4" s="452"/>
      <c r="F4" s="453" t="s">
        <v>170</v>
      </c>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Q4" s="96"/>
      <c r="AR4" s="96"/>
      <c r="AS4" s="96"/>
      <c r="AT4" s="96"/>
      <c r="AU4" s="96"/>
      <c r="AV4" s="96"/>
      <c r="AW4" s="96"/>
    </row>
    <row r="5" spans="2:49" s="95" customFormat="1" ht="30" customHeight="1">
      <c r="B5" s="355" t="s">
        <v>171</v>
      </c>
      <c r="C5" s="356"/>
      <c r="D5" s="356"/>
      <c r="E5" s="357"/>
      <c r="F5" s="390" t="s">
        <v>226</v>
      </c>
      <c r="G5" s="391"/>
      <c r="H5" s="391"/>
      <c r="I5" s="391"/>
      <c r="J5" s="391"/>
      <c r="K5" s="391"/>
      <c r="L5" s="391"/>
      <c r="M5" s="391"/>
      <c r="N5" s="391"/>
      <c r="O5" s="391"/>
      <c r="P5" s="391"/>
      <c r="Q5" s="391"/>
      <c r="R5" s="392"/>
      <c r="S5" s="423" t="s">
        <v>172</v>
      </c>
      <c r="T5" s="398"/>
      <c r="U5" s="398"/>
      <c r="V5" s="398"/>
      <c r="W5" s="398"/>
      <c r="X5" s="398"/>
      <c r="Y5" s="398"/>
      <c r="Z5" s="398"/>
      <c r="AA5" s="398"/>
      <c r="AB5" s="399"/>
      <c r="AC5" s="454" t="s">
        <v>173</v>
      </c>
      <c r="AD5" s="421"/>
      <c r="AE5" s="421"/>
      <c r="AF5" s="421"/>
      <c r="AG5" s="421"/>
      <c r="AH5" s="421"/>
      <c r="AI5" s="421"/>
      <c r="AJ5" s="421"/>
      <c r="AK5" s="421"/>
      <c r="AL5" s="421"/>
      <c r="AM5" s="421"/>
      <c r="AN5" s="421"/>
      <c r="AO5" s="422"/>
      <c r="AQ5" s="96" t="s">
        <v>173</v>
      </c>
      <c r="AR5" s="96"/>
      <c r="AS5" s="96"/>
      <c r="AT5" s="97" t="s">
        <v>308</v>
      </c>
      <c r="AU5" s="96"/>
      <c r="AV5" s="96"/>
      <c r="AW5" s="96"/>
    </row>
    <row r="6" spans="2:49" s="95" customFormat="1" ht="30" customHeight="1">
      <c r="B6" s="423" t="s">
        <v>521</v>
      </c>
      <c r="C6" s="398"/>
      <c r="D6" s="398"/>
      <c r="E6" s="399"/>
      <c r="F6" s="390" t="s">
        <v>174</v>
      </c>
      <c r="G6" s="421"/>
      <c r="H6" s="421"/>
      <c r="I6" s="421"/>
      <c r="J6" s="421"/>
      <c r="K6" s="421"/>
      <c r="L6" s="421"/>
      <c r="M6" s="421"/>
      <c r="N6" s="421"/>
      <c r="O6" s="421"/>
      <c r="P6" s="421"/>
      <c r="Q6" s="421"/>
      <c r="R6" s="422"/>
      <c r="S6" s="355" t="s">
        <v>175</v>
      </c>
      <c r="T6" s="356"/>
      <c r="U6" s="356"/>
      <c r="V6" s="356"/>
      <c r="W6" s="356"/>
      <c r="X6" s="356"/>
      <c r="Y6" s="356"/>
      <c r="Z6" s="356"/>
      <c r="AA6" s="356"/>
      <c r="AB6" s="357"/>
      <c r="AC6" s="390" t="s">
        <v>309</v>
      </c>
      <c r="AD6" s="421"/>
      <c r="AE6" s="421"/>
      <c r="AF6" s="421"/>
      <c r="AG6" s="421"/>
      <c r="AH6" s="421"/>
      <c r="AI6" s="421"/>
      <c r="AJ6" s="421"/>
      <c r="AK6" s="421"/>
      <c r="AL6" s="421"/>
      <c r="AM6" s="421"/>
      <c r="AN6" s="421"/>
      <c r="AO6" s="422"/>
      <c r="AQ6" s="96" t="s">
        <v>176</v>
      </c>
      <c r="AR6" s="96"/>
      <c r="AS6" s="96"/>
      <c r="AT6" s="97" t="s">
        <v>310</v>
      </c>
      <c r="AU6" s="96"/>
      <c r="AV6" s="96"/>
      <c r="AW6" s="96"/>
    </row>
    <row r="7" spans="2:49" s="95" customFormat="1" ht="38.1" customHeight="1">
      <c r="B7" s="394" t="s">
        <v>177</v>
      </c>
      <c r="C7" s="395"/>
      <c r="D7" s="395"/>
      <c r="E7" s="396"/>
      <c r="F7" s="397" t="s">
        <v>522</v>
      </c>
      <c r="G7" s="424"/>
      <c r="H7" s="424"/>
      <c r="I7" s="424"/>
      <c r="J7" s="398"/>
      <c r="K7" s="398"/>
      <c r="L7" s="398"/>
      <c r="M7" s="398"/>
      <c r="N7" s="398"/>
      <c r="O7" s="398"/>
      <c r="P7" s="398"/>
      <c r="Q7" s="399"/>
      <c r="R7" s="397" t="s">
        <v>523</v>
      </c>
      <c r="S7" s="424"/>
      <c r="T7" s="424"/>
      <c r="U7" s="424"/>
      <c r="V7" s="398"/>
      <c r="W7" s="398"/>
      <c r="X7" s="398"/>
      <c r="Y7" s="398"/>
      <c r="Z7" s="398"/>
      <c r="AA7" s="398"/>
      <c r="AB7" s="398"/>
      <c r="AC7" s="399"/>
      <c r="AD7" s="442" t="s">
        <v>315</v>
      </c>
      <c r="AE7" s="443"/>
      <c r="AF7" s="443"/>
      <c r="AG7" s="443"/>
      <c r="AH7" s="395"/>
      <c r="AI7" s="396"/>
      <c r="AJ7" s="442" t="s">
        <v>316</v>
      </c>
      <c r="AK7" s="443"/>
      <c r="AL7" s="443"/>
      <c r="AM7" s="443"/>
      <c r="AN7" s="395"/>
      <c r="AO7" s="396"/>
      <c r="AQ7" s="96" t="s">
        <v>178</v>
      </c>
      <c r="AR7" s="96"/>
      <c r="AS7" s="96"/>
      <c r="AT7" s="96"/>
      <c r="AU7" s="96"/>
      <c r="AV7" s="96"/>
      <c r="AW7" s="96"/>
    </row>
    <row r="8" spans="2:49" s="95" customFormat="1" ht="90" customHeight="1">
      <c r="B8" s="439"/>
      <c r="C8" s="440"/>
      <c r="D8" s="440"/>
      <c r="E8" s="441"/>
      <c r="F8" s="397" t="s">
        <v>317</v>
      </c>
      <c r="G8" s="424"/>
      <c r="H8" s="424"/>
      <c r="I8" s="424"/>
      <c r="J8" s="398"/>
      <c r="K8" s="399"/>
      <c r="L8" s="397" t="s">
        <v>318</v>
      </c>
      <c r="M8" s="424"/>
      <c r="N8" s="424"/>
      <c r="O8" s="424"/>
      <c r="P8" s="398"/>
      <c r="Q8" s="399"/>
      <c r="R8" s="397" t="s">
        <v>317</v>
      </c>
      <c r="S8" s="424"/>
      <c r="T8" s="424"/>
      <c r="U8" s="424"/>
      <c r="V8" s="398"/>
      <c r="W8" s="399"/>
      <c r="X8" s="397" t="s">
        <v>318</v>
      </c>
      <c r="Y8" s="424"/>
      <c r="Z8" s="424"/>
      <c r="AA8" s="424"/>
      <c r="AB8" s="398"/>
      <c r="AC8" s="399"/>
      <c r="AD8" s="444"/>
      <c r="AE8" s="445"/>
      <c r="AF8" s="445"/>
      <c r="AG8" s="445"/>
      <c r="AH8" s="445"/>
      <c r="AI8" s="446"/>
      <c r="AJ8" s="444"/>
      <c r="AK8" s="445"/>
      <c r="AL8" s="445"/>
      <c r="AM8" s="445"/>
      <c r="AN8" s="445"/>
      <c r="AO8" s="446"/>
    </row>
    <row r="9" spans="2:49" s="95" customFormat="1" ht="23.1" customHeight="1">
      <c r="B9" s="100"/>
      <c r="C9" s="423" t="s">
        <v>179</v>
      </c>
      <c r="D9" s="398"/>
      <c r="E9" s="399"/>
      <c r="F9" s="427"/>
      <c r="G9" s="428"/>
      <c r="H9" s="428"/>
      <c r="I9" s="428"/>
      <c r="J9" s="428"/>
      <c r="K9" s="429"/>
      <c r="L9" s="427"/>
      <c r="M9" s="428"/>
      <c r="N9" s="428"/>
      <c r="O9" s="428"/>
      <c r="P9" s="428"/>
      <c r="Q9" s="429"/>
      <c r="R9" s="427"/>
      <c r="S9" s="428"/>
      <c r="T9" s="428"/>
      <c r="U9" s="428"/>
      <c r="V9" s="428"/>
      <c r="W9" s="429"/>
      <c r="X9" s="427"/>
      <c r="Y9" s="428"/>
      <c r="Z9" s="428"/>
      <c r="AA9" s="428"/>
      <c r="AB9" s="428"/>
      <c r="AC9" s="429"/>
      <c r="AD9" s="436"/>
      <c r="AE9" s="437"/>
      <c r="AF9" s="437"/>
      <c r="AG9" s="437"/>
      <c r="AH9" s="437"/>
      <c r="AI9" s="438"/>
      <c r="AJ9" s="427"/>
      <c r="AK9" s="428"/>
      <c r="AL9" s="428"/>
      <c r="AM9" s="428"/>
      <c r="AN9" s="428"/>
      <c r="AO9" s="429"/>
    </row>
    <row r="10" spans="2:49" s="95" customFormat="1" ht="23.1" customHeight="1">
      <c r="B10" s="100"/>
      <c r="C10" s="423" t="s">
        <v>180</v>
      </c>
      <c r="D10" s="398"/>
      <c r="E10" s="399"/>
      <c r="F10" s="427"/>
      <c r="G10" s="428"/>
      <c r="H10" s="428"/>
      <c r="I10" s="428"/>
      <c r="J10" s="428"/>
      <c r="K10" s="429"/>
      <c r="L10" s="427"/>
      <c r="M10" s="428"/>
      <c r="N10" s="428"/>
      <c r="O10" s="428"/>
      <c r="P10" s="428"/>
      <c r="Q10" s="429"/>
      <c r="R10" s="427"/>
      <c r="S10" s="428"/>
      <c r="T10" s="428"/>
      <c r="U10" s="428"/>
      <c r="V10" s="428"/>
      <c r="W10" s="429"/>
      <c r="X10" s="427"/>
      <c r="Y10" s="428"/>
      <c r="Z10" s="428"/>
      <c r="AA10" s="428"/>
      <c r="AB10" s="428"/>
      <c r="AC10" s="429"/>
      <c r="AD10" s="436"/>
      <c r="AE10" s="437"/>
      <c r="AF10" s="437"/>
      <c r="AG10" s="437"/>
      <c r="AH10" s="437"/>
      <c r="AI10" s="438"/>
      <c r="AJ10" s="427"/>
      <c r="AK10" s="428"/>
      <c r="AL10" s="428"/>
      <c r="AM10" s="428"/>
      <c r="AN10" s="428"/>
      <c r="AO10" s="429"/>
    </row>
    <row r="11" spans="2:49" s="95" customFormat="1" ht="23.1" customHeight="1">
      <c r="B11" s="100"/>
      <c r="C11" s="355" t="s">
        <v>180</v>
      </c>
      <c r="D11" s="356"/>
      <c r="E11" s="357"/>
      <c r="F11" s="427"/>
      <c r="G11" s="428"/>
      <c r="H11" s="428"/>
      <c r="I11" s="428"/>
      <c r="J11" s="428"/>
      <c r="K11" s="429"/>
      <c r="L11" s="427"/>
      <c r="M11" s="428"/>
      <c r="N11" s="428"/>
      <c r="O11" s="428"/>
      <c r="P11" s="428"/>
      <c r="Q11" s="429"/>
      <c r="R11" s="427"/>
      <c r="S11" s="428"/>
      <c r="T11" s="428"/>
      <c r="U11" s="428"/>
      <c r="V11" s="428"/>
      <c r="W11" s="429"/>
      <c r="X11" s="427"/>
      <c r="Y11" s="428"/>
      <c r="Z11" s="428"/>
      <c r="AA11" s="428"/>
      <c r="AB11" s="428"/>
      <c r="AC11" s="429"/>
      <c r="AD11" s="436"/>
      <c r="AE11" s="437"/>
      <c r="AF11" s="437"/>
      <c r="AG11" s="437"/>
      <c r="AH11" s="437"/>
      <c r="AI11" s="438"/>
      <c r="AJ11" s="427"/>
      <c r="AK11" s="428"/>
      <c r="AL11" s="428"/>
      <c r="AM11" s="428"/>
      <c r="AN11" s="428"/>
      <c r="AO11" s="429"/>
    </row>
    <row r="12" spans="2:49" s="95" customFormat="1" ht="23.1" customHeight="1">
      <c r="B12" s="100"/>
      <c r="C12" s="355" t="s">
        <v>181</v>
      </c>
      <c r="D12" s="356"/>
      <c r="E12" s="357"/>
      <c r="F12" s="427"/>
      <c r="G12" s="428"/>
      <c r="H12" s="428"/>
      <c r="I12" s="428"/>
      <c r="J12" s="428"/>
      <c r="K12" s="429"/>
      <c r="L12" s="427"/>
      <c r="M12" s="428"/>
      <c r="N12" s="428"/>
      <c r="O12" s="428"/>
      <c r="P12" s="428"/>
      <c r="Q12" s="429"/>
      <c r="R12" s="427"/>
      <c r="S12" s="428"/>
      <c r="T12" s="428"/>
      <c r="U12" s="428"/>
      <c r="V12" s="428"/>
      <c r="W12" s="429"/>
      <c r="X12" s="427"/>
      <c r="Y12" s="428"/>
      <c r="Z12" s="428"/>
      <c r="AA12" s="428"/>
      <c r="AB12" s="428"/>
      <c r="AC12" s="429"/>
      <c r="AD12" s="436"/>
      <c r="AE12" s="437"/>
      <c r="AF12" s="437"/>
      <c r="AG12" s="437"/>
      <c r="AH12" s="437"/>
      <c r="AI12" s="438"/>
      <c r="AJ12" s="427"/>
      <c r="AK12" s="428"/>
      <c r="AL12" s="428"/>
      <c r="AM12" s="428"/>
      <c r="AN12" s="428"/>
      <c r="AO12" s="429"/>
    </row>
    <row r="13" spans="2:49" s="95" customFormat="1" ht="23.1" customHeight="1">
      <c r="B13" s="101"/>
      <c r="C13" s="355" t="s">
        <v>182</v>
      </c>
      <c r="D13" s="356"/>
      <c r="E13" s="357"/>
      <c r="F13" s="427"/>
      <c r="G13" s="428"/>
      <c r="H13" s="428"/>
      <c r="I13" s="428"/>
      <c r="J13" s="428"/>
      <c r="K13" s="429"/>
      <c r="L13" s="427"/>
      <c r="M13" s="428"/>
      <c r="N13" s="428"/>
      <c r="O13" s="428"/>
      <c r="P13" s="428"/>
      <c r="Q13" s="429"/>
      <c r="R13" s="427"/>
      <c r="S13" s="428"/>
      <c r="T13" s="428"/>
      <c r="U13" s="428"/>
      <c r="V13" s="428"/>
      <c r="W13" s="429"/>
      <c r="X13" s="427"/>
      <c r="Y13" s="428"/>
      <c r="Z13" s="428"/>
      <c r="AA13" s="428"/>
      <c r="AB13" s="428"/>
      <c r="AC13" s="429"/>
      <c r="AD13" s="436"/>
      <c r="AE13" s="437"/>
      <c r="AF13" s="437"/>
      <c r="AG13" s="437"/>
      <c r="AH13" s="437"/>
      <c r="AI13" s="438"/>
      <c r="AJ13" s="427"/>
      <c r="AK13" s="428"/>
      <c r="AL13" s="428"/>
      <c r="AM13" s="428"/>
      <c r="AN13" s="428"/>
      <c r="AO13" s="429"/>
    </row>
    <row r="14" spans="2:49" s="95" customFormat="1" ht="129.75" customHeight="1">
      <c r="B14" s="409" t="s">
        <v>183</v>
      </c>
      <c r="C14" s="410"/>
      <c r="D14" s="410"/>
      <c r="E14" s="411"/>
      <c r="F14" s="362" t="s">
        <v>311</v>
      </c>
      <c r="G14" s="362"/>
      <c r="H14" s="362"/>
      <c r="I14" s="362"/>
      <c r="J14" s="362"/>
      <c r="K14" s="362"/>
      <c r="L14" s="362"/>
      <c r="M14" s="362"/>
      <c r="N14" s="362"/>
      <c r="O14" s="362"/>
      <c r="P14" s="430" t="s">
        <v>516</v>
      </c>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2"/>
    </row>
    <row r="15" spans="2:49" s="95" customFormat="1" ht="115.5" customHeight="1">
      <c r="B15" s="412"/>
      <c r="C15" s="413"/>
      <c r="D15" s="413"/>
      <c r="E15" s="414"/>
      <c r="F15" s="362" t="s">
        <v>312</v>
      </c>
      <c r="G15" s="362"/>
      <c r="H15" s="362"/>
      <c r="I15" s="362"/>
      <c r="J15" s="362"/>
      <c r="K15" s="362"/>
      <c r="L15" s="362"/>
      <c r="M15" s="362"/>
      <c r="N15" s="362"/>
      <c r="O15" s="362"/>
      <c r="P15" s="430" t="s">
        <v>517</v>
      </c>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95" customFormat="1" ht="139.5" customHeight="1">
      <c r="B16" s="412"/>
      <c r="C16" s="413"/>
      <c r="D16" s="413"/>
      <c r="E16" s="414"/>
      <c r="F16" s="362" t="s">
        <v>313</v>
      </c>
      <c r="G16" s="362"/>
      <c r="H16" s="362"/>
      <c r="I16" s="362"/>
      <c r="J16" s="362"/>
      <c r="K16" s="362"/>
      <c r="L16" s="362"/>
      <c r="M16" s="362"/>
      <c r="N16" s="362"/>
      <c r="O16" s="362"/>
      <c r="P16" s="430" t="s">
        <v>518</v>
      </c>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2"/>
    </row>
    <row r="17" spans="2:54" s="95" customFormat="1" ht="147.75" customHeight="1">
      <c r="B17" s="415"/>
      <c r="C17" s="416"/>
      <c r="D17" s="416"/>
      <c r="E17" s="417"/>
      <c r="F17" s="362" t="s">
        <v>314</v>
      </c>
      <c r="G17" s="362"/>
      <c r="H17" s="362"/>
      <c r="I17" s="362"/>
      <c r="J17" s="362"/>
      <c r="K17" s="362"/>
      <c r="L17" s="362"/>
      <c r="M17" s="362"/>
      <c r="N17" s="362"/>
      <c r="O17" s="362"/>
      <c r="P17" s="433" t="s">
        <v>519</v>
      </c>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5"/>
    </row>
    <row r="18" spans="2:54" s="95" customFormat="1" ht="230.25" customHeight="1">
      <c r="B18" s="397" t="s">
        <v>322</v>
      </c>
      <c r="C18" s="424"/>
      <c r="D18" s="424"/>
      <c r="E18" s="425"/>
      <c r="F18" s="426" t="s">
        <v>524</v>
      </c>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row>
    <row r="19" spans="2:54" s="95" customFormat="1" ht="50.25" customHeight="1">
      <c r="B19" s="397" t="s">
        <v>323</v>
      </c>
      <c r="C19" s="424"/>
      <c r="D19" s="424"/>
      <c r="E19" s="425"/>
      <c r="F19" s="426" t="s">
        <v>395</v>
      </c>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BB19" s="98"/>
    </row>
    <row r="20" spans="2:54" s="95" customFormat="1" ht="210" customHeight="1">
      <c r="B20" s="397" t="s">
        <v>324</v>
      </c>
      <c r="C20" s="424"/>
      <c r="D20" s="424"/>
      <c r="E20" s="425"/>
      <c r="F20" s="426" t="s">
        <v>520</v>
      </c>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row>
    <row r="21" spans="2:54" s="95" customFormat="1" ht="50.25" customHeight="1">
      <c r="B21" s="423" t="s">
        <v>325</v>
      </c>
      <c r="C21" s="398"/>
      <c r="D21" s="398"/>
      <c r="E21" s="399"/>
      <c r="F21" s="390" t="s">
        <v>345</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2"/>
      <c r="BB21" s="98"/>
    </row>
    <row r="22" spans="2:54" s="95" customFormat="1" ht="234" customHeight="1">
      <c r="B22" s="397" t="s">
        <v>525</v>
      </c>
      <c r="C22" s="424"/>
      <c r="D22" s="424"/>
      <c r="E22" s="425"/>
      <c r="F22" s="390" t="s">
        <v>526</v>
      </c>
      <c r="G22" s="391"/>
      <c r="H22" s="391"/>
      <c r="I22" s="39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2"/>
    </row>
    <row r="23" spans="2:54" s="95" customFormat="1" ht="50.25" customHeight="1">
      <c r="B23" s="397" t="s">
        <v>320</v>
      </c>
      <c r="C23" s="424"/>
      <c r="D23" s="424"/>
      <c r="E23" s="425"/>
      <c r="F23" s="390" t="s">
        <v>319</v>
      </c>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U23" s="102"/>
    </row>
    <row r="24" spans="2:54" s="95" customFormat="1" ht="50.25" customHeight="1">
      <c r="B24" s="409" t="s">
        <v>231</v>
      </c>
      <c r="C24" s="410"/>
      <c r="D24" s="410"/>
      <c r="E24" s="411"/>
      <c r="F24" s="418" t="s">
        <v>184</v>
      </c>
      <c r="G24" s="419"/>
      <c r="H24" s="419"/>
      <c r="I24" s="419"/>
      <c r="J24" s="419"/>
      <c r="K24" s="419"/>
      <c r="L24" s="419"/>
      <c r="M24" s="419"/>
      <c r="N24" s="419"/>
      <c r="O24" s="420"/>
      <c r="P24" s="421" t="s">
        <v>185</v>
      </c>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2"/>
    </row>
    <row r="25" spans="2:54" s="95" customFormat="1" ht="50.25" customHeight="1">
      <c r="B25" s="412"/>
      <c r="C25" s="413"/>
      <c r="D25" s="413"/>
      <c r="E25" s="414"/>
      <c r="F25" s="418" t="s">
        <v>186</v>
      </c>
      <c r="G25" s="419"/>
      <c r="H25" s="419"/>
      <c r="I25" s="419"/>
      <c r="J25" s="419"/>
      <c r="K25" s="419"/>
      <c r="L25" s="419"/>
      <c r="M25" s="419"/>
      <c r="N25" s="419"/>
      <c r="O25" s="420"/>
      <c r="P25" s="421" t="s">
        <v>187</v>
      </c>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row>
    <row r="26" spans="2:54" s="95" customFormat="1" ht="50.25" customHeight="1">
      <c r="B26" s="415"/>
      <c r="C26" s="416"/>
      <c r="D26" s="416"/>
      <c r="E26" s="417"/>
      <c r="F26" s="418" t="s">
        <v>188</v>
      </c>
      <c r="G26" s="419"/>
      <c r="H26" s="419"/>
      <c r="I26" s="419"/>
      <c r="J26" s="419"/>
      <c r="K26" s="419"/>
      <c r="L26" s="419"/>
      <c r="M26" s="419"/>
      <c r="N26" s="419"/>
      <c r="O26" s="420"/>
      <c r="P26" s="421" t="s">
        <v>189</v>
      </c>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2"/>
    </row>
    <row r="27" spans="2:54" s="95" customFormat="1" ht="50.25" customHeight="1">
      <c r="B27" s="397" t="s">
        <v>190</v>
      </c>
      <c r="C27" s="398"/>
      <c r="D27" s="398"/>
      <c r="E27" s="399"/>
      <c r="F27" s="390" t="s">
        <v>191</v>
      </c>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2"/>
    </row>
    <row r="28" spans="2:54" s="95" customFormat="1" ht="50.25" customHeight="1">
      <c r="B28" s="397" t="s">
        <v>192</v>
      </c>
      <c r="C28" s="398"/>
      <c r="D28" s="398"/>
      <c r="E28" s="399"/>
      <c r="F28" s="390" t="s">
        <v>193</v>
      </c>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2"/>
    </row>
    <row r="29" spans="2:54" s="95" customFormat="1" ht="50.25" customHeight="1">
      <c r="B29" s="397" t="s">
        <v>194</v>
      </c>
      <c r="C29" s="398"/>
      <c r="D29" s="398"/>
      <c r="E29" s="399"/>
      <c r="F29" s="390" t="s">
        <v>195</v>
      </c>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2"/>
    </row>
    <row r="30" spans="2:54" s="95" customFormat="1" ht="50.25" customHeight="1">
      <c r="B30" s="397" t="s">
        <v>196</v>
      </c>
      <c r="C30" s="398"/>
      <c r="D30" s="398"/>
      <c r="E30" s="399"/>
      <c r="F30" s="400" t="s">
        <v>197</v>
      </c>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2"/>
    </row>
    <row r="31" spans="2:54" s="95" customFormat="1" ht="109.5" customHeight="1">
      <c r="B31" s="403" t="s">
        <v>219</v>
      </c>
      <c r="C31" s="404"/>
      <c r="D31" s="404"/>
      <c r="E31" s="405"/>
      <c r="F31" s="406" t="s">
        <v>527</v>
      </c>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row>
    <row r="32" spans="2:54" s="95" customFormat="1" ht="93.75" customHeight="1">
      <c r="B32" s="387" t="s">
        <v>198</v>
      </c>
      <c r="C32" s="356"/>
      <c r="D32" s="356"/>
      <c r="E32" s="357"/>
      <c r="F32" s="390" t="s">
        <v>233</v>
      </c>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row r="33" spans="2:41" s="95" customFormat="1" ht="129" customHeight="1">
      <c r="B33" s="387" t="s">
        <v>232</v>
      </c>
      <c r="C33" s="356"/>
      <c r="D33" s="356"/>
      <c r="E33" s="357"/>
      <c r="F33" s="390" t="s">
        <v>528</v>
      </c>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2"/>
    </row>
    <row r="34" spans="2:41" s="95" customFormat="1" ht="93.75" customHeight="1">
      <c r="B34" s="387" t="s">
        <v>199</v>
      </c>
      <c r="C34" s="356"/>
      <c r="D34" s="356"/>
      <c r="E34" s="357"/>
      <c r="F34" s="390" t="s">
        <v>200</v>
      </c>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2"/>
    </row>
    <row r="35" spans="2:41" s="95" customFormat="1" ht="80.25" customHeight="1">
      <c r="B35" s="387" t="s">
        <v>201</v>
      </c>
      <c r="C35" s="388"/>
      <c r="D35" s="388"/>
      <c r="E35" s="389"/>
      <c r="F35" s="390" t="s">
        <v>202</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2"/>
    </row>
    <row r="36" spans="2:41" s="95" customFormat="1" ht="80.25" customHeight="1">
      <c r="B36" s="387" t="s">
        <v>203</v>
      </c>
      <c r="C36" s="388"/>
      <c r="D36" s="388"/>
      <c r="E36" s="389"/>
      <c r="F36" s="390" t="s">
        <v>204</v>
      </c>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2"/>
    </row>
    <row r="37" spans="2:41" s="95" customFormat="1" ht="30" customHeight="1">
      <c r="B37" s="393"/>
      <c r="C37" s="393"/>
      <c r="D37" s="393"/>
      <c r="E37" s="393"/>
      <c r="F37" s="352" t="s">
        <v>230</v>
      </c>
      <c r="G37" s="353"/>
      <c r="H37" s="353"/>
      <c r="I37" s="353"/>
      <c r="J37" s="353"/>
      <c r="K37" s="353"/>
      <c r="L37" s="353"/>
      <c r="M37" s="353"/>
      <c r="N37" s="354"/>
      <c r="O37" s="352" t="s">
        <v>234</v>
      </c>
      <c r="P37" s="353"/>
      <c r="Q37" s="353"/>
      <c r="R37" s="353"/>
      <c r="S37" s="353"/>
      <c r="T37" s="353"/>
      <c r="U37" s="353"/>
      <c r="V37" s="353"/>
      <c r="W37" s="354"/>
      <c r="X37" s="352" t="s">
        <v>512</v>
      </c>
      <c r="Y37" s="353"/>
      <c r="Z37" s="353"/>
      <c r="AA37" s="353"/>
      <c r="AB37" s="353"/>
      <c r="AC37" s="353"/>
      <c r="AD37" s="353"/>
      <c r="AE37" s="353"/>
      <c r="AF37" s="354"/>
      <c r="AG37" s="394" t="s">
        <v>205</v>
      </c>
      <c r="AH37" s="395"/>
      <c r="AI37" s="395"/>
      <c r="AJ37" s="395"/>
      <c r="AK37" s="395"/>
      <c r="AL37" s="395"/>
      <c r="AM37" s="395"/>
      <c r="AN37" s="395"/>
      <c r="AO37" s="396"/>
    </row>
    <row r="38" spans="2:41" s="95" customFormat="1" ht="30" customHeight="1">
      <c r="B38" s="384" t="s">
        <v>206</v>
      </c>
      <c r="C38" s="381" t="s">
        <v>207</v>
      </c>
      <c r="D38" s="382"/>
      <c r="E38" s="383"/>
      <c r="F38" s="364">
        <f>'１目標'!E4</f>
        <v>20</v>
      </c>
      <c r="G38" s="386"/>
      <c r="H38" s="386"/>
      <c r="I38" s="386"/>
      <c r="J38" s="386"/>
      <c r="K38" s="386"/>
      <c r="L38" s="386"/>
      <c r="M38" s="365" t="s">
        <v>135</v>
      </c>
      <c r="N38" s="366"/>
      <c r="O38" s="363">
        <f>'１目標'!G4</f>
        <v>70</v>
      </c>
      <c r="P38" s="363"/>
      <c r="Q38" s="363"/>
      <c r="R38" s="363"/>
      <c r="S38" s="363"/>
      <c r="T38" s="363"/>
      <c r="U38" s="364"/>
      <c r="V38" s="365" t="s">
        <v>135</v>
      </c>
      <c r="W38" s="366"/>
      <c r="X38" s="363">
        <f>'１目標'!I4</f>
        <v>73</v>
      </c>
      <c r="Y38" s="363"/>
      <c r="Z38" s="363"/>
      <c r="AA38" s="363"/>
      <c r="AB38" s="363"/>
      <c r="AC38" s="363"/>
      <c r="AD38" s="364"/>
      <c r="AE38" s="365" t="s">
        <v>135</v>
      </c>
      <c r="AF38" s="366"/>
      <c r="AG38" s="363">
        <f>SUM(F38,O38,X38)</f>
        <v>163</v>
      </c>
      <c r="AH38" s="363"/>
      <c r="AI38" s="363"/>
      <c r="AJ38" s="363"/>
      <c r="AK38" s="363"/>
      <c r="AL38" s="363"/>
      <c r="AM38" s="364"/>
      <c r="AN38" s="365" t="s">
        <v>135</v>
      </c>
      <c r="AO38" s="366"/>
    </row>
    <row r="39" spans="2:41" s="95" customFormat="1" ht="30" customHeight="1">
      <c r="B39" s="385"/>
      <c r="C39" s="367" t="s">
        <v>208</v>
      </c>
      <c r="D39" s="368"/>
      <c r="E39" s="369"/>
      <c r="F39" s="359">
        <f>'１目標'!E9</f>
        <v>30</v>
      </c>
      <c r="G39" s="370"/>
      <c r="H39" s="370"/>
      <c r="I39" s="370"/>
      <c r="J39" s="370"/>
      <c r="K39" s="370"/>
      <c r="L39" s="370"/>
      <c r="M39" s="360" t="s">
        <v>209</v>
      </c>
      <c r="N39" s="361"/>
      <c r="O39" s="358">
        <f>'１目標'!G9</f>
        <v>80</v>
      </c>
      <c r="P39" s="358"/>
      <c r="Q39" s="358"/>
      <c r="R39" s="358"/>
      <c r="S39" s="358"/>
      <c r="T39" s="358"/>
      <c r="U39" s="359"/>
      <c r="V39" s="360" t="s">
        <v>209</v>
      </c>
      <c r="W39" s="361"/>
      <c r="X39" s="358">
        <f>'１目標'!I9</f>
        <v>80</v>
      </c>
      <c r="Y39" s="358"/>
      <c r="Z39" s="358"/>
      <c r="AA39" s="358"/>
      <c r="AB39" s="358"/>
      <c r="AC39" s="358"/>
      <c r="AD39" s="359"/>
      <c r="AE39" s="360" t="s">
        <v>209</v>
      </c>
      <c r="AF39" s="361"/>
      <c r="AG39" s="358">
        <f t="shared" ref="AG39:AG46" si="0">SUM(F39,O39,X39)</f>
        <v>190</v>
      </c>
      <c r="AH39" s="358"/>
      <c r="AI39" s="358"/>
      <c r="AJ39" s="358"/>
      <c r="AK39" s="358"/>
      <c r="AL39" s="358"/>
      <c r="AM39" s="359"/>
      <c r="AN39" s="360" t="s">
        <v>209</v>
      </c>
      <c r="AO39" s="361"/>
    </row>
    <row r="40" spans="2:41" s="95" customFormat="1" ht="30" customHeight="1">
      <c r="B40" s="385"/>
      <c r="C40" s="374" t="s">
        <v>210</v>
      </c>
      <c r="D40" s="375"/>
      <c r="E40" s="376"/>
      <c r="F40" s="359">
        <f>'１目標'!E13</f>
        <v>10</v>
      </c>
      <c r="G40" s="370"/>
      <c r="H40" s="370"/>
      <c r="I40" s="370"/>
      <c r="J40" s="370"/>
      <c r="K40" s="370"/>
      <c r="L40" s="370"/>
      <c r="M40" s="360" t="s">
        <v>135</v>
      </c>
      <c r="N40" s="361"/>
      <c r="O40" s="358">
        <f>'１目標'!G13</f>
        <v>23</v>
      </c>
      <c r="P40" s="358"/>
      <c r="Q40" s="358"/>
      <c r="R40" s="358"/>
      <c r="S40" s="358"/>
      <c r="T40" s="358"/>
      <c r="U40" s="359"/>
      <c r="V40" s="360" t="s">
        <v>135</v>
      </c>
      <c r="W40" s="361"/>
      <c r="X40" s="358">
        <f>'１目標'!I13</f>
        <v>23</v>
      </c>
      <c r="Y40" s="358"/>
      <c r="Z40" s="358"/>
      <c r="AA40" s="358"/>
      <c r="AB40" s="358"/>
      <c r="AC40" s="358"/>
      <c r="AD40" s="359"/>
      <c r="AE40" s="360" t="s">
        <v>135</v>
      </c>
      <c r="AF40" s="361"/>
      <c r="AG40" s="358">
        <f t="shared" si="0"/>
        <v>56</v>
      </c>
      <c r="AH40" s="358"/>
      <c r="AI40" s="358"/>
      <c r="AJ40" s="358"/>
      <c r="AK40" s="358"/>
      <c r="AL40" s="358"/>
      <c r="AM40" s="359"/>
      <c r="AN40" s="360" t="s">
        <v>135</v>
      </c>
      <c r="AO40" s="361"/>
    </row>
    <row r="41" spans="2:41" s="95" customFormat="1" ht="30" customHeight="1">
      <c r="B41" s="385"/>
      <c r="C41" s="377"/>
      <c r="D41" s="378"/>
      <c r="E41" s="379"/>
      <c r="F41" s="335">
        <f>'１目標'!E14</f>
        <v>40</v>
      </c>
      <c r="G41" s="371"/>
      <c r="H41" s="371"/>
      <c r="I41" s="371"/>
      <c r="J41" s="371"/>
      <c r="K41" s="371"/>
      <c r="L41" s="371"/>
      <c r="M41" s="372" t="s">
        <v>209</v>
      </c>
      <c r="N41" s="373"/>
      <c r="O41" s="334">
        <f>'１目標'!G14</f>
        <v>83</v>
      </c>
      <c r="P41" s="334"/>
      <c r="Q41" s="334"/>
      <c r="R41" s="334"/>
      <c r="S41" s="334"/>
      <c r="T41" s="334"/>
      <c r="U41" s="335"/>
      <c r="V41" s="372" t="s">
        <v>209</v>
      </c>
      <c r="W41" s="373"/>
      <c r="X41" s="334">
        <f>'１目標'!I14</f>
        <v>83</v>
      </c>
      <c r="Y41" s="334"/>
      <c r="Z41" s="334"/>
      <c r="AA41" s="334"/>
      <c r="AB41" s="334"/>
      <c r="AC41" s="334"/>
      <c r="AD41" s="335"/>
      <c r="AE41" s="372" t="s">
        <v>209</v>
      </c>
      <c r="AF41" s="373"/>
      <c r="AG41" s="334">
        <f t="shared" si="0"/>
        <v>206</v>
      </c>
      <c r="AH41" s="334"/>
      <c r="AI41" s="334"/>
      <c r="AJ41" s="334"/>
      <c r="AK41" s="334"/>
      <c r="AL41" s="334"/>
      <c r="AM41" s="335"/>
      <c r="AN41" s="372" t="s">
        <v>209</v>
      </c>
      <c r="AO41" s="373"/>
    </row>
    <row r="42" spans="2:41" s="95" customFormat="1" ht="30" customHeight="1">
      <c r="B42" s="380" t="s">
        <v>211</v>
      </c>
      <c r="C42" s="381" t="s">
        <v>207</v>
      </c>
      <c r="D42" s="382"/>
      <c r="E42" s="383"/>
      <c r="F42" s="363">
        <f>'１目標'!M4</f>
        <v>4</v>
      </c>
      <c r="G42" s="363"/>
      <c r="H42" s="363"/>
      <c r="I42" s="363"/>
      <c r="J42" s="363"/>
      <c r="K42" s="363"/>
      <c r="L42" s="364"/>
      <c r="M42" s="365" t="s">
        <v>209</v>
      </c>
      <c r="N42" s="366"/>
      <c r="O42" s="363">
        <f>'１目標'!O4</f>
        <v>14</v>
      </c>
      <c r="P42" s="363"/>
      <c r="Q42" s="363"/>
      <c r="R42" s="363"/>
      <c r="S42" s="363"/>
      <c r="T42" s="363"/>
      <c r="U42" s="364"/>
      <c r="V42" s="365" t="s">
        <v>209</v>
      </c>
      <c r="W42" s="366"/>
      <c r="X42" s="363">
        <f>'１目標'!Q4</f>
        <v>17</v>
      </c>
      <c r="Y42" s="363"/>
      <c r="Z42" s="363"/>
      <c r="AA42" s="363"/>
      <c r="AB42" s="363"/>
      <c r="AC42" s="363"/>
      <c r="AD42" s="364"/>
      <c r="AE42" s="365" t="s">
        <v>209</v>
      </c>
      <c r="AF42" s="366"/>
      <c r="AG42" s="363">
        <f t="shared" si="0"/>
        <v>35</v>
      </c>
      <c r="AH42" s="363"/>
      <c r="AI42" s="363"/>
      <c r="AJ42" s="363"/>
      <c r="AK42" s="363"/>
      <c r="AL42" s="363"/>
      <c r="AM42" s="364"/>
      <c r="AN42" s="365" t="s">
        <v>209</v>
      </c>
      <c r="AO42" s="366"/>
    </row>
    <row r="43" spans="2:41" s="95" customFormat="1" ht="30" customHeight="1">
      <c r="B43" s="380"/>
      <c r="C43" s="367" t="s">
        <v>208</v>
      </c>
      <c r="D43" s="368"/>
      <c r="E43" s="369"/>
      <c r="F43" s="359">
        <f>'１目標'!M9</f>
        <v>6</v>
      </c>
      <c r="G43" s="370"/>
      <c r="H43" s="370"/>
      <c r="I43" s="370"/>
      <c r="J43" s="370"/>
      <c r="K43" s="370"/>
      <c r="L43" s="370"/>
      <c r="M43" s="360" t="s">
        <v>209</v>
      </c>
      <c r="N43" s="361"/>
      <c r="O43" s="358">
        <f>'１目標'!O9</f>
        <v>16</v>
      </c>
      <c r="P43" s="358"/>
      <c r="Q43" s="358"/>
      <c r="R43" s="358"/>
      <c r="S43" s="358"/>
      <c r="T43" s="358"/>
      <c r="U43" s="359"/>
      <c r="V43" s="360" t="s">
        <v>209</v>
      </c>
      <c r="W43" s="361"/>
      <c r="X43" s="358">
        <f>'１目標'!Q9</f>
        <v>16</v>
      </c>
      <c r="Y43" s="358"/>
      <c r="Z43" s="358"/>
      <c r="AA43" s="358"/>
      <c r="AB43" s="358"/>
      <c r="AC43" s="358"/>
      <c r="AD43" s="359"/>
      <c r="AE43" s="360" t="s">
        <v>209</v>
      </c>
      <c r="AF43" s="361"/>
      <c r="AG43" s="358">
        <f t="shared" si="0"/>
        <v>38</v>
      </c>
      <c r="AH43" s="358"/>
      <c r="AI43" s="358"/>
      <c r="AJ43" s="358"/>
      <c r="AK43" s="358"/>
      <c r="AL43" s="358"/>
      <c r="AM43" s="359"/>
      <c r="AN43" s="360" t="s">
        <v>209</v>
      </c>
      <c r="AO43" s="361"/>
    </row>
    <row r="44" spans="2:41" s="95" customFormat="1" ht="30" customHeight="1">
      <c r="B44" s="380"/>
      <c r="C44" s="374" t="s">
        <v>210</v>
      </c>
      <c r="D44" s="375"/>
      <c r="E44" s="376"/>
      <c r="F44" s="335">
        <f>'１目標'!M13</f>
        <v>7</v>
      </c>
      <c r="G44" s="371"/>
      <c r="H44" s="371"/>
      <c r="I44" s="371"/>
      <c r="J44" s="371"/>
      <c r="K44" s="371"/>
      <c r="L44" s="371"/>
      <c r="M44" s="360" t="s">
        <v>209</v>
      </c>
      <c r="N44" s="361"/>
      <c r="O44" s="358">
        <f>'１目標'!O13</f>
        <v>15</v>
      </c>
      <c r="P44" s="358"/>
      <c r="Q44" s="358"/>
      <c r="R44" s="358"/>
      <c r="S44" s="358"/>
      <c r="T44" s="358"/>
      <c r="U44" s="359"/>
      <c r="V44" s="360" t="s">
        <v>209</v>
      </c>
      <c r="W44" s="361"/>
      <c r="X44" s="358">
        <f>'１目標'!Q13</f>
        <v>15</v>
      </c>
      <c r="Y44" s="358"/>
      <c r="Z44" s="358"/>
      <c r="AA44" s="358"/>
      <c r="AB44" s="358"/>
      <c r="AC44" s="358"/>
      <c r="AD44" s="359"/>
      <c r="AE44" s="360" t="s">
        <v>209</v>
      </c>
      <c r="AF44" s="361"/>
      <c r="AG44" s="358">
        <f t="shared" si="0"/>
        <v>37</v>
      </c>
      <c r="AH44" s="358"/>
      <c r="AI44" s="358"/>
      <c r="AJ44" s="358"/>
      <c r="AK44" s="358"/>
      <c r="AL44" s="358"/>
      <c r="AM44" s="359"/>
      <c r="AN44" s="360" t="s">
        <v>209</v>
      </c>
      <c r="AO44" s="361"/>
    </row>
    <row r="45" spans="2:41" s="95" customFormat="1" ht="30" customHeight="1">
      <c r="B45" s="380"/>
      <c r="C45" s="362" t="s">
        <v>212</v>
      </c>
      <c r="D45" s="362"/>
      <c r="E45" s="362"/>
      <c r="F45" s="347">
        <f>SUM(F42:K44)</f>
        <v>17</v>
      </c>
      <c r="G45" s="348"/>
      <c r="H45" s="348"/>
      <c r="I45" s="348"/>
      <c r="J45" s="348"/>
      <c r="K45" s="348"/>
      <c r="L45" s="348"/>
      <c r="M45" s="349" t="s">
        <v>209</v>
      </c>
      <c r="N45" s="350"/>
      <c r="O45" s="347">
        <f>SUM(O42:R44)</f>
        <v>45</v>
      </c>
      <c r="P45" s="348"/>
      <c r="Q45" s="348"/>
      <c r="R45" s="348"/>
      <c r="S45" s="348"/>
      <c r="T45" s="348"/>
      <c r="U45" s="348"/>
      <c r="V45" s="349" t="s">
        <v>209</v>
      </c>
      <c r="W45" s="350"/>
      <c r="X45" s="347">
        <f>SUM(X42:AB44)</f>
        <v>48</v>
      </c>
      <c r="Y45" s="348"/>
      <c r="Z45" s="348"/>
      <c r="AA45" s="348"/>
      <c r="AB45" s="348"/>
      <c r="AC45" s="348"/>
      <c r="AD45" s="348"/>
      <c r="AE45" s="349" t="s">
        <v>209</v>
      </c>
      <c r="AF45" s="350"/>
      <c r="AG45" s="347">
        <f>SUM(F45,O45,X45)</f>
        <v>110</v>
      </c>
      <c r="AH45" s="348"/>
      <c r="AI45" s="348"/>
      <c r="AJ45" s="348"/>
      <c r="AK45" s="348"/>
      <c r="AL45" s="348"/>
      <c r="AM45" s="348"/>
      <c r="AN45" s="349" t="s">
        <v>209</v>
      </c>
      <c r="AO45" s="350"/>
    </row>
    <row r="46" spans="2:41" s="95" customFormat="1" ht="30" customHeight="1">
      <c r="B46" s="380"/>
      <c r="C46" s="362" t="s">
        <v>213</v>
      </c>
      <c r="D46" s="362"/>
      <c r="E46" s="362"/>
      <c r="F46" s="347">
        <f>'１目標'!M29</f>
        <v>10</v>
      </c>
      <c r="G46" s="348"/>
      <c r="H46" s="348"/>
      <c r="I46" s="348"/>
      <c r="J46" s="348"/>
      <c r="K46" s="348"/>
      <c r="L46" s="348"/>
      <c r="M46" s="349" t="s">
        <v>209</v>
      </c>
      <c r="N46" s="350"/>
      <c r="O46" s="347">
        <f>'１目標'!O29</f>
        <v>35</v>
      </c>
      <c r="P46" s="348"/>
      <c r="Q46" s="348"/>
      <c r="R46" s="348"/>
      <c r="S46" s="348"/>
      <c r="T46" s="348"/>
      <c r="U46" s="348"/>
      <c r="V46" s="349" t="s">
        <v>209</v>
      </c>
      <c r="W46" s="350"/>
      <c r="X46" s="347">
        <f>'１目標'!Q29</f>
        <v>45</v>
      </c>
      <c r="Y46" s="348"/>
      <c r="Z46" s="348"/>
      <c r="AA46" s="348"/>
      <c r="AB46" s="348"/>
      <c r="AC46" s="348"/>
      <c r="AD46" s="348"/>
      <c r="AE46" s="349" t="s">
        <v>209</v>
      </c>
      <c r="AF46" s="350"/>
      <c r="AG46" s="347">
        <f t="shared" si="0"/>
        <v>90</v>
      </c>
      <c r="AH46" s="348"/>
      <c r="AI46" s="348"/>
      <c r="AJ46" s="348"/>
      <c r="AK46" s="348"/>
      <c r="AL46" s="348"/>
      <c r="AM46" s="348"/>
      <c r="AN46" s="349" t="s">
        <v>209</v>
      </c>
      <c r="AO46" s="350"/>
    </row>
    <row r="47" spans="2:41" s="95" customFormat="1" ht="30" customHeight="1">
      <c r="B47" s="351"/>
      <c r="C47" s="351"/>
      <c r="D47" s="351"/>
      <c r="E47" s="351"/>
      <c r="F47" s="352" t="str">
        <f>F37</f>
        <v>令和８年度</v>
      </c>
      <c r="G47" s="353"/>
      <c r="H47" s="353"/>
      <c r="I47" s="353"/>
      <c r="J47" s="353"/>
      <c r="K47" s="353"/>
      <c r="L47" s="353"/>
      <c r="M47" s="353"/>
      <c r="N47" s="354"/>
      <c r="O47" s="355" t="str">
        <f t="shared" ref="O47" si="1">O37</f>
        <v>令和９年度</v>
      </c>
      <c r="P47" s="356"/>
      <c r="Q47" s="356"/>
      <c r="R47" s="356"/>
      <c r="S47" s="356"/>
      <c r="T47" s="356"/>
      <c r="U47" s="356"/>
      <c r="V47" s="356"/>
      <c r="W47" s="357"/>
      <c r="X47" s="355" t="str">
        <f t="shared" ref="X47" si="2">X37</f>
        <v>令和10年度</v>
      </c>
      <c r="Y47" s="356"/>
      <c r="Z47" s="356"/>
      <c r="AA47" s="356"/>
      <c r="AB47" s="356"/>
      <c r="AC47" s="356"/>
      <c r="AD47" s="356"/>
      <c r="AE47" s="356"/>
      <c r="AF47" s="357"/>
      <c r="AG47" s="352" t="s">
        <v>205</v>
      </c>
      <c r="AH47" s="353"/>
      <c r="AI47" s="353"/>
      <c r="AJ47" s="353"/>
      <c r="AK47" s="353"/>
      <c r="AL47" s="353"/>
      <c r="AM47" s="353"/>
      <c r="AN47" s="353"/>
      <c r="AO47" s="354"/>
    </row>
    <row r="48" spans="2:41" s="95" customFormat="1" ht="30" customHeight="1">
      <c r="B48" s="343" t="s">
        <v>214</v>
      </c>
      <c r="C48" s="344" t="s">
        <v>215</v>
      </c>
      <c r="D48" s="344"/>
      <c r="E48" s="344"/>
      <c r="F48" s="345"/>
      <c r="G48" s="345"/>
      <c r="H48" s="345"/>
      <c r="I48" s="345"/>
      <c r="J48" s="345"/>
      <c r="K48" s="345"/>
      <c r="L48" s="346"/>
      <c r="M48" s="341" t="s">
        <v>513</v>
      </c>
      <c r="N48" s="342"/>
      <c r="O48" s="345"/>
      <c r="P48" s="345"/>
      <c r="Q48" s="345"/>
      <c r="R48" s="345"/>
      <c r="S48" s="345"/>
      <c r="T48" s="345"/>
      <c r="U48" s="346"/>
      <c r="V48" s="341" t="s">
        <v>513</v>
      </c>
      <c r="W48" s="342"/>
      <c r="X48" s="345"/>
      <c r="Y48" s="345"/>
      <c r="Z48" s="345"/>
      <c r="AA48" s="345"/>
      <c r="AB48" s="345"/>
      <c r="AC48" s="345"/>
      <c r="AD48" s="346"/>
      <c r="AE48" s="341" t="s">
        <v>513</v>
      </c>
      <c r="AF48" s="342"/>
      <c r="AG48" s="345">
        <f>SUM(F48,O48,X48)</f>
        <v>0</v>
      </c>
      <c r="AH48" s="345"/>
      <c r="AI48" s="345"/>
      <c r="AJ48" s="345"/>
      <c r="AK48" s="345"/>
      <c r="AL48" s="345"/>
      <c r="AM48" s="346"/>
      <c r="AN48" s="341" t="s">
        <v>513</v>
      </c>
      <c r="AO48" s="342"/>
    </row>
    <row r="49" spans="2:41" s="95" customFormat="1" ht="30" customHeight="1">
      <c r="B49" s="343"/>
      <c r="C49" s="340" t="s">
        <v>216</v>
      </c>
      <c r="D49" s="340"/>
      <c r="E49" s="340"/>
      <c r="F49" s="329"/>
      <c r="G49" s="329"/>
      <c r="H49" s="329"/>
      <c r="I49" s="329"/>
      <c r="J49" s="329"/>
      <c r="K49" s="329"/>
      <c r="L49" s="330"/>
      <c r="M49" s="331" t="s">
        <v>513</v>
      </c>
      <c r="N49" s="332"/>
      <c r="O49" s="329"/>
      <c r="P49" s="329"/>
      <c r="Q49" s="329"/>
      <c r="R49" s="329"/>
      <c r="S49" s="329"/>
      <c r="T49" s="329"/>
      <c r="U49" s="330"/>
      <c r="V49" s="331" t="s">
        <v>513</v>
      </c>
      <c r="W49" s="332"/>
      <c r="X49" s="329"/>
      <c r="Y49" s="329"/>
      <c r="Z49" s="329"/>
      <c r="AA49" s="329"/>
      <c r="AB49" s="329"/>
      <c r="AC49" s="329"/>
      <c r="AD49" s="330"/>
      <c r="AE49" s="331" t="s">
        <v>513</v>
      </c>
      <c r="AF49" s="332"/>
      <c r="AG49" s="329">
        <f>SUM(F49,O49,X49)</f>
        <v>0</v>
      </c>
      <c r="AH49" s="329"/>
      <c r="AI49" s="329"/>
      <c r="AJ49" s="329"/>
      <c r="AK49" s="329"/>
      <c r="AL49" s="329"/>
      <c r="AM49" s="330"/>
      <c r="AN49" s="331" t="s">
        <v>513</v>
      </c>
      <c r="AO49" s="332"/>
    </row>
    <row r="50" spans="2:41" s="95" customFormat="1" ht="30" customHeight="1">
      <c r="B50" s="343"/>
      <c r="C50" s="340" t="s">
        <v>214</v>
      </c>
      <c r="D50" s="340"/>
      <c r="E50" s="340"/>
      <c r="F50" s="329"/>
      <c r="G50" s="329"/>
      <c r="H50" s="329"/>
      <c r="I50" s="329"/>
      <c r="J50" s="329"/>
      <c r="K50" s="329"/>
      <c r="L50" s="330"/>
      <c r="M50" s="331" t="s">
        <v>513</v>
      </c>
      <c r="N50" s="332"/>
      <c r="O50" s="329"/>
      <c r="P50" s="329"/>
      <c r="Q50" s="329"/>
      <c r="R50" s="329"/>
      <c r="S50" s="329"/>
      <c r="T50" s="329"/>
      <c r="U50" s="330"/>
      <c r="V50" s="331" t="s">
        <v>513</v>
      </c>
      <c r="W50" s="332"/>
      <c r="X50" s="329"/>
      <c r="Y50" s="329"/>
      <c r="Z50" s="329"/>
      <c r="AA50" s="329"/>
      <c r="AB50" s="329"/>
      <c r="AC50" s="329"/>
      <c r="AD50" s="330"/>
      <c r="AE50" s="331" t="s">
        <v>513</v>
      </c>
      <c r="AF50" s="332"/>
      <c r="AG50" s="329">
        <f>SUM(F50,O50,X50)</f>
        <v>0</v>
      </c>
      <c r="AH50" s="329"/>
      <c r="AI50" s="329"/>
      <c r="AJ50" s="329"/>
      <c r="AK50" s="329"/>
      <c r="AL50" s="329"/>
      <c r="AM50" s="330"/>
      <c r="AN50" s="331" t="s">
        <v>513</v>
      </c>
      <c r="AO50" s="332"/>
    </row>
    <row r="51" spans="2:41" s="95" customFormat="1" ht="30" customHeight="1">
      <c r="B51" s="343"/>
      <c r="C51" s="340" t="s">
        <v>217</v>
      </c>
      <c r="D51" s="340"/>
      <c r="E51" s="340"/>
      <c r="F51" s="329">
        <f>(F48+F49+F50)*0.1</f>
        <v>0</v>
      </c>
      <c r="G51" s="329"/>
      <c r="H51" s="329"/>
      <c r="I51" s="329"/>
      <c r="J51" s="329"/>
      <c r="K51" s="329"/>
      <c r="L51" s="330"/>
      <c r="M51" s="331" t="s">
        <v>235</v>
      </c>
      <c r="N51" s="332"/>
      <c r="O51" s="329">
        <f>(O48+O49+O50)*0.1</f>
        <v>0</v>
      </c>
      <c r="P51" s="329"/>
      <c r="Q51" s="329"/>
      <c r="R51" s="329"/>
      <c r="S51" s="329"/>
      <c r="T51" s="329"/>
      <c r="U51" s="330"/>
      <c r="V51" s="331" t="s">
        <v>236</v>
      </c>
      <c r="W51" s="332"/>
      <c r="X51" s="329">
        <f>(X48+X49+X50)*0.1</f>
        <v>0</v>
      </c>
      <c r="Y51" s="329"/>
      <c r="Z51" s="329"/>
      <c r="AA51" s="329"/>
      <c r="AB51" s="329"/>
      <c r="AC51" s="329"/>
      <c r="AD51" s="330"/>
      <c r="AE51" s="331" t="s">
        <v>236</v>
      </c>
      <c r="AF51" s="332"/>
      <c r="AG51" s="329">
        <f>SUM(F51,O51,X51)</f>
        <v>0</v>
      </c>
      <c r="AH51" s="329"/>
      <c r="AI51" s="329"/>
      <c r="AJ51" s="329"/>
      <c r="AK51" s="329"/>
      <c r="AL51" s="329"/>
      <c r="AM51" s="330"/>
      <c r="AN51" s="331" t="s">
        <v>236</v>
      </c>
      <c r="AO51" s="332"/>
    </row>
    <row r="52" spans="2:41" s="95" customFormat="1" ht="30" customHeight="1">
      <c r="B52" s="343"/>
      <c r="C52" s="333" t="s">
        <v>218</v>
      </c>
      <c r="D52" s="333"/>
      <c r="E52" s="333"/>
      <c r="F52" s="334">
        <f>F48+F49+F50+F51</f>
        <v>0</v>
      </c>
      <c r="G52" s="334"/>
      <c r="H52" s="334"/>
      <c r="I52" s="334"/>
      <c r="J52" s="334"/>
      <c r="K52" s="334"/>
      <c r="L52" s="335"/>
      <c r="M52" s="336" t="s">
        <v>236</v>
      </c>
      <c r="N52" s="337"/>
      <c r="O52" s="334">
        <f>O48+O49+O50+O51</f>
        <v>0</v>
      </c>
      <c r="P52" s="334"/>
      <c r="Q52" s="334"/>
      <c r="R52" s="334"/>
      <c r="S52" s="334"/>
      <c r="T52" s="334"/>
      <c r="U52" s="335"/>
      <c r="V52" s="336" t="s">
        <v>236</v>
      </c>
      <c r="W52" s="337"/>
      <c r="X52" s="334">
        <f>X48+X49+X50+X51</f>
        <v>0</v>
      </c>
      <c r="Y52" s="334"/>
      <c r="Z52" s="334"/>
      <c r="AA52" s="334"/>
      <c r="AB52" s="334"/>
      <c r="AC52" s="334"/>
      <c r="AD52" s="335"/>
      <c r="AE52" s="336" t="s">
        <v>236</v>
      </c>
      <c r="AF52" s="337"/>
      <c r="AG52" s="338">
        <f>SUM(F52,O52,X52)</f>
        <v>0</v>
      </c>
      <c r="AH52" s="338"/>
      <c r="AI52" s="338"/>
      <c r="AJ52" s="338"/>
      <c r="AK52" s="338"/>
      <c r="AL52" s="338"/>
      <c r="AM52" s="339"/>
      <c r="AN52" s="336" t="s">
        <v>236</v>
      </c>
      <c r="AO52" s="337"/>
    </row>
    <row r="53" spans="2:41" ht="111.75" customHeight="1">
      <c r="B53" s="99" t="s">
        <v>146</v>
      </c>
      <c r="C53" s="327" t="s">
        <v>533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229</v>
      </c>
      <c r="B1" s="41"/>
      <c r="AI1" s="42"/>
      <c r="AN1" s="324" t="str">
        <f>'１目標'!F1</f>
        <v>○○地域雇用創造協議会</v>
      </c>
      <c r="AO1" s="41"/>
      <c r="BK1" s="42"/>
    </row>
    <row r="2" spans="1:79" ht="13.5" customHeight="1">
      <c r="A2" s="41"/>
      <c r="B2" s="41"/>
      <c r="X2" s="42"/>
      <c r="AN2" s="41"/>
      <c r="AO2" s="41"/>
      <c r="BK2" s="42"/>
    </row>
    <row r="3" spans="1:79" ht="21.75" customHeight="1">
      <c r="A3" s="955" t="s">
        <v>108</v>
      </c>
      <c r="B3" s="957"/>
      <c r="C3" s="768" t="s">
        <v>93</v>
      </c>
      <c r="D3" s="769"/>
      <c r="E3" s="769"/>
      <c r="F3" s="769"/>
      <c r="G3" s="769" t="s">
        <v>166</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955" t="s">
        <v>108</v>
      </c>
      <c r="AO3" s="957"/>
      <c r="AP3" s="768" t="s">
        <v>27</v>
      </c>
      <c r="AQ3" s="769"/>
      <c r="AR3" s="769"/>
      <c r="AS3" s="769"/>
      <c r="AT3" s="769" t="s">
        <v>476</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951" t="s">
        <v>71</v>
      </c>
      <c r="B4" s="952"/>
      <c r="C4" s="786" t="s">
        <v>473</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951" t="s">
        <v>71</v>
      </c>
      <c r="AO4" s="952"/>
      <c r="AP4" s="786" t="s">
        <v>478</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53"/>
      <c r="B5" s="954"/>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53"/>
      <c r="AO5" s="954"/>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53"/>
      <c r="B6" s="954"/>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53"/>
      <c r="AO6" s="954"/>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53"/>
      <c r="B7" s="954"/>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53"/>
      <c r="AO7" s="954"/>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34.5" customHeight="1">
      <c r="A8" s="953"/>
      <c r="B8" s="954"/>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53"/>
      <c r="AO8" s="954"/>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s="43" customFormat="1" ht="13.5" customHeight="1">
      <c r="A9" s="904" t="s">
        <v>105</v>
      </c>
      <c r="B9" s="905"/>
      <c r="C9" s="687" t="s">
        <v>118</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9"/>
      <c r="AM9" s="51"/>
      <c r="AN9" s="904" t="s">
        <v>105</v>
      </c>
      <c r="AO9" s="905"/>
      <c r="AP9" s="687" t="s">
        <v>477</v>
      </c>
      <c r="AQ9" s="688"/>
      <c r="AR9" s="688"/>
      <c r="AS9" s="688"/>
      <c r="AT9" s="688"/>
      <c r="AU9" s="688"/>
      <c r="AV9" s="688"/>
      <c r="AW9" s="688"/>
      <c r="AX9" s="688"/>
      <c r="AY9" s="688"/>
      <c r="AZ9" s="688"/>
      <c r="BA9" s="688"/>
      <c r="BB9" s="688"/>
      <c r="BC9" s="688"/>
      <c r="BD9" s="688"/>
      <c r="BE9" s="688"/>
      <c r="BF9" s="688"/>
      <c r="BG9" s="688"/>
      <c r="BH9" s="688"/>
      <c r="BI9" s="688"/>
      <c r="BJ9" s="688"/>
      <c r="BK9" s="688"/>
      <c r="BL9" s="688"/>
      <c r="BM9" s="688"/>
      <c r="BN9" s="688"/>
      <c r="BO9" s="688"/>
      <c r="BP9" s="688"/>
      <c r="BQ9" s="688"/>
      <c r="BR9" s="688"/>
      <c r="BS9" s="688"/>
      <c r="BT9" s="688"/>
      <c r="BU9" s="688"/>
      <c r="BV9" s="688"/>
      <c r="BW9" s="688"/>
      <c r="BX9" s="688"/>
      <c r="BY9" s="689"/>
      <c r="BZ9" s="51"/>
      <c r="CA9" s="51"/>
    </row>
    <row r="10" spans="1:79" s="43" customFormat="1" ht="13.5" customHeight="1">
      <c r="A10" s="946"/>
      <c r="B10" s="947"/>
      <c r="C10" s="690"/>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2"/>
      <c r="AM10" s="51"/>
      <c r="AN10" s="946"/>
      <c r="AO10" s="947"/>
      <c r="AP10" s="690"/>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2"/>
      <c r="BZ10" s="51"/>
      <c r="CA10" s="51"/>
    </row>
    <row r="11" spans="1:79" s="43" customFormat="1" ht="13.5" customHeight="1">
      <c r="A11" s="946"/>
      <c r="B11" s="947"/>
      <c r="C11" s="690"/>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2"/>
      <c r="AM11" s="51"/>
      <c r="AN11" s="946"/>
      <c r="AO11" s="947"/>
      <c r="AP11" s="690"/>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2"/>
      <c r="BZ11" s="51"/>
      <c r="CA11" s="51"/>
    </row>
    <row r="12" spans="1:79" s="43" customFormat="1" ht="13.5" customHeight="1">
      <c r="A12" s="906"/>
      <c r="B12" s="907"/>
      <c r="C12" s="693"/>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5"/>
      <c r="AM12" s="51"/>
      <c r="AN12" s="906"/>
      <c r="AO12" s="907"/>
      <c r="AP12" s="693"/>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5"/>
      <c r="BZ12" s="51"/>
      <c r="CA12" s="51"/>
    </row>
    <row r="13" spans="1:79" s="43" customFormat="1" ht="13.5" customHeight="1">
      <c r="A13" s="904" t="s">
        <v>82</v>
      </c>
      <c r="B13" s="905"/>
      <c r="C13" s="948" t="s">
        <v>83</v>
      </c>
      <c r="D13" s="949"/>
      <c r="E13" s="949"/>
      <c r="F13" s="950"/>
      <c r="G13" s="745"/>
      <c r="H13" s="746"/>
      <c r="I13" s="746"/>
      <c r="J13" s="763" t="s">
        <v>84</v>
      </c>
      <c r="K13" s="763"/>
      <c r="L13" s="763"/>
      <c r="M13" s="756" t="s">
        <v>85</v>
      </c>
      <c r="N13" s="756"/>
      <c r="O13" s="746"/>
      <c r="P13" s="746"/>
      <c r="Q13" s="746"/>
      <c r="R13" s="730" t="s">
        <v>86</v>
      </c>
      <c r="S13" s="730"/>
      <c r="T13" s="756" t="s">
        <v>87</v>
      </c>
      <c r="U13" s="756"/>
      <c r="V13" s="757"/>
      <c r="W13" s="757"/>
      <c r="X13" s="757"/>
      <c r="Y13" s="730" t="s">
        <v>88</v>
      </c>
      <c r="Z13" s="731"/>
      <c r="AA13" s="926" t="s">
        <v>244</v>
      </c>
      <c r="AB13" s="927"/>
      <c r="AC13" s="928"/>
      <c r="AD13" s="745"/>
      <c r="AE13" s="746"/>
      <c r="AF13" s="746"/>
      <c r="AG13" s="746"/>
      <c r="AH13" s="812" t="s">
        <v>107</v>
      </c>
      <c r="AI13" s="812"/>
      <c r="AJ13" s="812"/>
      <c r="AK13" s="812"/>
      <c r="AL13" s="813"/>
      <c r="AM13" s="53"/>
      <c r="AN13" s="904" t="s">
        <v>82</v>
      </c>
      <c r="AO13" s="905"/>
      <c r="AP13" s="948" t="s">
        <v>83</v>
      </c>
      <c r="AQ13" s="949"/>
      <c r="AR13" s="949"/>
      <c r="AS13" s="950"/>
      <c r="AT13" s="745">
        <v>3</v>
      </c>
      <c r="AU13" s="746"/>
      <c r="AV13" s="746"/>
      <c r="AW13" s="763" t="s">
        <v>84</v>
      </c>
      <c r="AX13" s="763"/>
      <c r="AY13" s="763"/>
      <c r="AZ13" s="756" t="s">
        <v>85</v>
      </c>
      <c r="BA13" s="756"/>
      <c r="BB13" s="746">
        <v>1</v>
      </c>
      <c r="BC13" s="746"/>
      <c r="BD13" s="746"/>
      <c r="BE13" s="730" t="s">
        <v>86</v>
      </c>
      <c r="BF13" s="730"/>
      <c r="BG13" s="756" t="s">
        <v>87</v>
      </c>
      <c r="BH13" s="756"/>
      <c r="BI13" s="757">
        <v>1</v>
      </c>
      <c r="BJ13" s="757"/>
      <c r="BK13" s="757"/>
      <c r="BL13" s="730" t="s">
        <v>88</v>
      </c>
      <c r="BM13" s="731"/>
      <c r="BN13" s="926" t="s">
        <v>244</v>
      </c>
      <c r="BO13" s="927"/>
      <c r="BP13" s="928"/>
      <c r="BQ13" s="745">
        <v>30</v>
      </c>
      <c r="BR13" s="746"/>
      <c r="BS13" s="746"/>
      <c r="BT13" s="746"/>
      <c r="BU13" s="812" t="s">
        <v>107</v>
      </c>
      <c r="BV13" s="812"/>
      <c r="BW13" s="812"/>
      <c r="BX13" s="812"/>
      <c r="BY13" s="813"/>
      <c r="BZ13" s="53"/>
      <c r="CA13" s="53"/>
    </row>
    <row r="14" spans="1:79" s="43" customFormat="1" ht="13.5" customHeight="1">
      <c r="A14" s="946"/>
      <c r="B14" s="947"/>
      <c r="C14" s="940" t="s">
        <v>89</v>
      </c>
      <c r="D14" s="941"/>
      <c r="E14" s="941"/>
      <c r="F14" s="942"/>
      <c r="G14" s="752"/>
      <c r="H14" s="753"/>
      <c r="I14" s="753"/>
      <c r="J14" s="767" t="s">
        <v>84</v>
      </c>
      <c r="K14" s="767"/>
      <c r="L14" s="767"/>
      <c r="M14" s="721" t="s">
        <v>85</v>
      </c>
      <c r="N14" s="721"/>
      <c r="O14" s="753"/>
      <c r="P14" s="753"/>
      <c r="Q14" s="753"/>
      <c r="R14" s="750" t="s">
        <v>86</v>
      </c>
      <c r="S14" s="750"/>
      <c r="T14" s="721" t="s">
        <v>87</v>
      </c>
      <c r="U14" s="721"/>
      <c r="V14" s="749"/>
      <c r="W14" s="749"/>
      <c r="X14" s="749"/>
      <c r="Y14" s="750" t="s">
        <v>88</v>
      </c>
      <c r="Z14" s="751"/>
      <c r="AA14" s="929"/>
      <c r="AB14" s="930"/>
      <c r="AC14" s="931"/>
      <c r="AD14" s="752"/>
      <c r="AE14" s="753"/>
      <c r="AF14" s="753"/>
      <c r="AG14" s="753"/>
      <c r="AH14" s="754" t="s">
        <v>107</v>
      </c>
      <c r="AI14" s="754"/>
      <c r="AJ14" s="754"/>
      <c r="AK14" s="754"/>
      <c r="AL14" s="755"/>
      <c r="AM14" s="53"/>
      <c r="AN14" s="946"/>
      <c r="AO14" s="947"/>
      <c r="AP14" s="940" t="s">
        <v>89</v>
      </c>
      <c r="AQ14" s="941"/>
      <c r="AR14" s="941"/>
      <c r="AS14" s="942"/>
      <c r="AT14" s="752">
        <v>3</v>
      </c>
      <c r="AU14" s="753"/>
      <c r="AV14" s="753"/>
      <c r="AW14" s="767" t="s">
        <v>84</v>
      </c>
      <c r="AX14" s="767"/>
      <c r="AY14" s="767"/>
      <c r="AZ14" s="721" t="s">
        <v>85</v>
      </c>
      <c r="BA14" s="721"/>
      <c r="BB14" s="753">
        <v>1</v>
      </c>
      <c r="BC14" s="753"/>
      <c r="BD14" s="753"/>
      <c r="BE14" s="750" t="s">
        <v>86</v>
      </c>
      <c r="BF14" s="750"/>
      <c r="BG14" s="721" t="s">
        <v>87</v>
      </c>
      <c r="BH14" s="721"/>
      <c r="BI14" s="749">
        <v>2</v>
      </c>
      <c r="BJ14" s="749"/>
      <c r="BK14" s="749"/>
      <c r="BL14" s="750" t="s">
        <v>88</v>
      </c>
      <c r="BM14" s="751"/>
      <c r="BN14" s="929"/>
      <c r="BO14" s="930"/>
      <c r="BP14" s="931"/>
      <c r="BQ14" s="752">
        <v>30</v>
      </c>
      <c r="BR14" s="753"/>
      <c r="BS14" s="753"/>
      <c r="BT14" s="753"/>
      <c r="BU14" s="754" t="s">
        <v>107</v>
      </c>
      <c r="BV14" s="754"/>
      <c r="BW14" s="754"/>
      <c r="BX14" s="754"/>
      <c r="BY14" s="755"/>
      <c r="BZ14" s="53"/>
      <c r="CA14" s="53"/>
    </row>
    <row r="15" spans="1:79" s="43" customFormat="1" ht="13.5" customHeight="1">
      <c r="A15" s="906"/>
      <c r="B15" s="907"/>
      <c r="C15" s="935" t="s">
        <v>90</v>
      </c>
      <c r="D15" s="936"/>
      <c r="E15" s="936"/>
      <c r="F15" s="937"/>
      <c r="G15" s="728"/>
      <c r="H15" s="729"/>
      <c r="I15" s="729"/>
      <c r="J15" s="744" t="s">
        <v>84</v>
      </c>
      <c r="K15" s="744"/>
      <c r="L15" s="744"/>
      <c r="M15" s="725" t="s">
        <v>85</v>
      </c>
      <c r="N15" s="725"/>
      <c r="O15" s="729"/>
      <c r="P15" s="729"/>
      <c r="Q15" s="729"/>
      <c r="R15" s="724" t="s">
        <v>86</v>
      </c>
      <c r="S15" s="724"/>
      <c r="T15" s="725" t="s">
        <v>87</v>
      </c>
      <c r="U15" s="725"/>
      <c r="V15" s="726"/>
      <c r="W15" s="726"/>
      <c r="X15" s="726"/>
      <c r="Y15" s="724" t="s">
        <v>88</v>
      </c>
      <c r="Z15" s="727"/>
      <c r="AA15" s="932"/>
      <c r="AB15" s="933"/>
      <c r="AC15" s="934"/>
      <c r="AD15" s="728"/>
      <c r="AE15" s="729"/>
      <c r="AF15" s="729"/>
      <c r="AG15" s="729"/>
      <c r="AH15" s="722" t="s">
        <v>107</v>
      </c>
      <c r="AI15" s="722"/>
      <c r="AJ15" s="722"/>
      <c r="AK15" s="722"/>
      <c r="AL15" s="723"/>
      <c r="AM15" s="53"/>
      <c r="AN15" s="906"/>
      <c r="AO15" s="907"/>
      <c r="AP15" s="935" t="s">
        <v>90</v>
      </c>
      <c r="AQ15" s="936"/>
      <c r="AR15" s="936"/>
      <c r="AS15" s="937"/>
      <c r="AT15" s="728">
        <v>3</v>
      </c>
      <c r="AU15" s="729"/>
      <c r="AV15" s="729"/>
      <c r="AW15" s="744" t="s">
        <v>84</v>
      </c>
      <c r="AX15" s="744"/>
      <c r="AY15" s="744"/>
      <c r="AZ15" s="725" t="s">
        <v>85</v>
      </c>
      <c r="BA15" s="725"/>
      <c r="BB15" s="729">
        <v>1</v>
      </c>
      <c r="BC15" s="729"/>
      <c r="BD15" s="729"/>
      <c r="BE15" s="724" t="s">
        <v>86</v>
      </c>
      <c r="BF15" s="724"/>
      <c r="BG15" s="725" t="s">
        <v>87</v>
      </c>
      <c r="BH15" s="725"/>
      <c r="BI15" s="726">
        <v>2</v>
      </c>
      <c r="BJ15" s="726"/>
      <c r="BK15" s="726"/>
      <c r="BL15" s="724" t="s">
        <v>88</v>
      </c>
      <c r="BM15" s="727"/>
      <c r="BN15" s="932"/>
      <c r="BO15" s="933"/>
      <c r="BP15" s="934"/>
      <c r="BQ15" s="728">
        <v>30</v>
      </c>
      <c r="BR15" s="729"/>
      <c r="BS15" s="729"/>
      <c r="BT15" s="729"/>
      <c r="BU15" s="722" t="s">
        <v>107</v>
      </c>
      <c r="BV15" s="722"/>
      <c r="BW15" s="722"/>
      <c r="BX15" s="722"/>
      <c r="BY15" s="723"/>
      <c r="BZ15" s="53"/>
      <c r="CA15" s="53"/>
    </row>
    <row r="16" spans="1:79" s="43" customFormat="1" ht="13.5" customHeight="1">
      <c r="A16" s="924" t="s">
        <v>163</v>
      </c>
      <c r="B16" s="925"/>
      <c r="C16" s="677" t="s">
        <v>101</v>
      </c>
      <c r="D16" s="678"/>
      <c r="E16" s="678"/>
      <c r="F16" s="678"/>
      <c r="G16" s="678"/>
      <c r="H16" s="678"/>
      <c r="I16" s="678"/>
      <c r="J16" s="678"/>
      <c r="K16" s="678"/>
      <c r="L16" s="678"/>
      <c r="M16" s="678"/>
      <c r="N16" s="678"/>
      <c r="O16" s="678"/>
      <c r="P16" s="678"/>
      <c r="Q16" s="678"/>
      <c r="R16" s="678"/>
      <c r="S16" s="678"/>
      <c r="T16" s="678" t="s">
        <v>164</v>
      </c>
      <c r="U16" s="678"/>
      <c r="V16" s="679" t="s">
        <v>102</v>
      </c>
      <c r="W16" s="679"/>
      <c r="X16" s="679"/>
      <c r="Y16" s="679"/>
      <c r="Z16" s="679"/>
      <c r="AA16" s="679"/>
      <c r="AB16" s="679"/>
      <c r="AC16" s="679"/>
      <c r="AD16" s="679"/>
      <c r="AE16" s="679"/>
      <c r="AF16" s="679"/>
      <c r="AG16" s="679"/>
      <c r="AH16" s="679"/>
      <c r="AI16" s="679"/>
      <c r="AJ16" s="679"/>
      <c r="AK16" s="679"/>
      <c r="AL16" s="680"/>
      <c r="AM16" s="53"/>
      <c r="AN16" s="924" t="s">
        <v>163</v>
      </c>
      <c r="AO16" s="925"/>
      <c r="AP16" s="677" t="s">
        <v>101</v>
      </c>
      <c r="AQ16" s="678"/>
      <c r="AR16" s="678"/>
      <c r="AS16" s="678"/>
      <c r="AT16" s="678"/>
      <c r="AU16" s="678"/>
      <c r="AV16" s="678"/>
      <c r="AW16" s="678"/>
      <c r="AX16" s="678"/>
      <c r="AY16" s="678"/>
      <c r="AZ16" s="678"/>
      <c r="BA16" s="678"/>
      <c r="BB16" s="678"/>
      <c r="BC16" s="678"/>
      <c r="BD16" s="678"/>
      <c r="BE16" s="678"/>
      <c r="BF16" s="678"/>
      <c r="BG16" s="678" t="s">
        <v>164</v>
      </c>
      <c r="BH16" s="678"/>
      <c r="BI16" s="679" t="s">
        <v>102</v>
      </c>
      <c r="BJ16" s="679"/>
      <c r="BK16" s="679"/>
      <c r="BL16" s="679"/>
      <c r="BM16" s="679"/>
      <c r="BN16" s="679"/>
      <c r="BO16" s="679"/>
      <c r="BP16" s="679"/>
      <c r="BQ16" s="679"/>
      <c r="BR16" s="679"/>
      <c r="BS16" s="679"/>
      <c r="BT16" s="679"/>
      <c r="BU16" s="679"/>
      <c r="BV16" s="679"/>
      <c r="BW16" s="679"/>
      <c r="BX16" s="679"/>
      <c r="BY16" s="680"/>
      <c r="BZ16" s="53"/>
      <c r="CA16" s="53"/>
    </row>
    <row r="17" spans="1:79" s="43" customFormat="1" ht="13.5" customHeight="1">
      <c r="A17" s="904"/>
      <c r="B17" s="905"/>
      <c r="C17" s="921" t="s">
        <v>83</v>
      </c>
      <c r="D17" s="922"/>
      <c r="E17" s="922"/>
      <c r="F17" s="922"/>
      <c r="G17" s="922"/>
      <c r="H17" s="922"/>
      <c r="I17" s="922"/>
      <c r="J17" s="922"/>
      <c r="K17" s="923"/>
      <c r="L17" s="938" t="s">
        <v>89</v>
      </c>
      <c r="M17" s="939"/>
      <c r="N17" s="939"/>
      <c r="O17" s="939"/>
      <c r="P17" s="939"/>
      <c r="Q17" s="939"/>
      <c r="R17" s="939"/>
      <c r="S17" s="939"/>
      <c r="T17" s="939"/>
      <c r="U17" s="938" t="s">
        <v>90</v>
      </c>
      <c r="V17" s="939"/>
      <c r="W17" s="939"/>
      <c r="X17" s="939"/>
      <c r="Y17" s="939"/>
      <c r="Z17" s="939"/>
      <c r="AA17" s="939"/>
      <c r="AB17" s="939"/>
      <c r="AC17" s="939"/>
      <c r="AD17" s="921" t="s">
        <v>94</v>
      </c>
      <c r="AE17" s="922"/>
      <c r="AF17" s="922"/>
      <c r="AG17" s="922"/>
      <c r="AH17" s="922"/>
      <c r="AI17" s="922"/>
      <c r="AJ17" s="922"/>
      <c r="AK17" s="922"/>
      <c r="AL17" s="923"/>
      <c r="AM17" s="53"/>
      <c r="AN17" s="904"/>
      <c r="AO17" s="905"/>
      <c r="AP17" s="921" t="s">
        <v>83</v>
      </c>
      <c r="AQ17" s="922"/>
      <c r="AR17" s="922"/>
      <c r="AS17" s="922"/>
      <c r="AT17" s="922"/>
      <c r="AU17" s="922"/>
      <c r="AV17" s="922"/>
      <c r="AW17" s="922"/>
      <c r="AX17" s="923"/>
      <c r="AY17" s="938" t="s">
        <v>89</v>
      </c>
      <c r="AZ17" s="939"/>
      <c r="BA17" s="939"/>
      <c r="BB17" s="939"/>
      <c r="BC17" s="939"/>
      <c r="BD17" s="939"/>
      <c r="BE17" s="939"/>
      <c r="BF17" s="939"/>
      <c r="BG17" s="939"/>
      <c r="BH17" s="938" t="s">
        <v>90</v>
      </c>
      <c r="BI17" s="939"/>
      <c r="BJ17" s="939"/>
      <c r="BK17" s="939"/>
      <c r="BL17" s="939"/>
      <c r="BM17" s="939"/>
      <c r="BN17" s="939"/>
      <c r="BO17" s="939"/>
      <c r="BP17" s="939"/>
      <c r="BQ17" s="921" t="s">
        <v>94</v>
      </c>
      <c r="BR17" s="922"/>
      <c r="BS17" s="922"/>
      <c r="BT17" s="922"/>
      <c r="BU17" s="922"/>
      <c r="BV17" s="922"/>
      <c r="BW17" s="922"/>
      <c r="BX17" s="922"/>
      <c r="BY17" s="923"/>
      <c r="BZ17" s="53"/>
      <c r="CA17" s="53"/>
    </row>
    <row r="18" spans="1:79" s="43" customFormat="1" ht="13.5" customHeight="1">
      <c r="A18" s="920" t="s">
        <v>97</v>
      </c>
      <c r="B18" s="920"/>
      <c r="C18" s="701"/>
      <c r="D18" s="702"/>
      <c r="E18" s="702"/>
      <c r="F18" s="702"/>
      <c r="G18" s="702"/>
      <c r="H18" s="702"/>
      <c r="I18" s="696" t="s">
        <v>95</v>
      </c>
      <c r="J18" s="696"/>
      <c r="K18" s="697"/>
      <c r="L18" s="701"/>
      <c r="M18" s="702"/>
      <c r="N18" s="702"/>
      <c r="O18" s="702"/>
      <c r="P18" s="702"/>
      <c r="Q18" s="702"/>
      <c r="R18" s="696" t="s">
        <v>95</v>
      </c>
      <c r="S18" s="696"/>
      <c r="T18" s="697"/>
      <c r="U18" s="701"/>
      <c r="V18" s="702"/>
      <c r="W18" s="702"/>
      <c r="X18" s="702"/>
      <c r="Y18" s="702"/>
      <c r="Z18" s="702"/>
      <c r="AA18" s="696" t="s">
        <v>95</v>
      </c>
      <c r="AB18" s="696"/>
      <c r="AC18" s="697"/>
      <c r="AD18" s="698">
        <f>SUM(C18,L18,U18)</f>
        <v>0</v>
      </c>
      <c r="AE18" s="699"/>
      <c r="AF18" s="699"/>
      <c r="AG18" s="699"/>
      <c r="AH18" s="699"/>
      <c r="AI18" s="699"/>
      <c r="AJ18" s="696" t="s">
        <v>95</v>
      </c>
      <c r="AK18" s="696"/>
      <c r="AL18" s="697"/>
      <c r="AM18" s="53"/>
      <c r="AN18" s="920" t="s">
        <v>97</v>
      </c>
      <c r="AO18" s="920"/>
      <c r="AP18" s="701"/>
      <c r="AQ18" s="702"/>
      <c r="AR18" s="702"/>
      <c r="AS18" s="702"/>
      <c r="AT18" s="702"/>
      <c r="AU18" s="702"/>
      <c r="AV18" s="696" t="s">
        <v>95</v>
      </c>
      <c r="AW18" s="696"/>
      <c r="AX18" s="697"/>
      <c r="AY18" s="701"/>
      <c r="AZ18" s="702"/>
      <c r="BA18" s="702"/>
      <c r="BB18" s="702"/>
      <c r="BC18" s="702"/>
      <c r="BD18" s="702"/>
      <c r="BE18" s="696" t="s">
        <v>95</v>
      </c>
      <c r="BF18" s="696"/>
      <c r="BG18" s="697"/>
      <c r="BH18" s="701"/>
      <c r="BI18" s="702"/>
      <c r="BJ18" s="702"/>
      <c r="BK18" s="702"/>
      <c r="BL18" s="702"/>
      <c r="BM18" s="702"/>
      <c r="BN18" s="696" t="s">
        <v>95</v>
      </c>
      <c r="BO18" s="696"/>
      <c r="BP18" s="697"/>
      <c r="BQ18" s="698">
        <f>SUM(AP18,AY18,BH18)</f>
        <v>0</v>
      </c>
      <c r="BR18" s="699"/>
      <c r="BS18" s="699"/>
      <c r="BT18" s="699"/>
      <c r="BU18" s="699"/>
      <c r="BV18" s="699"/>
      <c r="BW18" s="696" t="s">
        <v>95</v>
      </c>
      <c r="BX18" s="696"/>
      <c r="BY18" s="697"/>
      <c r="BZ18" s="53"/>
      <c r="CA18" s="53"/>
    </row>
    <row r="19" spans="1:79" s="43" customFormat="1" ht="13.5" customHeight="1">
      <c r="A19" s="904" t="s">
        <v>98</v>
      </c>
      <c r="B19" s="905"/>
      <c r="C19" s="914"/>
      <c r="D19" s="915"/>
      <c r="E19" s="915"/>
      <c r="F19" s="915"/>
      <c r="G19" s="915"/>
      <c r="H19" s="915"/>
      <c r="I19" s="916" t="s">
        <v>8</v>
      </c>
      <c r="J19" s="916"/>
      <c r="K19" s="917"/>
      <c r="L19" s="914"/>
      <c r="M19" s="915"/>
      <c r="N19" s="915"/>
      <c r="O19" s="915"/>
      <c r="P19" s="915"/>
      <c r="Q19" s="915"/>
      <c r="R19" s="916" t="s">
        <v>8</v>
      </c>
      <c r="S19" s="916"/>
      <c r="T19" s="917"/>
      <c r="U19" s="914"/>
      <c r="V19" s="915"/>
      <c r="W19" s="915"/>
      <c r="X19" s="915"/>
      <c r="Y19" s="915"/>
      <c r="Z19" s="915"/>
      <c r="AA19" s="916" t="s">
        <v>8</v>
      </c>
      <c r="AB19" s="916"/>
      <c r="AC19" s="917"/>
      <c r="AD19" s="918">
        <f>SUM(C19,L19,U19)</f>
        <v>0</v>
      </c>
      <c r="AE19" s="919"/>
      <c r="AF19" s="919"/>
      <c r="AG19" s="919"/>
      <c r="AH19" s="919"/>
      <c r="AI19" s="919"/>
      <c r="AJ19" s="916" t="s">
        <v>8</v>
      </c>
      <c r="AK19" s="916"/>
      <c r="AL19" s="917"/>
      <c r="AM19" s="53"/>
      <c r="AN19" s="904" t="s">
        <v>98</v>
      </c>
      <c r="AO19" s="905"/>
      <c r="AP19" s="914">
        <v>10</v>
      </c>
      <c r="AQ19" s="915"/>
      <c r="AR19" s="915"/>
      <c r="AS19" s="915"/>
      <c r="AT19" s="915"/>
      <c r="AU19" s="915"/>
      <c r="AV19" s="916" t="s">
        <v>8</v>
      </c>
      <c r="AW19" s="916"/>
      <c r="AX19" s="917"/>
      <c r="AY19" s="914">
        <v>20</v>
      </c>
      <c r="AZ19" s="915"/>
      <c r="BA19" s="915"/>
      <c r="BB19" s="915"/>
      <c r="BC19" s="915"/>
      <c r="BD19" s="915"/>
      <c r="BE19" s="916" t="s">
        <v>8</v>
      </c>
      <c r="BF19" s="916"/>
      <c r="BG19" s="917"/>
      <c r="BH19" s="914">
        <v>20</v>
      </c>
      <c r="BI19" s="915"/>
      <c r="BJ19" s="915"/>
      <c r="BK19" s="915"/>
      <c r="BL19" s="915"/>
      <c r="BM19" s="915"/>
      <c r="BN19" s="916" t="s">
        <v>8</v>
      </c>
      <c r="BO19" s="916"/>
      <c r="BP19" s="917"/>
      <c r="BQ19" s="918">
        <f t="shared" ref="BQ19:BQ21" si="0">SUM(AP19,AY19,BH19)</f>
        <v>50</v>
      </c>
      <c r="BR19" s="919"/>
      <c r="BS19" s="919"/>
      <c r="BT19" s="919"/>
      <c r="BU19" s="919"/>
      <c r="BV19" s="919"/>
      <c r="BW19" s="916" t="s">
        <v>8</v>
      </c>
      <c r="BX19" s="916"/>
      <c r="BY19" s="917"/>
      <c r="BZ19" s="53"/>
      <c r="CA19" s="53"/>
    </row>
    <row r="20" spans="1:79" s="43" customFormat="1" ht="13.5" customHeight="1">
      <c r="A20" s="906"/>
      <c r="B20" s="907"/>
      <c r="C20" s="912"/>
      <c r="D20" s="913"/>
      <c r="E20" s="913"/>
      <c r="F20" s="913"/>
      <c r="G20" s="913"/>
      <c r="H20" s="913"/>
      <c r="I20" s="908" t="s">
        <v>96</v>
      </c>
      <c r="J20" s="908"/>
      <c r="K20" s="909"/>
      <c r="L20" s="912"/>
      <c r="M20" s="913"/>
      <c r="N20" s="913"/>
      <c r="O20" s="913"/>
      <c r="P20" s="913"/>
      <c r="Q20" s="913"/>
      <c r="R20" s="908" t="s">
        <v>96</v>
      </c>
      <c r="S20" s="908"/>
      <c r="T20" s="909"/>
      <c r="U20" s="912"/>
      <c r="V20" s="913"/>
      <c r="W20" s="913"/>
      <c r="X20" s="913"/>
      <c r="Y20" s="913"/>
      <c r="Z20" s="913"/>
      <c r="AA20" s="908" t="s">
        <v>96</v>
      </c>
      <c r="AB20" s="908"/>
      <c r="AC20" s="909"/>
      <c r="AD20" s="910">
        <f t="shared" ref="AD20" si="1">SUM(C20,L20,U20)</f>
        <v>0</v>
      </c>
      <c r="AE20" s="911"/>
      <c r="AF20" s="911"/>
      <c r="AG20" s="911"/>
      <c r="AH20" s="911"/>
      <c r="AI20" s="911"/>
      <c r="AJ20" s="908" t="s">
        <v>96</v>
      </c>
      <c r="AK20" s="908"/>
      <c r="AL20" s="909"/>
      <c r="AM20" s="53"/>
      <c r="AN20" s="906"/>
      <c r="AO20" s="907"/>
      <c r="AP20" s="912">
        <f>BI13*BQ13</f>
        <v>30</v>
      </c>
      <c r="AQ20" s="913"/>
      <c r="AR20" s="913"/>
      <c r="AS20" s="913"/>
      <c r="AT20" s="913"/>
      <c r="AU20" s="913"/>
      <c r="AV20" s="908" t="s">
        <v>96</v>
      </c>
      <c r="AW20" s="908"/>
      <c r="AX20" s="909"/>
      <c r="AY20" s="912">
        <f>BI14*BQ14</f>
        <v>60</v>
      </c>
      <c r="AZ20" s="913"/>
      <c r="BA20" s="913"/>
      <c r="BB20" s="913"/>
      <c r="BC20" s="913"/>
      <c r="BD20" s="913"/>
      <c r="BE20" s="908" t="s">
        <v>96</v>
      </c>
      <c r="BF20" s="908"/>
      <c r="BG20" s="909"/>
      <c r="BH20" s="912">
        <f>BI15*BQ15</f>
        <v>60</v>
      </c>
      <c r="BI20" s="913"/>
      <c r="BJ20" s="913"/>
      <c r="BK20" s="913"/>
      <c r="BL20" s="913"/>
      <c r="BM20" s="913"/>
      <c r="BN20" s="908" t="s">
        <v>96</v>
      </c>
      <c r="BO20" s="908"/>
      <c r="BP20" s="909"/>
      <c r="BQ20" s="910">
        <f t="shared" si="0"/>
        <v>150</v>
      </c>
      <c r="BR20" s="911"/>
      <c r="BS20" s="911"/>
      <c r="BT20" s="911"/>
      <c r="BU20" s="911"/>
      <c r="BV20" s="911"/>
      <c r="BW20" s="908" t="s">
        <v>96</v>
      </c>
      <c r="BX20" s="908"/>
      <c r="BY20" s="909"/>
      <c r="BZ20" s="53"/>
      <c r="CA20" s="53"/>
    </row>
    <row r="21" spans="1:79" s="43" customFormat="1" ht="13.5" customHeight="1">
      <c r="A21" s="924" t="s">
        <v>99</v>
      </c>
      <c r="B21" s="925"/>
      <c r="C21" s="701"/>
      <c r="D21" s="702"/>
      <c r="E21" s="702"/>
      <c r="F21" s="702"/>
      <c r="G21" s="702"/>
      <c r="H21" s="702"/>
      <c r="I21" s="696" t="s">
        <v>96</v>
      </c>
      <c r="J21" s="696"/>
      <c r="K21" s="697"/>
      <c r="L21" s="701"/>
      <c r="M21" s="702"/>
      <c r="N21" s="702"/>
      <c r="O21" s="702"/>
      <c r="P21" s="702"/>
      <c r="Q21" s="702"/>
      <c r="R21" s="696" t="s">
        <v>96</v>
      </c>
      <c r="S21" s="696"/>
      <c r="T21" s="697"/>
      <c r="U21" s="701"/>
      <c r="V21" s="702"/>
      <c r="W21" s="702"/>
      <c r="X21" s="702"/>
      <c r="Y21" s="702"/>
      <c r="Z21" s="702"/>
      <c r="AA21" s="696" t="s">
        <v>96</v>
      </c>
      <c r="AB21" s="696"/>
      <c r="AC21" s="697"/>
      <c r="AD21" s="698">
        <f t="shared" ref="AD21" si="2">SUM(C21,L21,U21)</f>
        <v>0</v>
      </c>
      <c r="AE21" s="699"/>
      <c r="AF21" s="699"/>
      <c r="AG21" s="699"/>
      <c r="AH21" s="699"/>
      <c r="AI21" s="699"/>
      <c r="AJ21" s="696" t="s">
        <v>96</v>
      </c>
      <c r="AK21" s="696"/>
      <c r="AL21" s="697"/>
      <c r="AM21" s="116"/>
      <c r="AN21" s="924" t="s">
        <v>99</v>
      </c>
      <c r="AO21" s="925"/>
      <c r="AP21" s="701">
        <v>5</v>
      </c>
      <c r="AQ21" s="702"/>
      <c r="AR21" s="702"/>
      <c r="AS21" s="702"/>
      <c r="AT21" s="702"/>
      <c r="AU21" s="702"/>
      <c r="AV21" s="696" t="s">
        <v>96</v>
      </c>
      <c r="AW21" s="696"/>
      <c r="AX21" s="697"/>
      <c r="AY21" s="701">
        <v>10</v>
      </c>
      <c r="AZ21" s="702"/>
      <c r="BA21" s="702"/>
      <c r="BB21" s="702"/>
      <c r="BC21" s="702"/>
      <c r="BD21" s="702"/>
      <c r="BE21" s="696" t="s">
        <v>96</v>
      </c>
      <c r="BF21" s="696"/>
      <c r="BG21" s="697"/>
      <c r="BH21" s="701">
        <v>10</v>
      </c>
      <c r="BI21" s="702"/>
      <c r="BJ21" s="702"/>
      <c r="BK21" s="702"/>
      <c r="BL21" s="702"/>
      <c r="BM21" s="702"/>
      <c r="BN21" s="696" t="s">
        <v>96</v>
      </c>
      <c r="BO21" s="696"/>
      <c r="BP21" s="697"/>
      <c r="BQ21" s="698">
        <f t="shared" si="0"/>
        <v>25</v>
      </c>
      <c r="BR21" s="699"/>
      <c r="BS21" s="699"/>
      <c r="BT21" s="699"/>
      <c r="BU21" s="699"/>
      <c r="BV21" s="699"/>
      <c r="BW21" s="696" t="s">
        <v>96</v>
      </c>
      <c r="BX21" s="696"/>
      <c r="BY21" s="697"/>
      <c r="BZ21" s="53"/>
      <c r="CA21" s="53"/>
    </row>
    <row r="22" spans="1:79" s="43" customFormat="1" ht="13.5" customHeight="1">
      <c r="A22" s="904" t="s">
        <v>245</v>
      </c>
      <c r="B22" s="905"/>
      <c r="C22" s="687" t="s">
        <v>474</v>
      </c>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M22" s="148"/>
      <c r="AN22" s="904" t="s">
        <v>245</v>
      </c>
      <c r="AO22" s="905"/>
      <c r="AP22" s="687" t="s">
        <v>479</v>
      </c>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8"/>
      <c r="BP22" s="688"/>
      <c r="BQ22" s="688"/>
      <c r="BR22" s="688"/>
      <c r="BS22" s="688"/>
      <c r="BT22" s="688"/>
      <c r="BU22" s="688"/>
      <c r="BV22" s="688"/>
      <c r="BW22" s="688"/>
      <c r="BX22" s="688"/>
      <c r="BY22" s="689"/>
      <c r="BZ22" s="148"/>
      <c r="CA22" s="148"/>
    </row>
    <row r="23" spans="1:79" s="43" customFormat="1" ht="13.5" customHeight="1">
      <c r="A23" s="946"/>
      <c r="B23" s="947"/>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148"/>
      <c r="AN23" s="946"/>
      <c r="AO23" s="947"/>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148"/>
      <c r="CA23" s="148"/>
    </row>
    <row r="24" spans="1:79" s="43" customFormat="1" ht="13.5" customHeight="1">
      <c r="A24" s="906"/>
      <c r="B24" s="907"/>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148"/>
      <c r="AN24" s="906"/>
      <c r="AO24" s="907"/>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148"/>
      <c r="CA24" s="148"/>
    </row>
    <row r="25" spans="1:79" s="43" customFormat="1" ht="13.5" customHeight="1">
      <c r="A25" s="904" t="s">
        <v>341</v>
      </c>
      <c r="B25" s="905"/>
      <c r="C25" s="687" t="s">
        <v>475</v>
      </c>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9"/>
      <c r="AM25" s="148"/>
      <c r="AN25" s="904" t="s">
        <v>343</v>
      </c>
      <c r="AO25" s="905"/>
      <c r="AP25" s="687" t="s">
        <v>480</v>
      </c>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c r="BN25" s="688"/>
      <c r="BO25" s="688"/>
      <c r="BP25" s="688"/>
      <c r="BQ25" s="688"/>
      <c r="BR25" s="688"/>
      <c r="BS25" s="688"/>
      <c r="BT25" s="688"/>
      <c r="BU25" s="688"/>
      <c r="BV25" s="688"/>
      <c r="BW25" s="688"/>
      <c r="BX25" s="688"/>
      <c r="BY25" s="689"/>
      <c r="BZ25" s="148"/>
      <c r="CA25" s="148"/>
    </row>
    <row r="26" spans="1:79" s="43" customFormat="1" ht="13.5" customHeight="1">
      <c r="A26" s="946"/>
      <c r="B26" s="947"/>
      <c r="C26" s="690"/>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2"/>
      <c r="AM26" s="148"/>
      <c r="AN26" s="946"/>
      <c r="AO26" s="947"/>
      <c r="AP26" s="690"/>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c r="BN26" s="691"/>
      <c r="BO26" s="691"/>
      <c r="BP26" s="691"/>
      <c r="BQ26" s="691"/>
      <c r="BR26" s="691"/>
      <c r="BS26" s="691"/>
      <c r="BT26" s="691"/>
      <c r="BU26" s="691"/>
      <c r="BV26" s="691"/>
      <c r="BW26" s="691"/>
      <c r="BX26" s="691"/>
      <c r="BY26" s="692"/>
      <c r="BZ26" s="148"/>
      <c r="CA26" s="148"/>
    </row>
    <row r="27" spans="1:79" s="43" customFormat="1" ht="13.5" customHeight="1">
      <c r="A27" s="906"/>
      <c r="B27" s="907"/>
      <c r="C27" s="693"/>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5"/>
      <c r="AM27" s="148"/>
      <c r="AN27" s="906"/>
      <c r="AO27" s="907"/>
      <c r="AP27" s="693"/>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5"/>
      <c r="BZ27" s="148"/>
      <c r="CA27" s="148"/>
    </row>
    <row r="28" spans="1:79" ht="13.5" customHeight="1">
      <c r="A28" s="41"/>
      <c r="B28" s="41"/>
      <c r="X28" s="42"/>
      <c r="AN28" s="41"/>
      <c r="AO28" s="41"/>
      <c r="BK28" s="42"/>
    </row>
    <row r="29" spans="1:79" ht="21.75" customHeight="1">
      <c r="A29" s="955" t="s">
        <v>108</v>
      </c>
      <c r="B29" s="956"/>
      <c r="C29" s="768" t="s">
        <v>28</v>
      </c>
      <c r="D29" s="769"/>
      <c r="E29" s="769"/>
      <c r="F29" s="769"/>
      <c r="G29" s="769" t="s">
        <v>483</v>
      </c>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70"/>
      <c r="AM29" s="52"/>
      <c r="AN29" s="955" t="s">
        <v>108</v>
      </c>
      <c r="AO29" s="956"/>
      <c r="AP29" s="768" t="s">
        <v>117</v>
      </c>
      <c r="AQ29" s="769"/>
      <c r="AR29" s="769"/>
      <c r="AS29" s="769"/>
      <c r="AT29" s="769" t="s">
        <v>109</v>
      </c>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70"/>
      <c r="BZ29" s="52"/>
      <c r="CA29" s="52"/>
    </row>
    <row r="30" spans="1:79" ht="13.15" customHeight="1">
      <c r="A30" s="951" t="s">
        <v>71</v>
      </c>
      <c r="B30" s="952"/>
      <c r="C30" s="786" t="s">
        <v>515</v>
      </c>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8"/>
      <c r="AM30" s="52"/>
      <c r="AN30" s="951" t="s">
        <v>71</v>
      </c>
      <c r="AO30" s="952"/>
      <c r="AP30" s="786" t="s">
        <v>485</v>
      </c>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8"/>
      <c r="BZ30" s="52"/>
      <c r="CA30" s="52"/>
    </row>
    <row r="31" spans="1:79" ht="13.5" customHeight="1">
      <c r="A31" s="953"/>
      <c r="B31" s="954"/>
      <c r="C31" s="789"/>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1"/>
      <c r="AM31" s="52"/>
      <c r="AN31" s="953"/>
      <c r="AO31" s="954"/>
      <c r="AP31" s="789"/>
      <c r="AQ31" s="790"/>
      <c r="AR31" s="790"/>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c r="BP31" s="790"/>
      <c r="BQ31" s="790"/>
      <c r="BR31" s="790"/>
      <c r="BS31" s="790"/>
      <c r="BT31" s="790"/>
      <c r="BU31" s="790"/>
      <c r="BV31" s="790"/>
      <c r="BW31" s="790"/>
      <c r="BX31" s="790"/>
      <c r="BY31" s="791"/>
      <c r="BZ31" s="52"/>
      <c r="CA31" s="52"/>
    </row>
    <row r="32" spans="1:79" ht="13.5" customHeight="1">
      <c r="A32" s="953"/>
      <c r="B32" s="954"/>
      <c r="C32" s="789"/>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1"/>
      <c r="AM32" s="52"/>
      <c r="AN32" s="953"/>
      <c r="AO32" s="954"/>
      <c r="AP32" s="789"/>
      <c r="AQ32" s="790"/>
      <c r="AR32" s="790"/>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c r="BP32" s="790"/>
      <c r="BQ32" s="790"/>
      <c r="BR32" s="790"/>
      <c r="BS32" s="790"/>
      <c r="BT32" s="790"/>
      <c r="BU32" s="790"/>
      <c r="BV32" s="790"/>
      <c r="BW32" s="790"/>
      <c r="BX32" s="790"/>
      <c r="BY32" s="791"/>
      <c r="BZ32" s="52"/>
      <c r="CA32" s="52"/>
    </row>
    <row r="33" spans="1:79" ht="13.5" customHeight="1">
      <c r="A33" s="953"/>
      <c r="B33" s="954"/>
      <c r="C33" s="789"/>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1"/>
      <c r="AM33" s="52"/>
      <c r="AN33" s="953"/>
      <c r="AO33" s="954"/>
      <c r="AP33" s="789"/>
      <c r="AQ33" s="790"/>
      <c r="AR33" s="790"/>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c r="BP33" s="790"/>
      <c r="BQ33" s="790"/>
      <c r="BR33" s="790"/>
      <c r="BS33" s="790"/>
      <c r="BT33" s="790"/>
      <c r="BU33" s="790"/>
      <c r="BV33" s="790"/>
      <c r="BW33" s="790"/>
      <c r="BX33" s="790"/>
      <c r="BY33" s="791"/>
      <c r="BZ33" s="52"/>
      <c r="CA33" s="52"/>
    </row>
    <row r="34" spans="1:79" ht="13.5" customHeight="1">
      <c r="A34" s="953"/>
      <c r="B34" s="954"/>
      <c r="C34" s="789"/>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1"/>
      <c r="AM34" s="52"/>
      <c r="AN34" s="953"/>
      <c r="AO34" s="954"/>
      <c r="AP34" s="789"/>
      <c r="AQ34" s="790"/>
      <c r="AR34" s="790"/>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c r="BP34" s="790"/>
      <c r="BQ34" s="790"/>
      <c r="BR34" s="790"/>
      <c r="BS34" s="790"/>
      <c r="BT34" s="790"/>
      <c r="BU34" s="790"/>
      <c r="BV34" s="790"/>
      <c r="BW34" s="790"/>
      <c r="BX34" s="790"/>
      <c r="BY34" s="791"/>
      <c r="BZ34" s="52"/>
      <c r="CA34" s="52"/>
    </row>
    <row r="35" spans="1:79" s="43" customFormat="1" ht="13.5" customHeight="1">
      <c r="A35" s="904" t="s">
        <v>105</v>
      </c>
      <c r="B35" s="905"/>
      <c r="C35" s="687" t="s">
        <v>129</v>
      </c>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9"/>
      <c r="AM35" s="51"/>
      <c r="AN35" s="904" t="s">
        <v>105</v>
      </c>
      <c r="AO35" s="905"/>
      <c r="AP35" s="687" t="s">
        <v>129</v>
      </c>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8"/>
      <c r="BU35" s="688"/>
      <c r="BV35" s="688"/>
      <c r="BW35" s="688"/>
      <c r="BX35" s="688"/>
      <c r="BY35" s="689"/>
      <c r="BZ35" s="51"/>
      <c r="CA35" s="51"/>
    </row>
    <row r="36" spans="1:79" s="43" customFormat="1" ht="13.5" customHeight="1">
      <c r="A36" s="946"/>
      <c r="B36" s="947"/>
      <c r="C36" s="690"/>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2"/>
      <c r="AM36" s="51"/>
      <c r="AN36" s="946"/>
      <c r="AO36" s="947"/>
      <c r="AP36" s="690"/>
      <c r="AQ36" s="691"/>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1"/>
      <c r="BU36" s="691"/>
      <c r="BV36" s="691"/>
      <c r="BW36" s="691"/>
      <c r="BX36" s="691"/>
      <c r="BY36" s="692"/>
      <c r="BZ36" s="51"/>
      <c r="CA36" s="51"/>
    </row>
    <row r="37" spans="1:79" s="43" customFormat="1" ht="13.5" customHeight="1">
      <c r="A37" s="946"/>
      <c r="B37" s="947"/>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51"/>
      <c r="AN37" s="946"/>
      <c r="AO37" s="947"/>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51"/>
      <c r="CA37" s="51"/>
    </row>
    <row r="38" spans="1:79" s="43" customFormat="1" ht="13.5" customHeight="1">
      <c r="A38" s="906"/>
      <c r="B38" s="907"/>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51"/>
      <c r="AN38" s="906"/>
      <c r="AO38" s="907"/>
      <c r="AP38" s="693"/>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51"/>
      <c r="CA38" s="51"/>
    </row>
    <row r="39" spans="1:79" s="43" customFormat="1" ht="13.5">
      <c r="A39" s="904" t="s">
        <v>82</v>
      </c>
      <c r="B39" s="905"/>
      <c r="C39" s="948" t="s">
        <v>83</v>
      </c>
      <c r="D39" s="949"/>
      <c r="E39" s="949"/>
      <c r="F39" s="950"/>
      <c r="G39" s="745">
        <v>1</v>
      </c>
      <c r="H39" s="746"/>
      <c r="I39" s="746"/>
      <c r="J39" s="763" t="s">
        <v>84</v>
      </c>
      <c r="K39" s="763"/>
      <c r="L39" s="763"/>
      <c r="M39" s="756" t="s">
        <v>85</v>
      </c>
      <c r="N39" s="756"/>
      <c r="O39" s="746">
        <v>1</v>
      </c>
      <c r="P39" s="746"/>
      <c r="Q39" s="746"/>
      <c r="R39" s="730" t="s">
        <v>86</v>
      </c>
      <c r="S39" s="730"/>
      <c r="T39" s="756" t="s">
        <v>87</v>
      </c>
      <c r="U39" s="756"/>
      <c r="V39" s="757" t="s">
        <v>481</v>
      </c>
      <c r="W39" s="757"/>
      <c r="X39" s="757"/>
      <c r="Y39" s="730" t="s">
        <v>88</v>
      </c>
      <c r="Z39" s="731"/>
      <c r="AA39" s="926" t="s">
        <v>244</v>
      </c>
      <c r="AB39" s="927"/>
      <c r="AC39" s="928"/>
      <c r="AD39" s="745">
        <v>10</v>
      </c>
      <c r="AE39" s="746"/>
      <c r="AF39" s="746"/>
      <c r="AG39" s="746"/>
      <c r="AH39" s="812" t="s">
        <v>107</v>
      </c>
      <c r="AI39" s="812"/>
      <c r="AJ39" s="812"/>
      <c r="AK39" s="812"/>
      <c r="AL39" s="813"/>
      <c r="AM39" s="53"/>
      <c r="AN39" s="904" t="s">
        <v>82</v>
      </c>
      <c r="AO39" s="905"/>
      <c r="AP39" s="948" t="s">
        <v>83</v>
      </c>
      <c r="AQ39" s="949"/>
      <c r="AR39" s="949"/>
      <c r="AS39" s="950"/>
      <c r="AT39" s="745"/>
      <c r="AU39" s="746"/>
      <c r="AV39" s="746"/>
      <c r="AW39" s="763" t="s">
        <v>84</v>
      </c>
      <c r="AX39" s="763"/>
      <c r="AY39" s="763"/>
      <c r="AZ39" s="756" t="s">
        <v>85</v>
      </c>
      <c r="BA39" s="756"/>
      <c r="BB39" s="746"/>
      <c r="BC39" s="746"/>
      <c r="BD39" s="746"/>
      <c r="BE39" s="730" t="s">
        <v>86</v>
      </c>
      <c r="BF39" s="730"/>
      <c r="BG39" s="756" t="s">
        <v>87</v>
      </c>
      <c r="BH39" s="756"/>
      <c r="BI39" s="757"/>
      <c r="BJ39" s="757"/>
      <c r="BK39" s="757"/>
      <c r="BL39" s="730" t="s">
        <v>16</v>
      </c>
      <c r="BM39" s="731"/>
      <c r="BN39" s="926" t="s">
        <v>244</v>
      </c>
      <c r="BO39" s="927"/>
      <c r="BP39" s="928"/>
      <c r="BQ39" s="745"/>
      <c r="BR39" s="746"/>
      <c r="BS39" s="746"/>
      <c r="BT39" s="746"/>
      <c r="BU39" s="812" t="s">
        <v>107</v>
      </c>
      <c r="BV39" s="812"/>
      <c r="BW39" s="812"/>
      <c r="BX39" s="812"/>
      <c r="BY39" s="813"/>
      <c r="BZ39" s="53"/>
      <c r="CA39" s="53"/>
    </row>
    <row r="40" spans="1:79" s="43" customFormat="1" ht="13.5" customHeight="1">
      <c r="A40" s="946"/>
      <c r="B40" s="947"/>
      <c r="C40" s="940" t="s">
        <v>89</v>
      </c>
      <c r="D40" s="941"/>
      <c r="E40" s="941"/>
      <c r="F40" s="942"/>
      <c r="G40" s="752">
        <v>1</v>
      </c>
      <c r="H40" s="753"/>
      <c r="I40" s="753"/>
      <c r="J40" s="767" t="s">
        <v>84</v>
      </c>
      <c r="K40" s="767"/>
      <c r="L40" s="767"/>
      <c r="M40" s="721" t="s">
        <v>85</v>
      </c>
      <c r="N40" s="721"/>
      <c r="O40" s="753">
        <v>1</v>
      </c>
      <c r="P40" s="753"/>
      <c r="Q40" s="753"/>
      <c r="R40" s="750" t="s">
        <v>86</v>
      </c>
      <c r="S40" s="750"/>
      <c r="T40" s="721" t="s">
        <v>87</v>
      </c>
      <c r="U40" s="721"/>
      <c r="V40" s="749" t="s">
        <v>481</v>
      </c>
      <c r="W40" s="749"/>
      <c r="X40" s="749"/>
      <c r="Y40" s="750" t="s">
        <v>88</v>
      </c>
      <c r="Z40" s="751"/>
      <c r="AA40" s="929"/>
      <c r="AB40" s="930"/>
      <c r="AC40" s="931"/>
      <c r="AD40" s="752">
        <v>20</v>
      </c>
      <c r="AE40" s="753"/>
      <c r="AF40" s="753"/>
      <c r="AG40" s="753"/>
      <c r="AH40" s="754" t="s">
        <v>107</v>
      </c>
      <c r="AI40" s="754"/>
      <c r="AJ40" s="754"/>
      <c r="AK40" s="754"/>
      <c r="AL40" s="755"/>
      <c r="AM40" s="53"/>
      <c r="AN40" s="946"/>
      <c r="AO40" s="947"/>
      <c r="AP40" s="940" t="s">
        <v>89</v>
      </c>
      <c r="AQ40" s="941"/>
      <c r="AR40" s="941"/>
      <c r="AS40" s="942"/>
      <c r="AT40" s="752">
        <v>6</v>
      </c>
      <c r="AU40" s="753"/>
      <c r="AV40" s="753"/>
      <c r="AW40" s="767" t="s">
        <v>84</v>
      </c>
      <c r="AX40" s="767"/>
      <c r="AY40" s="767"/>
      <c r="AZ40" s="721" t="s">
        <v>85</v>
      </c>
      <c r="BA40" s="721"/>
      <c r="BB40" s="753">
        <v>2</v>
      </c>
      <c r="BC40" s="753"/>
      <c r="BD40" s="753"/>
      <c r="BE40" s="750" t="s">
        <v>86</v>
      </c>
      <c r="BF40" s="750"/>
      <c r="BG40" s="721" t="s">
        <v>87</v>
      </c>
      <c r="BH40" s="721"/>
      <c r="BI40" s="943">
        <v>3</v>
      </c>
      <c r="BJ40" s="943"/>
      <c r="BK40" s="943"/>
      <c r="BL40" s="944" t="s">
        <v>16</v>
      </c>
      <c r="BM40" s="945"/>
      <c r="BN40" s="929"/>
      <c r="BO40" s="930"/>
      <c r="BP40" s="931"/>
      <c r="BQ40" s="752">
        <v>1</v>
      </c>
      <c r="BR40" s="753"/>
      <c r="BS40" s="753"/>
      <c r="BT40" s="753"/>
      <c r="BU40" s="754" t="s">
        <v>107</v>
      </c>
      <c r="BV40" s="754"/>
      <c r="BW40" s="754"/>
      <c r="BX40" s="754"/>
      <c r="BY40" s="755"/>
      <c r="BZ40" s="53"/>
      <c r="CA40" s="53"/>
    </row>
    <row r="41" spans="1:79" s="43" customFormat="1" ht="13.5" customHeight="1">
      <c r="A41" s="906"/>
      <c r="B41" s="907"/>
      <c r="C41" s="935" t="s">
        <v>90</v>
      </c>
      <c r="D41" s="936"/>
      <c r="E41" s="936"/>
      <c r="F41" s="937"/>
      <c r="G41" s="728">
        <v>1</v>
      </c>
      <c r="H41" s="729"/>
      <c r="I41" s="729"/>
      <c r="J41" s="744" t="s">
        <v>84</v>
      </c>
      <c r="K41" s="744"/>
      <c r="L41" s="744"/>
      <c r="M41" s="725" t="s">
        <v>85</v>
      </c>
      <c r="N41" s="725"/>
      <c r="O41" s="729">
        <v>1</v>
      </c>
      <c r="P41" s="729"/>
      <c r="Q41" s="729"/>
      <c r="R41" s="724" t="s">
        <v>86</v>
      </c>
      <c r="S41" s="724"/>
      <c r="T41" s="725" t="s">
        <v>87</v>
      </c>
      <c r="U41" s="725"/>
      <c r="V41" s="726" t="s">
        <v>482</v>
      </c>
      <c r="W41" s="726"/>
      <c r="X41" s="726"/>
      <c r="Y41" s="724" t="s">
        <v>88</v>
      </c>
      <c r="Z41" s="727"/>
      <c r="AA41" s="932"/>
      <c r="AB41" s="933"/>
      <c r="AC41" s="934"/>
      <c r="AD41" s="728">
        <v>20</v>
      </c>
      <c r="AE41" s="729"/>
      <c r="AF41" s="729"/>
      <c r="AG41" s="729"/>
      <c r="AH41" s="722" t="s">
        <v>107</v>
      </c>
      <c r="AI41" s="722"/>
      <c r="AJ41" s="722"/>
      <c r="AK41" s="722"/>
      <c r="AL41" s="723"/>
      <c r="AM41" s="53"/>
      <c r="AN41" s="906"/>
      <c r="AO41" s="907"/>
      <c r="AP41" s="935" t="s">
        <v>90</v>
      </c>
      <c r="AQ41" s="936"/>
      <c r="AR41" s="936"/>
      <c r="AS41" s="937"/>
      <c r="AT41" s="728">
        <v>6</v>
      </c>
      <c r="AU41" s="729"/>
      <c r="AV41" s="729"/>
      <c r="AW41" s="744" t="s">
        <v>84</v>
      </c>
      <c r="AX41" s="744"/>
      <c r="AY41" s="744"/>
      <c r="AZ41" s="725" t="s">
        <v>85</v>
      </c>
      <c r="BA41" s="725"/>
      <c r="BB41" s="729">
        <v>2</v>
      </c>
      <c r="BC41" s="729"/>
      <c r="BD41" s="729"/>
      <c r="BE41" s="724" t="s">
        <v>86</v>
      </c>
      <c r="BF41" s="724"/>
      <c r="BG41" s="725" t="s">
        <v>87</v>
      </c>
      <c r="BH41" s="725"/>
      <c r="BI41" s="943">
        <v>3</v>
      </c>
      <c r="BJ41" s="943"/>
      <c r="BK41" s="943"/>
      <c r="BL41" s="944" t="s">
        <v>16</v>
      </c>
      <c r="BM41" s="945"/>
      <c r="BN41" s="932"/>
      <c r="BO41" s="933"/>
      <c r="BP41" s="934"/>
      <c r="BQ41" s="728">
        <v>1</v>
      </c>
      <c r="BR41" s="729"/>
      <c r="BS41" s="729"/>
      <c r="BT41" s="729"/>
      <c r="BU41" s="722" t="s">
        <v>107</v>
      </c>
      <c r="BV41" s="722"/>
      <c r="BW41" s="722"/>
      <c r="BX41" s="722"/>
      <c r="BY41" s="723"/>
      <c r="BZ41" s="53"/>
      <c r="CA41" s="53"/>
    </row>
    <row r="42" spans="1:79" s="43" customFormat="1" ht="13.5" customHeight="1">
      <c r="A42" s="924" t="s">
        <v>163</v>
      </c>
      <c r="B42" s="925"/>
      <c r="C42" s="677" t="s">
        <v>101</v>
      </c>
      <c r="D42" s="678"/>
      <c r="E42" s="678"/>
      <c r="F42" s="678"/>
      <c r="G42" s="678"/>
      <c r="H42" s="678"/>
      <c r="I42" s="678"/>
      <c r="J42" s="678"/>
      <c r="K42" s="678"/>
      <c r="L42" s="678"/>
      <c r="M42" s="678"/>
      <c r="N42" s="678"/>
      <c r="O42" s="678"/>
      <c r="P42" s="678"/>
      <c r="Q42" s="678"/>
      <c r="R42" s="678"/>
      <c r="S42" s="678"/>
      <c r="T42" s="678" t="s">
        <v>164</v>
      </c>
      <c r="U42" s="678"/>
      <c r="V42" s="679" t="s">
        <v>102</v>
      </c>
      <c r="W42" s="679"/>
      <c r="X42" s="679"/>
      <c r="Y42" s="679"/>
      <c r="Z42" s="679"/>
      <c r="AA42" s="679"/>
      <c r="AB42" s="679"/>
      <c r="AC42" s="679"/>
      <c r="AD42" s="679"/>
      <c r="AE42" s="679"/>
      <c r="AF42" s="679"/>
      <c r="AG42" s="679"/>
      <c r="AH42" s="679"/>
      <c r="AI42" s="679"/>
      <c r="AJ42" s="679"/>
      <c r="AK42" s="679"/>
      <c r="AL42" s="680"/>
      <c r="AM42" s="53"/>
      <c r="AN42" s="924" t="s">
        <v>163</v>
      </c>
      <c r="AO42" s="925"/>
      <c r="AP42" s="677" t="s">
        <v>101</v>
      </c>
      <c r="AQ42" s="678"/>
      <c r="AR42" s="678"/>
      <c r="AS42" s="678"/>
      <c r="AT42" s="678"/>
      <c r="AU42" s="678"/>
      <c r="AV42" s="678"/>
      <c r="AW42" s="678"/>
      <c r="AX42" s="678"/>
      <c r="AY42" s="678"/>
      <c r="AZ42" s="678"/>
      <c r="BA42" s="678"/>
      <c r="BB42" s="678"/>
      <c r="BC42" s="678"/>
      <c r="BD42" s="678"/>
      <c r="BE42" s="678"/>
      <c r="BF42" s="678"/>
      <c r="BG42" s="678" t="s">
        <v>164</v>
      </c>
      <c r="BH42" s="678"/>
      <c r="BI42" s="679" t="s">
        <v>102</v>
      </c>
      <c r="BJ42" s="679"/>
      <c r="BK42" s="679"/>
      <c r="BL42" s="679"/>
      <c r="BM42" s="679"/>
      <c r="BN42" s="679"/>
      <c r="BO42" s="679"/>
      <c r="BP42" s="679"/>
      <c r="BQ42" s="679"/>
      <c r="BR42" s="679"/>
      <c r="BS42" s="679"/>
      <c r="BT42" s="679"/>
      <c r="BU42" s="679"/>
      <c r="BV42" s="679"/>
      <c r="BW42" s="679"/>
      <c r="BX42" s="679"/>
      <c r="BY42" s="680"/>
      <c r="BZ42" s="53"/>
      <c r="CA42" s="53"/>
    </row>
    <row r="43" spans="1:79" s="43" customFormat="1" ht="13.5" customHeight="1">
      <c r="A43" s="904"/>
      <c r="B43" s="905"/>
      <c r="C43" s="921" t="s">
        <v>83</v>
      </c>
      <c r="D43" s="922"/>
      <c r="E43" s="922"/>
      <c r="F43" s="922"/>
      <c r="G43" s="922"/>
      <c r="H43" s="922"/>
      <c r="I43" s="922"/>
      <c r="J43" s="922"/>
      <c r="K43" s="923"/>
      <c r="L43" s="938" t="s">
        <v>89</v>
      </c>
      <c r="M43" s="939"/>
      <c r="N43" s="939"/>
      <c r="O43" s="939"/>
      <c r="P43" s="939"/>
      <c r="Q43" s="939"/>
      <c r="R43" s="939"/>
      <c r="S43" s="939"/>
      <c r="T43" s="939"/>
      <c r="U43" s="938" t="s">
        <v>90</v>
      </c>
      <c r="V43" s="939"/>
      <c r="W43" s="939"/>
      <c r="X43" s="939"/>
      <c r="Y43" s="939"/>
      <c r="Z43" s="939"/>
      <c r="AA43" s="939"/>
      <c r="AB43" s="939"/>
      <c r="AC43" s="939"/>
      <c r="AD43" s="921" t="s">
        <v>94</v>
      </c>
      <c r="AE43" s="922"/>
      <c r="AF43" s="922"/>
      <c r="AG43" s="922"/>
      <c r="AH43" s="922"/>
      <c r="AI43" s="922"/>
      <c r="AJ43" s="922"/>
      <c r="AK43" s="922"/>
      <c r="AL43" s="923"/>
      <c r="AM43" s="53"/>
      <c r="AN43" s="904"/>
      <c r="AO43" s="905"/>
      <c r="AP43" s="921" t="s">
        <v>83</v>
      </c>
      <c r="AQ43" s="922"/>
      <c r="AR43" s="922"/>
      <c r="AS43" s="922"/>
      <c r="AT43" s="922"/>
      <c r="AU43" s="922"/>
      <c r="AV43" s="922"/>
      <c r="AW43" s="922"/>
      <c r="AX43" s="923"/>
      <c r="AY43" s="938" t="s">
        <v>89</v>
      </c>
      <c r="AZ43" s="939"/>
      <c r="BA43" s="939"/>
      <c r="BB43" s="939"/>
      <c r="BC43" s="939"/>
      <c r="BD43" s="939"/>
      <c r="BE43" s="939"/>
      <c r="BF43" s="939"/>
      <c r="BG43" s="939"/>
      <c r="BH43" s="938" t="s">
        <v>90</v>
      </c>
      <c r="BI43" s="939"/>
      <c r="BJ43" s="939"/>
      <c r="BK43" s="939"/>
      <c r="BL43" s="939"/>
      <c r="BM43" s="939"/>
      <c r="BN43" s="939"/>
      <c r="BO43" s="939"/>
      <c r="BP43" s="939"/>
      <c r="BQ43" s="921" t="s">
        <v>94</v>
      </c>
      <c r="BR43" s="922"/>
      <c r="BS43" s="922"/>
      <c r="BT43" s="922"/>
      <c r="BU43" s="922"/>
      <c r="BV43" s="922"/>
      <c r="BW43" s="922"/>
      <c r="BX43" s="922"/>
      <c r="BY43" s="923"/>
      <c r="BZ43" s="53"/>
      <c r="CA43" s="53"/>
    </row>
    <row r="44" spans="1:79" s="43" customFormat="1" ht="13.5" customHeight="1">
      <c r="A44" s="920" t="s">
        <v>97</v>
      </c>
      <c r="B44" s="920"/>
      <c r="C44" s="701"/>
      <c r="D44" s="702"/>
      <c r="E44" s="702"/>
      <c r="F44" s="702"/>
      <c r="G44" s="702"/>
      <c r="H44" s="702"/>
      <c r="I44" s="696" t="s">
        <v>95</v>
      </c>
      <c r="J44" s="696"/>
      <c r="K44" s="697"/>
      <c r="L44" s="701"/>
      <c r="M44" s="702"/>
      <c r="N44" s="702"/>
      <c r="O44" s="702"/>
      <c r="P44" s="702"/>
      <c r="Q44" s="702"/>
      <c r="R44" s="696" t="s">
        <v>95</v>
      </c>
      <c r="S44" s="696"/>
      <c r="T44" s="697"/>
      <c r="U44" s="701"/>
      <c r="V44" s="702"/>
      <c r="W44" s="702"/>
      <c r="X44" s="702"/>
      <c r="Y44" s="702"/>
      <c r="Z44" s="702"/>
      <c r="AA44" s="696" t="s">
        <v>95</v>
      </c>
      <c r="AB44" s="696"/>
      <c r="AC44" s="697"/>
      <c r="AD44" s="698">
        <f>SUM(C44,L44,U44)</f>
        <v>0</v>
      </c>
      <c r="AE44" s="699"/>
      <c r="AF44" s="699"/>
      <c r="AG44" s="699"/>
      <c r="AH44" s="699"/>
      <c r="AI44" s="699"/>
      <c r="AJ44" s="696" t="s">
        <v>95</v>
      </c>
      <c r="AK44" s="696"/>
      <c r="AL44" s="697"/>
      <c r="AM44" s="53"/>
      <c r="AN44" s="920" t="s">
        <v>97</v>
      </c>
      <c r="AO44" s="920"/>
      <c r="AP44" s="701"/>
      <c r="AQ44" s="702"/>
      <c r="AR44" s="702"/>
      <c r="AS44" s="702"/>
      <c r="AT44" s="702"/>
      <c r="AU44" s="702"/>
      <c r="AV44" s="696" t="s">
        <v>42</v>
      </c>
      <c r="AW44" s="696"/>
      <c r="AX44" s="697"/>
      <c r="AY44" s="701"/>
      <c r="AZ44" s="702"/>
      <c r="BA44" s="702"/>
      <c r="BB44" s="702"/>
      <c r="BC44" s="702"/>
      <c r="BD44" s="702"/>
      <c r="BE44" s="696" t="s">
        <v>42</v>
      </c>
      <c r="BF44" s="696"/>
      <c r="BG44" s="697"/>
      <c r="BH44" s="701"/>
      <c r="BI44" s="702"/>
      <c r="BJ44" s="702"/>
      <c r="BK44" s="702"/>
      <c r="BL44" s="702"/>
      <c r="BM44" s="702"/>
      <c r="BN44" s="696" t="s">
        <v>42</v>
      </c>
      <c r="BO44" s="696"/>
      <c r="BP44" s="697"/>
      <c r="BQ44" s="698">
        <f>SUM(AP44,AY44,BH44)</f>
        <v>0</v>
      </c>
      <c r="BR44" s="699"/>
      <c r="BS44" s="699"/>
      <c r="BT44" s="699"/>
      <c r="BU44" s="699"/>
      <c r="BV44" s="699"/>
      <c r="BW44" s="696" t="s">
        <v>42</v>
      </c>
      <c r="BX44" s="696"/>
      <c r="BY44" s="697"/>
      <c r="BZ44" s="53"/>
      <c r="CA44" s="53"/>
    </row>
    <row r="45" spans="1:79" s="43" customFormat="1" ht="13.5" customHeight="1">
      <c r="A45" s="904" t="s">
        <v>98</v>
      </c>
      <c r="B45" s="905"/>
      <c r="C45" s="914"/>
      <c r="D45" s="915"/>
      <c r="E45" s="915"/>
      <c r="F45" s="915"/>
      <c r="G45" s="915"/>
      <c r="H45" s="915"/>
      <c r="I45" s="916" t="s">
        <v>8</v>
      </c>
      <c r="J45" s="916"/>
      <c r="K45" s="917"/>
      <c r="L45" s="914"/>
      <c r="M45" s="915"/>
      <c r="N45" s="915"/>
      <c r="O45" s="915"/>
      <c r="P45" s="915"/>
      <c r="Q45" s="915"/>
      <c r="R45" s="916" t="s">
        <v>8</v>
      </c>
      <c r="S45" s="916"/>
      <c r="T45" s="917"/>
      <c r="U45" s="914"/>
      <c r="V45" s="915"/>
      <c r="W45" s="915"/>
      <c r="X45" s="915"/>
      <c r="Y45" s="915"/>
      <c r="Z45" s="915"/>
      <c r="AA45" s="916" t="s">
        <v>8</v>
      </c>
      <c r="AB45" s="916"/>
      <c r="AC45" s="917"/>
      <c r="AD45" s="918">
        <f t="shared" ref="AD45:AD47" si="3">SUM(C45,L45,U45)</f>
        <v>0</v>
      </c>
      <c r="AE45" s="919"/>
      <c r="AF45" s="919"/>
      <c r="AG45" s="919"/>
      <c r="AH45" s="919"/>
      <c r="AI45" s="919"/>
      <c r="AJ45" s="916" t="s">
        <v>8</v>
      </c>
      <c r="AK45" s="916"/>
      <c r="AL45" s="917"/>
      <c r="AM45" s="53"/>
      <c r="AN45" s="904" t="s">
        <v>98</v>
      </c>
      <c r="AO45" s="905"/>
      <c r="AP45" s="914"/>
      <c r="AQ45" s="915"/>
      <c r="AR45" s="915"/>
      <c r="AS45" s="915"/>
      <c r="AT45" s="915"/>
      <c r="AU45" s="915"/>
      <c r="AV45" s="916" t="s">
        <v>8</v>
      </c>
      <c r="AW45" s="916"/>
      <c r="AX45" s="917"/>
      <c r="AY45" s="914">
        <v>3</v>
      </c>
      <c r="AZ45" s="915"/>
      <c r="BA45" s="915"/>
      <c r="BB45" s="915"/>
      <c r="BC45" s="915"/>
      <c r="BD45" s="915"/>
      <c r="BE45" s="916" t="s">
        <v>8</v>
      </c>
      <c r="BF45" s="916"/>
      <c r="BG45" s="917"/>
      <c r="BH45" s="914">
        <v>3</v>
      </c>
      <c r="BI45" s="915"/>
      <c r="BJ45" s="915"/>
      <c r="BK45" s="915"/>
      <c r="BL45" s="915"/>
      <c r="BM45" s="915"/>
      <c r="BN45" s="916" t="s">
        <v>8</v>
      </c>
      <c r="BO45" s="916"/>
      <c r="BP45" s="917"/>
      <c r="BQ45" s="918">
        <f t="shared" ref="BQ45:BQ47" si="4">SUM(AP45,AY45,BH45)</f>
        <v>6</v>
      </c>
      <c r="BR45" s="919"/>
      <c r="BS45" s="919"/>
      <c r="BT45" s="919"/>
      <c r="BU45" s="919"/>
      <c r="BV45" s="919"/>
      <c r="BW45" s="916" t="s">
        <v>8</v>
      </c>
      <c r="BX45" s="916"/>
      <c r="BY45" s="917"/>
      <c r="BZ45" s="53"/>
      <c r="CA45" s="53"/>
    </row>
    <row r="46" spans="1:79" s="43" customFormat="1" ht="13.5" customHeight="1">
      <c r="A46" s="906"/>
      <c r="B46" s="907"/>
      <c r="C46" s="912">
        <v>10</v>
      </c>
      <c r="D46" s="913"/>
      <c r="E46" s="913"/>
      <c r="F46" s="913"/>
      <c r="G46" s="913"/>
      <c r="H46" s="913"/>
      <c r="I46" s="908" t="s">
        <v>209</v>
      </c>
      <c r="J46" s="908"/>
      <c r="K46" s="909"/>
      <c r="L46" s="912">
        <v>20</v>
      </c>
      <c r="M46" s="913"/>
      <c r="N46" s="913"/>
      <c r="O46" s="913"/>
      <c r="P46" s="913"/>
      <c r="Q46" s="913"/>
      <c r="R46" s="908" t="s">
        <v>209</v>
      </c>
      <c r="S46" s="908"/>
      <c r="T46" s="909"/>
      <c r="U46" s="912">
        <v>20</v>
      </c>
      <c r="V46" s="913"/>
      <c r="W46" s="913"/>
      <c r="X46" s="913"/>
      <c r="Y46" s="913"/>
      <c r="Z46" s="913"/>
      <c r="AA46" s="908" t="s">
        <v>209</v>
      </c>
      <c r="AB46" s="908"/>
      <c r="AC46" s="909"/>
      <c r="AD46" s="910">
        <f t="shared" si="3"/>
        <v>50</v>
      </c>
      <c r="AE46" s="911"/>
      <c r="AF46" s="911"/>
      <c r="AG46" s="911"/>
      <c r="AH46" s="911"/>
      <c r="AI46" s="911"/>
      <c r="AJ46" s="908" t="s">
        <v>96</v>
      </c>
      <c r="AK46" s="908"/>
      <c r="AL46" s="909"/>
      <c r="AM46" s="53"/>
      <c r="AN46" s="906"/>
      <c r="AO46" s="907"/>
      <c r="AP46" s="912"/>
      <c r="AQ46" s="913"/>
      <c r="AR46" s="913"/>
      <c r="AS46" s="913"/>
      <c r="AT46" s="913"/>
      <c r="AU46" s="913"/>
      <c r="AV46" s="908" t="s">
        <v>96</v>
      </c>
      <c r="AW46" s="908"/>
      <c r="AX46" s="909"/>
      <c r="AY46" s="912">
        <f>BI40*BQ40</f>
        <v>3</v>
      </c>
      <c r="AZ46" s="913"/>
      <c r="BA46" s="913"/>
      <c r="BB46" s="913"/>
      <c r="BC46" s="913"/>
      <c r="BD46" s="913"/>
      <c r="BE46" s="908" t="s">
        <v>96</v>
      </c>
      <c r="BF46" s="908"/>
      <c r="BG46" s="909"/>
      <c r="BH46" s="912">
        <f>BI41*BQ41</f>
        <v>3</v>
      </c>
      <c r="BI46" s="913"/>
      <c r="BJ46" s="913"/>
      <c r="BK46" s="913"/>
      <c r="BL46" s="913"/>
      <c r="BM46" s="913"/>
      <c r="BN46" s="908" t="s">
        <v>96</v>
      </c>
      <c r="BO46" s="908"/>
      <c r="BP46" s="909"/>
      <c r="BQ46" s="910">
        <f t="shared" si="4"/>
        <v>6</v>
      </c>
      <c r="BR46" s="911"/>
      <c r="BS46" s="911"/>
      <c r="BT46" s="911"/>
      <c r="BU46" s="911"/>
      <c r="BV46" s="911"/>
      <c r="BW46" s="908" t="s">
        <v>96</v>
      </c>
      <c r="BX46" s="908"/>
      <c r="BY46" s="909"/>
      <c r="BZ46" s="53"/>
      <c r="CA46" s="53"/>
    </row>
    <row r="47" spans="1:79" s="43" customFormat="1" ht="13.5" customHeight="1">
      <c r="A47" s="924" t="s">
        <v>99</v>
      </c>
      <c r="B47" s="925"/>
      <c r="C47" s="701">
        <v>2</v>
      </c>
      <c r="D47" s="702"/>
      <c r="E47" s="702"/>
      <c r="F47" s="702"/>
      <c r="G47" s="702"/>
      <c r="H47" s="702"/>
      <c r="I47" s="696" t="s">
        <v>96</v>
      </c>
      <c r="J47" s="696"/>
      <c r="K47" s="697"/>
      <c r="L47" s="701">
        <v>4</v>
      </c>
      <c r="M47" s="702"/>
      <c r="N47" s="702"/>
      <c r="O47" s="702"/>
      <c r="P47" s="702"/>
      <c r="Q47" s="702"/>
      <c r="R47" s="696" t="s">
        <v>96</v>
      </c>
      <c r="S47" s="696"/>
      <c r="T47" s="697"/>
      <c r="U47" s="701">
        <v>4</v>
      </c>
      <c r="V47" s="702"/>
      <c r="W47" s="702"/>
      <c r="X47" s="702"/>
      <c r="Y47" s="702"/>
      <c r="Z47" s="702"/>
      <c r="AA47" s="696" t="s">
        <v>96</v>
      </c>
      <c r="AB47" s="696"/>
      <c r="AC47" s="697"/>
      <c r="AD47" s="698">
        <f t="shared" si="3"/>
        <v>10</v>
      </c>
      <c r="AE47" s="699"/>
      <c r="AF47" s="699"/>
      <c r="AG47" s="699"/>
      <c r="AH47" s="699"/>
      <c r="AI47" s="699"/>
      <c r="AJ47" s="696" t="s">
        <v>96</v>
      </c>
      <c r="AK47" s="696"/>
      <c r="AL47" s="697"/>
      <c r="AM47" s="116"/>
      <c r="AN47" s="924" t="s">
        <v>99</v>
      </c>
      <c r="AO47" s="925"/>
      <c r="AP47" s="701"/>
      <c r="AQ47" s="702"/>
      <c r="AR47" s="702"/>
      <c r="AS47" s="702"/>
      <c r="AT47" s="702"/>
      <c r="AU47" s="702"/>
      <c r="AV47" s="696" t="s">
        <v>96</v>
      </c>
      <c r="AW47" s="696"/>
      <c r="AX47" s="697"/>
      <c r="AY47" s="701">
        <v>1</v>
      </c>
      <c r="AZ47" s="702"/>
      <c r="BA47" s="702"/>
      <c r="BB47" s="702"/>
      <c r="BC47" s="702"/>
      <c r="BD47" s="702"/>
      <c r="BE47" s="696" t="s">
        <v>96</v>
      </c>
      <c r="BF47" s="696"/>
      <c r="BG47" s="697"/>
      <c r="BH47" s="701">
        <v>1</v>
      </c>
      <c r="BI47" s="702"/>
      <c r="BJ47" s="702"/>
      <c r="BK47" s="702"/>
      <c r="BL47" s="702"/>
      <c r="BM47" s="702"/>
      <c r="BN47" s="696" t="s">
        <v>96</v>
      </c>
      <c r="BO47" s="696"/>
      <c r="BP47" s="697"/>
      <c r="BQ47" s="698">
        <f t="shared" si="4"/>
        <v>2</v>
      </c>
      <c r="BR47" s="699"/>
      <c r="BS47" s="699"/>
      <c r="BT47" s="699"/>
      <c r="BU47" s="699"/>
      <c r="BV47" s="699"/>
      <c r="BW47" s="696" t="s">
        <v>96</v>
      </c>
      <c r="BX47" s="696"/>
      <c r="BY47" s="697"/>
      <c r="BZ47" s="53"/>
      <c r="CA47" s="53"/>
    </row>
    <row r="48" spans="1:79" s="43" customFormat="1" ht="13.5" customHeight="1">
      <c r="A48" s="904" t="s">
        <v>245</v>
      </c>
      <c r="B48" s="905"/>
      <c r="C48" s="687" t="s">
        <v>489</v>
      </c>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9"/>
      <c r="AM48" s="148"/>
      <c r="AN48" s="904" t="s">
        <v>245</v>
      </c>
      <c r="AO48" s="905"/>
      <c r="AP48" s="687" t="s">
        <v>490</v>
      </c>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8"/>
      <c r="BU48" s="688"/>
      <c r="BV48" s="688"/>
      <c r="BW48" s="688"/>
      <c r="BX48" s="688"/>
      <c r="BY48" s="689"/>
      <c r="BZ48" s="148"/>
      <c r="CA48" s="148"/>
    </row>
    <row r="49" spans="1:79" s="43" customFormat="1" ht="13.5" customHeight="1">
      <c r="A49" s="946"/>
      <c r="B49" s="947"/>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2"/>
      <c r="AM49" s="148"/>
      <c r="AN49" s="946"/>
      <c r="AO49" s="947"/>
      <c r="AP49" s="690"/>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2"/>
      <c r="BZ49" s="148"/>
      <c r="CA49" s="148"/>
    </row>
    <row r="50" spans="1:79" s="43" customFormat="1" ht="13.5" customHeight="1">
      <c r="A50" s="906"/>
      <c r="B50" s="907"/>
      <c r="C50" s="693"/>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5"/>
      <c r="AM50" s="148"/>
      <c r="AN50" s="906"/>
      <c r="AO50" s="907"/>
      <c r="AP50" s="693"/>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5"/>
      <c r="BZ50" s="148"/>
      <c r="CA50" s="148"/>
    </row>
    <row r="51" spans="1:79" s="43" customFormat="1" ht="13.5" customHeight="1">
      <c r="A51" s="904" t="s">
        <v>341</v>
      </c>
      <c r="B51" s="905"/>
      <c r="C51" s="687" t="s">
        <v>488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9"/>
      <c r="AM51" s="148"/>
      <c r="AN51" s="904" t="s">
        <v>343</v>
      </c>
      <c r="AO51" s="905"/>
      <c r="AP51" s="687" t="s">
        <v>532</v>
      </c>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8"/>
      <c r="BU51" s="688"/>
      <c r="BV51" s="688"/>
      <c r="BW51" s="688"/>
      <c r="BX51" s="688"/>
      <c r="BY51" s="689"/>
      <c r="BZ51" s="148"/>
      <c r="CA51" s="148"/>
    </row>
    <row r="52" spans="1:79" s="43" customFormat="1" ht="13.5" customHeight="1">
      <c r="A52" s="946"/>
      <c r="B52" s="947"/>
      <c r="C52" s="690"/>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2"/>
      <c r="AM52" s="148"/>
      <c r="AN52" s="946"/>
      <c r="AO52" s="947"/>
      <c r="AP52" s="690"/>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2"/>
      <c r="BZ52" s="148"/>
      <c r="CA52" s="148"/>
    </row>
    <row r="53" spans="1:79" s="43" customFormat="1" ht="13.5" customHeight="1">
      <c r="A53" s="906"/>
      <c r="B53" s="907"/>
      <c r="C53" s="693"/>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5"/>
      <c r="AM53" s="148"/>
      <c r="AN53" s="906"/>
      <c r="AO53" s="907"/>
      <c r="AP53" s="693"/>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5"/>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55" t="s">
        <v>108</v>
      </c>
      <c r="B56" s="957"/>
      <c r="C56" s="768" t="s">
        <v>124</v>
      </c>
      <c r="D56" s="769"/>
      <c r="E56" s="769"/>
      <c r="F56" s="769"/>
      <c r="G56" s="769" t="s">
        <v>486</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0"/>
      <c r="AM56" s="52"/>
      <c r="AN56" s="955" t="s">
        <v>108</v>
      </c>
      <c r="AO56" s="957"/>
      <c r="AP56" s="768"/>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70"/>
      <c r="BZ56" s="52"/>
      <c r="CA56" s="52"/>
    </row>
    <row r="57" spans="1:79" ht="13.5" customHeight="1">
      <c r="A57" s="951" t="s">
        <v>10</v>
      </c>
      <c r="B57" s="952"/>
      <c r="C57" s="786" t="s">
        <v>492</v>
      </c>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8"/>
      <c r="AM57" s="52"/>
      <c r="AN57" s="951" t="s">
        <v>10</v>
      </c>
      <c r="AO57" s="952"/>
      <c r="AP57" s="786"/>
      <c r="AQ57" s="787"/>
      <c r="AR57" s="787"/>
      <c r="AS57" s="787"/>
      <c r="AT57" s="787"/>
      <c r="AU57" s="787"/>
      <c r="AV57" s="787"/>
      <c r="AW57" s="787"/>
      <c r="AX57" s="787"/>
      <c r="AY57" s="787"/>
      <c r="AZ57" s="787"/>
      <c r="BA57" s="787"/>
      <c r="BB57" s="787"/>
      <c r="BC57" s="787"/>
      <c r="BD57" s="787"/>
      <c r="BE57" s="787"/>
      <c r="BF57" s="787"/>
      <c r="BG57" s="787"/>
      <c r="BH57" s="787"/>
      <c r="BI57" s="787"/>
      <c r="BJ57" s="787"/>
      <c r="BK57" s="787"/>
      <c r="BL57" s="787"/>
      <c r="BM57" s="787"/>
      <c r="BN57" s="787"/>
      <c r="BO57" s="787"/>
      <c r="BP57" s="787"/>
      <c r="BQ57" s="787"/>
      <c r="BR57" s="787"/>
      <c r="BS57" s="787"/>
      <c r="BT57" s="787"/>
      <c r="BU57" s="787"/>
      <c r="BV57" s="787"/>
      <c r="BW57" s="787"/>
      <c r="BX57" s="787"/>
      <c r="BY57" s="788"/>
      <c r="BZ57" s="52"/>
      <c r="CA57" s="52"/>
    </row>
    <row r="58" spans="1:79" ht="13.5" customHeight="1">
      <c r="A58" s="953"/>
      <c r="B58" s="954"/>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953"/>
      <c r="AO58" s="954"/>
      <c r="AP58" s="789"/>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1"/>
      <c r="BZ58" s="52"/>
      <c r="CA58" s="52"/>
    </row>
    <row r="59" spans="1:79" ht="13.5" customHeight="1">
      <c r="A59" s="953"/>
      <c r="B59" s="954"/>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953"/>
      <c r="AO59" s="954"/>
      <c r="AP59" s="789"/>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1"/>
      <c r="BZ59" s="52"/>
      <c r="CA59" s="52"/>
    </row>
    <row r="60" spans="1:79" ht="13.5" customHeight="1">
      <c r="A60" s="953"/>
      <c r="B60" s="954"/>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953"/>
      <c r="AO60" s="954"/>
      <c r="AP60" s="789"/>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1"/>
      <c r="BZ60" s="52"/>
      <c r="CA60" s="52"/>
    </row>
    <row r="61" spans="1:79" ht="13.5" customHeight="1">
      <c r="A61" s="953"/>
      <c r="B61" s="954"/>
      <c r="C61" s="789"/>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1"/>
      <c r="AM61" s="52"/>
      <c r="AN61" s="953"/>
      <c r="AO61" s="954"/>
      <c r="AP61" s="789"/>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1"/>
      <c r="BZ61" s="52"/>
      <c r="CA61" s="52"/>
    </row>
    <row r="62" spans="1:79" s="43" customFormat="1" ht="13.5" customHeight="1">
      <c r="A62" s="904" t="s">
        <v>105</v>
      </c>
      <c r="B62" s="905"/>
      <c r="C62" s="687" t="s">
        <v>491</v>
      </c>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9"/>
      <c r="AM62" s="58"/>
      <c r="AN62" s="904" t="s">
        <v>105</v>
      </c>
      <c r="AO62" s="905"/>
      <c r="AP62" s="687"/>
      <c r="AQ62" s="688"/>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8"/>
      <c r="BU62" s="688"/>
      <c r="BV62" s="688"/>
      <c r="BW62" s="688"/>
      <c r="BX62" s="688"/>
      <c r="BY62" s="689"/>
      <c r="BZ62" s="58"/>
      <c r="CA62" s="58"/>
    </row>
    <row r="63" spans="1:79" s="43" customFormat="1" ht="13.5" customHeight="1">
      <c r="A63" s="946"/>
      <c r="B63" s="947"/>
      <c r="C63" s="690"/>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2"/>
      <c r="AM63" s="58"/>
      <c r="AN63" s="946"/>
      <c r="AO63" s="947"/>
      <c r="AP63" s="690"/>
      <c r="AQ63" s="691"/>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1"/>
      <c r="BU63" s="691"/>
      <c r="BV63" s="691"/>
      <c r="BW63" s="691"/>
      <c r="BX63" s="691"/>
      <c r="BY63" s="692"/>
      <c r="BZ63" s="58"/>
      <c r="CA63" s="58"/>
    </row>
    <row r="64" spans="1:79" s="43" customFormat="1" ht="13.5" customHeight="1">
      <c r="A64" s="946"/>
      <c r="B64" s="947"/>
      <c r="C64" s="690"/>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2"/>
      <c r="AM64" s="58"/>
      <c r="AN64" s="946"/>
      <c r="AO64" s="947"/>
      <c r="AP64" s="690"/>
      <c r="AQ64" s="691"/>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1"/>
      <c r="BU64" s="691"/>
      <c r="BV64" s="691"/>
      <c r="BW64" s="691"/>
      <c r="BX64" s="691"/>
      <c r="BY64" s="692"/>
      <c r="BZ64" s="58"/>
      <c r="CA64" s="58"/>
    </row>
    <row r="65" spans="1:79" s="43" customFormat="1" ht="13.5" customHeight="1">
      <c r="A65" s="906"/>
      <c r="B65" s="907"/>
      <c r="C65" s="693"/>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5"/>
      <c r="AM65" s="58"/>
      <c r="AN65" s="906"/>
      <c r="AO65" s="907"/>
      <c r="AP65" s="693"/>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5"/>
      <c r="BZ65" s="58"/>
      <c r="CA65" s="58"/>
    </row>
    <row r="66" spans="1:79" s="43" customFormat="1" ht="13.5" customHeight="1">
      <c r="A66" s="904" t="s">
        <v>18</v>
      </c>
      <c r="B66" s="905"/>
      <c r="C66" s="948" t="s">
        <v>83</v>
      </c>
      <c r="D66" s="949"/>
      <c r="E66" s="949"/>
      <c r="F66" s="950"/>
      <c r="G66" s="745"/>
      <c r="H66" s="746"/>
      <c r="I66" s="746"/>
      <c r="J66" s="763" t="s">
        <v>84</v>
      </c>
      <c r="K66" s="763"/>
      <c r="L66" s="763"/>
      <c r="M66" s="756" t="s">
        <v>85</v>
      </c>
      <c r="N66" s="756"/>
      <c r="O66" s="746"/>
      <c r="P66" s="746"/>
      <c r="Q66" s="746"/>
      <c r="R66" s="730" t="s">
        <v>86</v>
      </c>
      <c r="S66" s="730"/>
      <c r="T66" s="756" t="s">
        <v>87</v>
      </c>
      <c r="U66" s="756"/>
      <c r="V66" s="757"/>
      <c r="W66" s="757"/>
      <c r="X66" s="757"/>
      <c r="Y66" s="730" t="s">
        <v>16</v>
      </c>
      <c r="Z66" s="731"/>
      <c r="AA66" s="926" t="s">
        <v>244</v>
      </c>
      <c r="AB66" s="927"/>
      <c r="AC66" s="928"/>
      <c r="AD66" s="745"/>
      <c r="AE66" s="746"/>
      <c r="AF66" s="746"/>
      <c r="AG66" s="746"/>
      <c r="AH66" s="812" t="s">
        <v>107</v>
      </c>
      <c r="AI66" s="812"/>
      <c r="AJ66" s="812"/>
      <c r="AK66" s="812"/>
      <c r="AL66" s="813"/>
      <c r="AM66" s="53"/>
      <c r="AN66" s="904" t="s">
        <v>18</v>
      </c>
      <c r="AO66" s="905"/>
      <c r="AP66" s="948" t="s">
        <v>83</v>
      </c>
      <c r="AQ66" s="949"/>
      <c r="AR66" s="949"/>
      <c r="AS66" s="950"/>
      <c r="AT66" s="745"/>
      <c r="AU66" s="746"/>
      <c r="AV66" s="746"/>
      <c r="AW66" s="763" t="s">
        <v>84</v>
      </c>
      <c r="AX66" s="763"/>
      <c r="AY66" s="763"/>
      <c r="AZ66" s="756" t="s">
        <v>85</v>
      </c>
      <c r="BA66" s="756"/>
      <c r="BB66" s="746"/>
      <c r="BC66" s="746"/>
      <c r="BD66" s="746"/>
      <c r="BE66" s="730" t="s">
        <v>86</v>
      </c>
      <c r="BF66" s="730"/>
      <c r="BG66" s="756" t="s">
        <v>85</v>
      </c>
      <c r="BH66" s="756"/>
      <c r="BI66" s="757"/>
      <c r="BJ66" s="757"/>
      <c r="BK66" s="757"/>
      <c r="BL66" s="730" t="s">
        <v>16</v>
      </c>
      <c r="BM66" s="731"/>
      <c r="BN66" s="926" t="s">
        <v>244</v>
      </c>
      <c r="BO66" s="927"/>
      <c r="BP66" s="928"/>
      <c r="BQ66" s="745"/>
      <c r="BR66" s="746"/>
      <c r="BS66" s="746"/>
      <c r="BT66" s="746"/>
      <c r="BU66" s="812" t="s">
        <v>107</v>
      </c>
      <c r="BV66" s="812"/>
      <c r="BW66" s="812"/>
      <c r="BX66" s="812"/>
      <c r="BY66" s="813"/>
      <c r="BZ66" s="53"/>
      <c r="CA66" s="53"/>
    </row>
    <row r="67" spans="1:79" s="43" customFormat="1" ht="13.5" customHeight="1">
      <c r="A67" s="946"/>
      <c r="B67" s="947"/>
      <c r="C67" s="940" t="s">
        <v>89</v>
      </c>
      <c r="D67" s="941"/>
      <c r="E67" s="941"/>
      <c r="F67" s="942"/>
      <c r="G67" s="752"/>
      <c r="H67" s="753"/>
      <c r="I67" s="753"/>
      <c r="J67" s="767" t="s">
        <v>84</v>
      </c>
      <c r="K67" s="767"/>
      <c r="L67" s="767"/>
      <c r="M67" s="721" t="s">
        <v>85</v>
      </c>
      <c r="N67" s="721"/>
      <c r="O67" s="753"/>
      <c r="P67" s="753"/>
      <c r="Q67" s="753"/>
      <c r="R67" s="750" t="s">
        <v>86</v>
      </c>
      <c r="S67" s="750"/>
      <c r="T67" s="721" t="s">
        <v>87</v>
      </c>
      <c r="U67" s="721"/>
      <c r="V67" s="749"/>
      <c r="W67" s="749"/>
      <c r="X67" s="749"/>
      <c r="Y67" s="750" t="s">
        <v>16</v>
      </c>
      <c r="Z67" s="751"/>
      <c r="AA67" s="929"/>
      <c r="AB67" s="930"/>
      <c r="AC67" s="931"/>
      <c r="AD67" s="752"/>
      <c r="AE67" s="753"/>
      <c r="AF67" s="753"/>
      <c r="AG67" s="753"/>
      <c r="AH67" s="754" t="s">
        <v>107</v>
      </c>
      <c r="AI67" s="754"/>
      <c r="AJ67" s="754"/>
      <c r="AK67" s="754"/>
      <c r="AL67" s="755"/>
      <c r="AM67" s="53"/>
      <c r="AN67" s="946"/>
      <c r="AO67" s="947"/>
      <c r="AP67" s="940" t="s">
        <v>89</v>
      </c>
      <c r="AQ67" s="941"/>
      <c r="AR67" s="941"/>
      <c r="AS67" s="942"/>
      <c r="AT67" s="752"/>
      <c r="AU67" s="753"/>
      <c r="AV67" s="753"/>
      <c r="AW67" s="767" t="s">
        <v>84</v>
      </c>
      <c r="AX67" s="767"/>
      <c r="AY67" s="767"/>
      <c r="AZ67" s="721" t="s">
        <v>85</v>
      </c>
      <c r="BA67" s="721"/>
      <c r="BB67" s="753"/>
      <c r="BC67" s="753"/>
      <c r="BD67" s="753"/>
      <c r="BE67" s="750" t="s">
        <v>86</v>
      </c>
      <c r="BF67" s="750"/>
      <c r="BG67" s="721" t="s">
        <v>85</v>
      </c>
      <c r="BH67" s="721"/>
      <c r="BI67" s="749"/>
      <c r="BJ67" s="749"/>
      <c r="BK67" s="749"/>
      <c r="BL67" s="750" t="s">
        <v>16</v>
      </c>
      <c r="BM67" s="751"/>
      <c r="BN67" s="929"/>
      <c r="BO67" s="930"/>
      <c r="BP67" s="931"/>
      <c r="BQ67" s="752"/>
      <c r="BR67" s="753"/>
      <c r="BS67" s="753"/>
      <c r="BT67" s="753"/>
      <c r="BU67" s="754" t="s">
        <v>107</v>
      </c>
      <c r="BV67" s="754"/>
      <c r="BW67" s="754"/>
      <c r="BX67" s="754"/>
      <c r="BY67" s="755"/>
      <c r="BZ67" s="53"/>
      <c r="CA67" s="53"/>
    </row>
    <row r="68" spans="1:79" s="43" customFormat="1" ht="13.5" customHeight="1">
      <c r="A68" s="906"/>
      <c r="B68" s="907"/>
      <c r="C68" s="935" t="s">
        <v>90</v>
      </c>
      <c r="D68" s="936"/>
      <c r="E68" s="936"/>
      <c r="F68" s="937"/>
      <c r="G68" s="728"/>
      <c r="H68" s="729"/>
      <c r="I68" s="729"/>
      <c r="J68" s="744" t="s">
        <v>84</v>
      </c>
      <c r="K68" s="744"/>
      <c r="L68" s="744"/>
      <c r="M68" s="725" t="s">
        <v>85</v>
      </c>
      <c r="N68" s="725"/>
      <c r="O68" s="729"/>
      <c r="P68" s="729"/>
      <c r="Q68" s="729"/>
      <c r="R68" s="724" t="s">
        <v>86</v>
      </c>
      <c r="S68" s="724"/>
      <c r="T68" s="725" t="s">
        <v>87</v>
      </c>
      <c r="U68" s="725"/>
      <c r="V68" s="726"/>
      <c r="W68" s="726"/>
      <c r="X68" s="726"/>
      <c r="Y68" s="724" t="s">
        <v>16</v>
      </c>
      <c r="Z68" s="727"/>
      <c r="AA68" s="932"/>
      <c r="AB68" s="933"/>
      <c r="AC68" s="934"/>
      <c r="AD68" s="728"/>
      <c r="AE68" s="729"/>
      <c r="AF68" s="729"/>
      <c r="AG68" s="729"/>
      <c r="AH68" s="722" t="s">
        <v>107</v>
      </c>
      <c r="AI68" s="722"/>
      <c r="AJ68" s="722"/>
      <c r="AK68" s="722"/>
      <c r="AL68" s="723"/>
      <c r="AM68" s="53"/>
      <c r="AN68" s="906"/>
      <c r="AO68" s="907"/>
      <c r="AP68" s="935" t="s">
        <v>90</v>
      </c>
      <c r="AQ68" s="936"/>
      <c r="AR68" s="936"/>
      <c r="AS68" s="937"/>
      <c r="AT68" s="728"/>
      <c r="AU68" s="729"/>
      <c r="AV68" s="729"/>
      <c r="AW68" s="744" t="s">
        <v>84</v>
      </c>
      <c r="AX68" s="744"/>
      <c r="AY68" s="744"/>
      <c r="AZ68" s="725" t="s">
        <v>85</v>
      </c>
      <c r="BA68" s="725"/>
      <c r="BB68" s="729"/>
      <c r="BC68" s="729"/>
      <c r="BD68" s="729"/>
      <c r="BE68" s="724" t="s">
        <v>86</v>
      </c>
      <c r="BF68" s="724"/>
      <c r="BG68" s="725" t="s">
        <v>85</v>
      </c>
      <c r="BH68" s="725"/>
      <c r="BI68" s="726"/>
      <c r="BJ68" s="726"/>
      <c r="BK68" s="726"/>
      <c r="BL68" s="724" t="s">
        <v>16</v>
      </c>
      <c r="BM68" s="727"/>
      <c r="BN68" s="932"/>
      <c r="BO68" s="933"/>
      <c r="BP68" s="934"/>
      <c r="BQ68" s="728"/>
      <c r="BR68" s="729"/>
      <c r="BS68" s="729"/>
      <c r="BT68" s="729"/>
      <c r="BU68" s="722" t="s">
        <v>107</v>
      </c>
      <c r="BV68" s="722"/>
      <c r="BW68" s="722"/>
      <c r="BX68" s="722"/>
      <c r="BY68" s="723"/>
      <c r="BZ68" s="53"/>
      <c r="CA68" s="53"/>
    </row>
    <row r="69" spans="1:79" s="43" customFormat="1" ht="13.5" customHeight="1">
      <c r="A69" s="924" t="s">
        <v>163</v>
      </c>
      <c r="B69" s="925"/>
      <c r="C69" s="677" t="s">
        <v>101</v>
      </c>
      <c r="D69" s="678"/>
      <c r="E69" s="678"/>
      <c r="F69" s="678"/>
      <c r="G69" s="678"/>
      <c r="H69" s="678"/>
      <c r="I69" s="678"/>
      <c r="J69" s="678"/>
      <c r="K69" s="678"/>
      <c r="L69" s="678"/>
      <c r="M69" s="678"/>
      <c r="N69" s="678"/>
      <c r="O69" s="678"/>
      <c r="P69" s="678"/>
      <c r="Q69" s="678"/>
      <c r="R69" s="678"/>
      <c r="S69" s="678"/>
      <c r="T69" s="678" t="s">
        <v>164</v>
      </c>
      <c r="U69" s="678"/>
      <c r="V69" s="679" t="s">
        <v>102</v>
      </c>
      <c r="W69" s="679"/>
      <c r="X69" s="679"/>
      <c r="Y69" s="679"/>
      <c r="Z69" s="679"/>
      <c r="AA69" s="679"/>
      <c r="AB69" s="679"/>
      <c r="AC69" s="679"/>
      <c r="AD69" s="679"/>
      <c r="AE69" s="679"/>
      <c r="AF69" s="679"/>
      <c r="AG69" s="679"/>
      <c r="AH69" s="679"/>
      <c r="AI69" s="679"/>
      <c r="AJ69" s="679"/>
      <c r="AK69" s="679"/>
      <c r="AL69" s="680"/>
      <c r="AM69" s="53"/>
      <c r="AN69" s="924" t="s">
        <v>163</v>
      </c>
      <c r="AO69" s="925"/>
      <c r="AP69" s="677" t="s">
        <v>101</v>
      </c>
      <c r="AQ69" s="678"/>
      <c r="AR69" s="678"/>
      <c r="AS69" s="678"/>
      <c r="AT69" s="678"/>
      <c r="AU69" s="678"/>
      <c r="AV69" s="678"/>
      <c r="AW69" s="678"/>
      <c r="AX69" s="678"/>
      <c r="AY69" s="678"/>
      <c r="AZ69" s="678"/>
      <c r="BA69" s="678"/>
      <c r="BB69" s="678"/>
      <c r="BC69" s="678"/>
      <c r="BD69" s="678"/>
      <c r="BE69" s="678"/>
      <c r="BF69" s="678"/>
      <c r="BG69" s="678" t="s">
        <v>164</v>
      </c>
      <c r="BH69" s="678"/>
      <c r="BI69" s="679" t="s">
        <v>102</v>
      </c>
      <c r="BJ69" s="679"/>
      <c r="BK69" s="679"/>
      <c r="BL69" s="679"/>
      <c r="BM69" s="679"/>
      <c r="BN69" s="679"/>
      <c r="BO69" s="679"/>
      <c r="BP69" s="679"/>
      <c r="BQ69" s="679"/>
      <c r="BR69" s="679"/>
      <c r="BS69" s="679"/>
      <c r="BT69" s="679"/>
      <c r="BU69" s="679"/>
      <c r="BV69" s="679"/>
      <c r="BW69" s="679"/>
      <c r="BX69" s="679"/>
      <c r="BY69" s="680"/>
      <c r="BZ69" s="53"/>
      <c r="CA69" s="53"/>
    </row>
    <row r="70" spans="1:79" s="43" customFormat="1" ht="13.5" customHeight="1">
      <c r="A70" s="904"/>
      <c r="B70" s="905"/>
      <c r="C70" s="921" t="s">
        <v>83</v>
      </c>
      <c r="D70" s="922"/>
      <c r="E70" s="922"/>
      <c r="F70" s="922"/>
      <c r="G70" s="922"/>
      <c r="H70" s="922"/>
      <c r="I70" s="922"/>
      <c r="J70" s="922"/>
      <c r="K70" s="923"/>
      <c r="L70" s="938" t="s">
        <v>89</v>
      </c>
      <c r="M70" s="939"/>
      <c r="N70" s="939"/>
      <c r="O70" s="939"/>
      <c r="P70" s="939"/>
      <c r="Q70" s="939"/>
      <c r="R70" s="939"/>
      <c r="S70" s="939"/>
      <c r="T70" s="939"/>
      <c r="U70" s="938" t="s">
        <v>90</v>
      </c>
      <c r="V70" s="939"/>
      <c r="W70" s="939"/>
      <c r="X70" s="939"/>
      <c r="Y70" s="939"/>
      <c r="Z70" s="939"/>
      <c r="AA70" s="939"/>
      <c r="AB70" s="939"/>
      <c r="AC70" s="939"/>
      <c r="AD70" s="921" t="s">
        <v>94</v>
      </c>
      <c r="AE70" s="922"/>
      <c r="AF70" s="922"/>
      <c r="AG70" s="922"/>
      <c r="AH70" s="922"/>
      <c r="AI70" s="922"/>
      <c r="AJ70" s="922"/>
      <c r="AK70" s="922"/>
      <c r="AL70" s="923"/>
      <c r="AM70" s="53"/>
      <c r="AN70" s="904"/>
      <c r="AO70" s="905"/>
      <c r="AP70" s="921" t="s">
        <v>83</v>
      </c>
      <c r="AQ70" s="922"/>
      <c r="AR70" s="922"/>
      <c r="AS70" s="922"/>
      <c r="AT70" s="922"/>
      <c r="AU70" s="922"/>
      <c r="AV70" s="922"/>
      <c r="AW70" s="922"/>
      <c r="AX70" s="923"/>
      <c r="AY70" s="938" t="s">
        <v>89</v>
      </c>
      <c r="AZ70" s="939"/>
      <c r="BA70" s="939"/>
      <c r="BB70" s="939"/>
      <c r="BC70" s="939"/>
      <c r="BD70" s="939"/>
      <c r="BE70" s="939"/>
      <c r="BF70" s="939"/>
      <c r="BG70" s="939"/>
      <c r="BH70" s="938" t="s">
        <v>90</v>
      </c>
      <c r="BI70" s="939"/>
      <c r="BJ70" s="939"/>
      <c r="BK70" s="939"/>
      <c r="BL70" s="939"/>
      <c r="BM70" s="939"/>
      <c r="BN70" s="939"/>
      <c r="BO70" s="939"/>
      <c r="BP70" s="939"/>
      <c r="BQ70" s="921" t="s">
        <v>94</v>
      </c>
      <c r="BR70" s="922"/>
      <c r="BS70" s="922"/>
      <c r="BT70" s="922"/>
      <c r="BU70" s="922"/>
      <c r="BV70" s="922"/>
      <c r="BW70" s="922"/>
      <c r="BX70" s="922"/>
      <c r="BY70" s="923"/>
      <c r="BZ70" s="53"/>
      <c r="CA70" s="53"/>
    </row>
    <row r="71" spans="1:79" s="43" customFormat="1" ht="13.5" customHeight="1">
      <c r="A71" s="920" t="s">
        <v>97</v>
      </c>
      <c r="B71" s="920"/>
      <c r="C71" s="701"/>
      <c r="D71" s="702"/>
      <c r="E71" s="702"/>
      <c r="F71" s="702"/>
      <c r="G71" s="702"/>
      <c r="H71" s="702"/>
      <c r="I71" s="696" t="s">
        <v>42</v>
      </c>
      <c r="J71" s="696"/>
      <c r="K71" s="697"/>
      <c r="L71" s="701"/>
      <c r="M71" s="702"/>
      <c r="N71" s="702"/>
      <c r="O71" s="702"/>
      <c r="P71" s="702"/>
      <c r="Q71" s="702"/>
      <c r="R71" s="696" t="s">
        <v>42</v>
      </c>
      <c r="S71" s="696"/>
      <c r="T71" s="697"/>
      <c r="U71" s="701"/>
      <c r="V71" s="702"/>
      <c r="W71" s="702"/>
      <c r="X71" s="702"/>
      <c r="Y71" s="702"/>
      <c r="Z71" s="702"/>
      <c r="AA71" s="696" t="s">
        <v>42</v>
      </c>
      <c r="AB71" s="696"/>
      <c r="AC71" s="697"/>
      <c r="AD71" s="698">
        <f>SUM(C71,L71,U71)</f>
        <v>0</v>
      </c>
      <c r="AE71" s="699"/>
      <c r="AF71" s="699"/>
      <c r="AG71" s="699"/>
      <c r="AH71" s="699"/>
      <c r="AI71" s="699"/>
      <c r="AJ71" s="696" t="s">
        <v>42</v>
      </c>
      <c r="AK71" s="696"/>
      <c r="AL71" s="697"/>
      <c r="AM71" s="53"/>
      <c r="AN71" s="920" t="s">
        <v>97</v>
      </c>
      <c r="AO71" s="920"/>
      <c r="AP71" s="701"/>
      <c r="AQ71" s="702"/>
      <c r="AR71" s="702"/>
      <c r="AS71" s="702"/>
      <c r="AT71" s="702"/>
      <c r="AU71" s="702"/>
      <c r="AV71" s="696" t="s">
        <v>42</v>
      </c>
      <c r="AW71" s="696"/>
      <c r="AX71" s="697"/>
      <c r="AY71" s="701"/>
      <c r="AZ71" s="702"/>
      <c r="BA71" s="702"/>
      <c r="BB71" s="702"/>
      <c r="BC71" s="702"/>
      <c r="BD71" s="702"/>
      <c r="BE71" s="696" t="s">
        <v>42</v>
      </c>
      <c r="BF71" s="696"/>
      <c r="BG71" s="697"/>
      <c r="BH71" s="701"/>
      <c r="BI71" s="702"/>
      <c r="BJ71" s="702"/>
      <c r="BK71" s="702"/>
      <c r="BL71" s="702"/>
      <c r="BM71" s="702"/>
      <c r="BN71" s="696" t="s">
        <v>42</v>
      </c>
      <c r="BO71" s="696"/>
      <c r="BP71" s="697"/>
      <c r="BQ71" s="698">
        <f>SUM(AP71,AY71,BH71)</f>
        <v>0</v>
      </c>
      <c r="BR71" s="699"/>
      <c r="BS71" s="699"/>
      <c r="BT71" s="699"/>
      <c r="BU71" s="699"/>
      <c r="BV71" s="699"/>
      <c r="BW71" s="696" t="s">
        <v>42</v>
      </c>
      <c r="BX71" s="696"/>
      <c r="BY71" s="697"/>
      <c r="BZ71" s="53"/>
      <c r="CA71" s="53"/>
    </row>
    <row r="72" spans="1:79" s="43" customFormat="1" ht="13.5" customHeight="1">
      <c r="A72" s="904" t="s">
        <v>98</v>
      </c>
      <c r="B72" s="905"/>
      <c r="C72" s="914"/>
      <c r="D72" s="915"/>
      <c r="E72" s="915"/>
      <c r="F72" s="915"/>
      <c r="G72" s="915"/>
      <c r="H72" s="915"/>
      <c r="I72" s="916" t="s">
        <v>8</v>
      </c>
      <c r="J72" s="916"/>
      <c r="K72" s="917"/>
      <c r="L72" s="914"/>
      <c r="M72" s="915"/>
      <c r="N72" s="915"/>
      <c r="O72" s="915"/>
      <c r="P72" s="915"/>
      <c r="Q72" s="915"/>
      <c r="R72" s="916" t="s">
        <v>8</v>
      </c>
      <c r="S72" s="916"/>
      <c r="T72" s="917"/>
      <c r="U72" s="914"/>
      <c r="V72" s="915"/>
      <c r="W72" s="915"/>
      <c r="X72" s="915"/>
      <c r="Y72" s="915"/>
      <c r="Z72" s="915"/>
      <c r="AA72" s="916" t="s">
        <v>8</v>
      </c>
      <c r="AB72" s="916"/>
      <c r="AC72" s="917"/>
      <c r="AD72" s="918">
        <f t="shared" ref="AD72:AD74" si="5">SUM(C72,L72,U72)</f>
        <v>0</v>
      </c>
      <c r="AE72" s="919"/>
      <c r="AF72" s="919"/>
      <c r="AG72" s="919"/>
      <c r="AH72" s="919"/>
      <c r="AI72" s="919"/>
      <c r="AJ72" s="916" t="s">
        <v>8</v>
      </c>
      <c r="AK72" s="916"/>
      <c r="AL72" s="917"/>
      <c r="AM72" s="53"/>
      <c r="AN72" s="904" t="s">
        <v>98</v>
      </c>
      <c r="AO72" s="905"/>
      <c r="AP72" s="914"/>
      <c r="AQ72" s="915"/>
      <c r="AR72" s="915"/>
      <c r="AS72" s="915"/>
      <c r="AT72" s="915"/>
      <c r="AU72" s="915"/>
      <c r="AV72" s="916" t="s">
        <v>8</v>
      </c>
      <c r="AW72" s="916"/>
      <c r="AX72" s="917"/>
      <c r="AY72" s="914"/>
      <c r="AZ72" s="915"/>
      <c r="BA72" s="915"/>
      <c r="BB72" s="915"/>
      <c r="BC72" s="915"/>
      <c r="BD72" s="915"/>
      <c r="BE72" s="916" t="s">
        <v>8</v>
      </c>
      <c r="BF72" s="916"/>
      <c r="BG72" s="917"/>
      <c r="BH72" s="914"/>
      <c r="BI72" s="915"/>
      <c r="BJ72" s="915"/>
      <c r="BK72" s="915"/>
      <c r="BL72" s="915"/>
      <c r="BM72" s="915"/>
      <c r="BN72" s="916" t="s">
        <v>8</v>
      </c>
      <c r="BO72" s="916"/>
      <c r="BP72" s="917"/>
      <c r="BQ72" s="918">
        <f t="shared" ref="BQ72:BQ74" si="6">SUM(AP72,AY72,BH72)</f>
        <v>0</v>
      </c>
      <c r="BR72" s="919"/>
      <c r="BS72" s="919"/>
      <c r="BT72" s="919"/>
      <c r="BU72" s="919"/>
      <c r="BV72" s="919"/>
      <c r="BW72" s="916" t="s">
        <v>8</v>
      </c>
      <c r="BX72" s="916"/>
      <c r="BY72" s="917"/>
      <c r="BZ72" s="53"/>
      <c r="CA72" s="53"/>
    </row>
    <row r="73" spans="1:79" s="43" customFormat="1" ht="13.5" customHeight="1">
      <c r="A73" s="906"/>
      <c r="B73" s="907"/>
      <c r="C73" s="912"/>
      <c r="D73" s="913"/>
      <c r="E73" s="913"/>
      <c r="F73" s="913"/>
      <c r="G73" s="913"/>
      <c r="H73" s="913"/>
      <c r="I73" s="908" t="s">
        <v>96</v>
      </c>
      <c r="J73" s="908"/>
      <c r="K73" s="909"/>
      <c r="L73" s="912"/>
      <c r="M73" s="913"/>
      <c r="N73" s="913"/>
      <c r="O73" s="913"/>
      <c r="P73" s="913"/>
      <c r="Q73" s="913"/>
      <c r="R73" s="908" t="s">
        <v>96</v>
      </c>
      <c r="S73" s="908"/>
      <c r="T73" s="909"/>
      <c r="U73" s="912"/>
      <c r="V73" s="913"/>
      <c r="W73" s="913"/>
      <c r="X73" s="913"/>
      <c r="Y73" s="913"/>
      <c r="Z73" s="913"/>
      <c r="AA73" s="908" t="s">
        <v>96</v>
      </c>
      <c r="AB73" s="908"/>
      <c r="AC73" s="909"/>
      <c r="AD73" s="910">
        <f t="shared" si="5"/>
        <v>0</v>
      </c>
      <c r="AE73" s="911"/>
      <c r="AF73" s="911"/>
      <c r="AG73" s="911"/>
      <c r="AH73" s="911"/>
      <c r="AI73" s="911"/>
      <c r="AJ73" s="908" t="s">
        <v>96</v>
      </c>
      <c r="AK73" s="908"/>
      <c r="AL73" s="909"/>
      <c r="AM73" s="53"/>
      <c r="AN73" s="906"/>
      <c r="AO73" s="907"/>
      <c r="AP73" s="912"/>
      <c r="AQ73" s="913"/>
      <c r="AR73" s="913"/>
      <c r="AS73" s="913"/>
      <c r="AT73" s="913"/>
      <c r="AU73" s="913"/>
      <c r="AV73" s="908" t="s">
        <v>96</v>
      </c>
      <c r="AW73" s="908"/>
      <c r="AX73" s="909"/>
      <c r="AY73" s="912"/>
      <c r="AZ73" s="913"/>
      <c r="BA73" s="913"/>
      <c r="BB73" s="913"/>
      <c r="BC73" s="913"/>
      <c r="BD73" s="913"/>
      <c r="BE73" s="908" t="s">
        <v>96</v>
      </c>
      <c r="BF73" s="908"/>
      <c r="BG73" s="909"/>
      <c r="BH73" s="912"/>
      <c r="BI73" s="913"/>
      <c r="BJ73" s="913"/>
      <c r="BK73" s="913"/>
      <c r="BL73" s="913"/>
      <c r="BM73" s="913"/>
      <c r="BN73" s="908" t="s">
        <v>96</v>
      </c>
      <c r="BO73" s="908"/>
      <c r="BP73" s="909"/>
      <c r="BQ73" s="910">
        <f t="shared" si="6"/>
        <v>0</v>
      </c>
      <c r="BR73" s="911"/>
      <c r="BS73" s="911"/>
      <c r="BT73" s="911"/>
      <c r="BU73" s="911"/>
      <c r="BV73" s="911"/>
      <c r="BW73" s="908" t="s">
        <v>96</v>
      </c>
      <c r="BX73" s="908"/>
      <c r="BY73" s="909"/>
      <c r="BZ73" s="53"/>
      <c r="CA73" s="53"/>
    </row>
    <row r="74" spans="1:79" s="66" customFormat="1" ht="13.5" customHeight="1">
      <c r="A74" s="924" t="s">
        <v>99</v>
      </c>
      <c r="B74" s="925"/>
      <c r="C74" s="701"/>
      <c r="D74" s="702"/>
      <c r="E74" s="702"/>
      <c r="F74" s="702"/>
      <c r="G74" s="702"/>
      <c r="H74" s="702"/>
      <c r="I74" s="696" t="s">
        <v>96</v>
      </c>
      <c r="J74" s="696"/>
      <c r="K74" s="697"/>
      <c r="L74" s="701"/>
      <c r="M74" s="702"/>
      <c r="N74" s="702"/>
      <c r="O74" s="702"/>
      <c r="P74" s="702"/>
      <c r="Q74" s="702"/>
      <c r="R74" s="696" t="s">
        <v>96</v>
      </c>
      <c r="S74" s="696"/>
      <c r="T74" s="697"/>
      <c r="U74" s="701"/>
      <c r="V74" s="702"/>
      <c r="W74" s="702"/>
      <c r="X74" s="702"/>
      <c r="Y74" s="702"/>
      <c r="Z74" s="702"/>
      <c r="AA74" s="696" t="s">
        <v>96</v>
      </c>
      <c r="AB74" s="696"/>
      <c r="AC74" s="697"/>
      <c r="AD74" s="698">
        <f t="shared" si="5"/>
        <v>0</v>
      </c>
      <c r="AE74" s="699"/>
      <c r="AF74" s="699"/>
      <c r="AG74" s="699"/>
      <c r="AH74" s="699"/>
      <c r="AI74" s="699"/>
      <c r="AJ74" s="696" t="s">
        <v>96</v>
      </c>
      <c r="AK74" s="696"/>
      <c r="AL74" s="697"/>
      <c r="AM74" s="53"/>
      <c r="AN74" s="924" t="s">
        <v>99</v>
      </c>
      <c r="AO74" s="925"/>
      <c r="AP74" s="701"/>
      <c r="AQ74" s="702"/>
      <c r="AR74" s="702"/>
      <c r="AS74" s="702"/>
      <c r="AT74" s="702"/>
      <c r="AU74" s="702"/>
      <c r="AV74" s="696" t="s">
        <v>96</v>
      </c>
      <c r="AW74" s="696"/>
      <c r="AX74" s="697"/>
      <c r="AY74" s="701"/>
      <c r="AZ74" s="702"/>
      <c r="BA74" s="702"/>
      <c r="BB74" s="702"/>
      <c r="BC74" s="702"/>
      <c r="BD74" s="702"/>
      <c r="BE74" s="696" t="s">
        <v>96</v>
      </c>
      <c r="BF74" s="696"/>
      <c r="BG74" s="697"/>
      <c r="BH74" s="701"/>
      <c r="BI74" s="702"/>
      <c r="BJ74" s="702"/>
      <c r="BK74" s="702"/>
      <c r="BL74" s="702"/>
      <c r="BM74" s="702"/>
      <c r="BN74" s="696" t="s">
        <v>96</v>
      </c>
      <c r="BO74" s="696"/>
      <c r="BP74" s="697"/>
      <c r="BQ74" s="698">
        <f t="shared" si="6"/>
        <v>0</v>
      </c>
      <c r="BR74" s="699"/>
      <c r="BS74" s="699"/>
      <c r="BT74" s="699"/>
      <c r="BU74" s="699"/>
      <c r="BV74" s="699"/>
      <c r="BW74" s="696" t="s">
        <v>96</v>
      </c>
      <c r="BX74" s="696"/>
      <c r="BY74" s="697"/>
      <c r="BZ74" s="53"/>
      <c r="CA74" s="53"/>
    </row>
    <row r="75" spans="1:79" s="43" customFormat="1" ht="13.5" customHeight="1">
      <c r="A75" s="904" t="s">
        <v>245</v>
      </c>
      <c r="B75" s="905"/>
      <c r="C75" s="687" t="s">
        <v>493</v>
      </c>
      <c r="D75" s="688"/>
      <c r="E75" s="688"/>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9"/>
      <c r="AM75" s="148"/>
      <c r="AN75" s="904" t="s">
        <v>245</v>
      </c>
      <c r="AO75" s="905"/>
      <c r="AP75" s="687"/>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148"/>
      <c r="CA75" s="148"/>
    </row>
    <row r="76" spans="1:79" s="43" customFormat="1" ht="13.5" customHeight="1">
      <c r="A76" s="946"/>
      <c r="B76" s="947"/>
      <c r="C76" s="690"/>
      <c r="D76" s="691"/>
      <c r="E76" s="691"/>
      <c r="F76" s="691"/>
      <c r="G76" s="691"/>
      <c r="H76" s="691"/>
      <c r="I76" s="691"/>
      <c r="J76" s="691"/>
      <c r="K76" s="691"/>
      <c r="L76" s="691"/>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2"/>
      <c r="AM76" s="148"/>
      <c r="AN76" s="946"/>
      <c r="AO76" s="947"/>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148"/>
      <c r="CA76" s="148"/>
    </row>
    <row r="77" spans="1:79" s="43" customFormat="1" ht="13.5" customHeight="1">
      <c r="A77" s="906"/>
      <c r="B77" s="907"/>
      <c r="C77" s="693"/>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5"/>
      <c r="AM77" s="148"/>
      <c r="AN77" s="906"/>
      <c r="AO77" s="907"/>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148"/>
      <c r="CA77" s="148"/>
    </row>
    <row r="78" spans="1:79" s="43" customFormat="1" ht="13.5" customHeight="1">
      <c r="A78" s="904" t="s">
        <v>341</v>
      </c>
      <c r="B78" s="905"/>
      <c r="C78" s="687" t="s">
        <v>494</v>
      </c>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9"/>
      <c r="AM78" s="148"/>
      <c r="AN78" s="904" t="s">
        <v>343</v>
      </c>
      <c r="AO78" s="905"/>
      <c r="AP78" s="687"/>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9"/>
      <c r="BZ78" s="148"/>
      <c r="CA78" s="148"/>
    </row>
    <row r="79" spans="1:79" s="43" customFormat="1" ht="13.5" customHeight="1">
      <c r="A79" s="946"/>
      <c r="B79" s="947"/>
      <c r="C79" s="690"/>
      <c r="D79" s="691"/>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2"/>
      <c r="AM79" s="148"/>
      <c r="AN79" s="946"/>
      <c r="AO79" s="947"/>
      <c r="AP79" s="690"/>
      <c r="AQ79" s="691"/>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1"/>
      <c r="BU79" s="691"/>
      <c r="BV79" s="691"/>
      <c r="BW79" s="691"/>
      <c r="BX79" s="691"/>
      <c r="BY79" s="692"/>
      <c r="BZ79" s="148"/>
      <c r="CA79" s="148"/>
    </row>
    <row r="80" spans="1:79" s="43" customFormat="1" ht="13.5" customHeight="1">
      <c r="A80" s="906"/>
      <c r="B80" s="907"/>
      <c r="C80" s="693"/>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5"/>
      <c r="AM80" s="148"/>
      <c r="AN80" s="906"/>
      <c r="AO80" s="907"/>
      <c r="AP80" s="693"/>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5"/>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Normal="100" zoomScaleSheetLayoutView="100" workbookViewId="0">
      <selection activeCell="AB12" sqref="AB12"/>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70</v>
      </c>
      <c r="K1" s="40"/>
      <c r="L1" s="38"/>
      <c r="M1" s="9" t="str">
        <f>'１目標'!F1</f>
        <v>○○地域雇用創造協議会</v>
      </c>
    </row>
    <row r="2" spans="1:24" ht="24" customHeight="1">
      <c r="A2" s="9"/>
      <c r="L2" s="9"/>
    </row>
    <row r="3" spans="1:24" ht="21" customHeight="1">
      <c r="A3" s="616" t="s">
        <v>22</v>
      </c>
      <c r="B3" s="617"/>
      <c r="C3" s="10" t="s">
        <v>26</v>
      </c>
      <c r="D3" s="958" t="s">
        <v>496</v>
      </c>
      <c r="E3" s="958"/>
      <c r="F3" s="958"/>
      <c r="G3" s="958"/>
      <c r="H3" s="958"/>
      <c r="I3" s="958"/>
      <c r="J3" s="959"/>
      <c r="K3" s="18"/>
      <c r="L3" s="616" t="s">
        <v>22</v>
      </c>
      <c r="M3" s="617"/>
      <c r="N3" s="10" t="s">
        <v>151</v>
      </c>
      <c r="O3" s="628"/>
      <c r="P3" s="628"/>
      <c r="Q3" s="628"/>
      <c r="R3" s="628"/>
      <c r="S3" s="628"/>
      <c r="T3" s="628"/>
      <c r="U3" s="631"/>
    </row>
    <row r="4" spans="1:24">
      <c r="A4" s="632" t="s">
        <v>23</v>
      </c>
      <c r="B4" s="632"/>
      <c r="C4" s="633"/>
      <c r="D4" s="634"/>
      <c r="E4" s="634"/>
      <c r="F4" s="634"/>
      <c r="G4" s="634"/>
      <c r="H4" s="634"/>
      <c r="I4" s="634"/>
      <c r="J4" s="635"/>
      <c r="K4" s="19"/>
      <c r="L4" s="616" t="s">
        <v>23</v>
      </c>
      <c r="M4" s="617"/>
      <c r="N4" s="633"/>
      <c r="O4" s="634"/>
      <c r="P4" s="634"/>
      <c r="Q4" s="634"/>
      <c r="R4" s="634"/>
      <c r="S4" s="634"/>
      <c r="T4" s="634"/>
      <c r="U4" s="635"/>
    </row>
    <row r="5" spans="1:24" ht="60" customHeight="1">
      <c r="A5" s="960" t="s">
        <v>495</v>
      </c>
      <c r="B5" s="961"/>
      <c r="C5" s="961"/>
      <c r="D5" s="961"/>
      <c r="E5" s="961"/>
      <c r="F5" s="961"/>
      <c r="G5" s="961"/>
      <c r="H5" s="961"/>
      <c r="I5" s="961"/>
      <c r="J5" s="962"/>
      <c r="K5" s="20"/>
      <c r="L5" s="618"/>
      <c r="M5" s="621"/>
      <c r="N5" s="621"/>
      <c r="O5" s="621"/>
      <c r="P5" s="621"/>
      <c r="Q5" s="621"/>
      <c r="R5" s="621"/>
      <c r="S5" s="621"/>
      <c r="T5" s="621"/>
      <c r="U5" s="622"/>
    </row>
    <row r="6" spans="1:24">
      <c r="A6" s="616" t="s">
        <v>24</v>
      </c>
      <c r="B6" s="617"/>
      <c r="C6" s="623" t="s">
        <v>497</v>
      </c>
      <c r="D6" s="624"/>
      <c r="E6" s="624"/>
      <c r="F6" s="624"/>
      <c r="G6" s="624"/>
      <c r="H6" s="624"/>
      <c r="I6" s="624"/>
      <c r="J6" s="625"/>
      <c r="K6" s="21"/>
      <c r="L6" s="616" t="s">
        <v>24</v>
      </c>
      <c r="M6" s="617"/>
      <c r="N6" s="623"/>
      <c r="O6" s="626"/>
      <c r="P6" s="626"/>
      <c r="Q6" s="626"/>
      <c r="R6" s="626"/>
      <c r="S6" s="626"/>
      <c r="T6" s="626"/>
      <c r="U6" s="627"/>
    </row>
    <row r="7" spans="1:24">
      <c r="A7" s="616" t="s">
        <v>25</v>
      </c>
      <c r="B7" s="617"/>
      <c r="C7" s="46" t="s">
        <v>158</v>
      </c>
      <c r="D7" s="56">
        <v>7</v>
      </c>
      <c r="E7" s="54" t="s">
        <v>31</v>
      </c>
      <c r="F7" s="54" t="s">
        <v>30</v>
      </c>
      <c r="G7" s="54" t="s">
        <v>158</v>
      </c>
      <c r="H7" s="56">
        <v>9</v>
      </c>
      <c r="I7" s="54" t="s">
        <v>31</v>
      </c>
      <c r="J7" s="45"/>
      <c r="K7" s="22"/>
      <c r="L7" s="616" t="s">
        <v>25</v>
      </c>
      <c r="M7" s="617"/>
      <c r="N7" s="14"/>
      <c r="O7" s="15"/>
      <c r="P7" s="7" t="s">
        <v>31</v>
      </c>
      <c r="Q7" s="7" t="s">
        <v>30</v>
      </c>
      <c r="R7" s="7" t="s">
        <v>158</v>
      </c>
      <c r="S7" s="15"/>
      <c r="T7" s="7" t="s">
        <v>32</v>
      </c>
      <c r="U7" s="11"/>
    </row>
    <row r="8" spans="1:24" ht="30" customHeight="1">
      <c r="A8" s="6"/>
      <c r="D8" s="44"/>
      <c r="E8" s="44"/>
      <c r="F8" s="44"/>
      <c r="G8" s="44"/>
      <c r="H8" s="44"/>
      <c r="I8" s="44"/>
      <c r="J8" s="44"/>
      <c r="L8" s="6"/>
    </row>
    <row r="9" spans="1:24" ht="21" customHeight="1">
      <c r="A9" s="616" t="s">
        <v>22</v>
      </c>
      <c r="B9" s="617"/>
      <c r="C9" s="10" t="s">
        <v>28</v>
      </c>
      <c r="D9" s="963"/>
      <c r="E9" s="964"/>
      <c r="F9" s="964"/>
      <c r="G9" s="964"/>
      <c r="H9" s="964"/>
      <c r="I9" s="964"/>
      <c r="J9" s="965"/>
      <c r="K9" s="18"/>
      <c r="L9" s="616" t="s">
        <v>22</v>
      </c>
      <c r="M9" s="617"/>
      <c r="N9" s="10" t="s">
        <v>152</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966"/>
      <c r="B11" s="961"/>
      <c r="C11" s="961"/>
      <c r="D11" s="961"/>
      <c r="E11" s="961"/>
      <c r="F11" s="961"/>
      <c r="G11" s="961"/>
      <c r="H11" s="961"/>
      <c r="I11" s="961"/>
      <c r="J11" s="962"/>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7" t="s">
        <v>31</v>
      </c>
      <c r="F13" s="7" t="s">
        <v>30</v>
      </c>
      <c r="G13" s="7" t="s">
        <v>158</v>
      </c>
      <c r="H13" s="16"/>
      <c r="I13" s="7" t="s">
        <v>31</v>
      </c>
      <c r="J13" s="11"/>
      <c r="K13" s="22"/>
      <c r="L13" s="616" t="s">
        <v>25</v>
      </c>
      <c r="M13" s="617"/>
      <c r="N13" s="14"/>
      <c r="O13" s="16"/>
      <c r="P13" s="7" t="s">
        <v>31</v>
      </c>
      <c r="Q13" s="7" t="s">
        <v>30</v>
      </c>
      <c r="R13" s="7" t="s">
        <v>158</v>
      </c>
      <c r="S13" s="16"/>
      <c r="T13" s="7" t="s">
        <v>31</v>
      </c>
      <c r="U13" s="11"/>
    </row>
    <row r="14" spans="1:24" ht="30" customHeight="1">
      <c r="X14" s="17"/>
    </row>
    <row r="15" spans="1:24" ht="21" customHeight="1">
      <c r="A15" s="616" t="s">
        <v>22</v>
      </c>
      <c r="B15" s="617"/>
      <c r="C15" s="14" t="s">
        <v>153</v>
      </c>
      <c r="D15" s="626"/>
      <c r="E15" s="624"/>
      <c r="F15" s="624"/>
      <c r="G15" s="624"/>
      <c r="H15" s="624"/>
      <c r="I15" s="624"/>
      <c r="J15" s="625"/>
      <c r="K15" s="18"/>
      <c r="L15" s="616" t="s">
        <v>22</v>
      </c>
      <c r="M15" s="617"/>
      <c r="N15" s="10" t="s">
        <v>34</v>
      </c>
      <c r="O15" s="628"/>
      <c r="P15" s="628"/>
      <c r="Q15" s="628"/>
      <c r="R15" s="628"/>
      <c r="S15" s="628"/>
      <c r="T15" s="628"/>
      <c r="U15" s="631"/>
    </row>
    <row r="16" spans="1:24">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966"/>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7" t="s">
        <v>31</v>
      </c>
      <c r="F19" s="7" t="s">
        <v>30</v>
      </c>
      <c r="G19" s="7" t="s">
        <v>158</v>
      </c>
      <c r="H19" s="15"/>
      <c r="I19" s="7" t="s">
        <v>31</v>
      </c>
      <c r="J19" s="11"/>
      <c r="K19" s="22"/>
      <c r="L19" s="616" t="s">
        <v>25</v>
      </c>
      <c r="M19" s="617"/>
      <c r="N19" s="14"/>
      <c r="O19" s="15"/>
      <c r="P19" s="7" t="s">
        <v>31</v>
      </c>
      <c r="Q19" s="7" t="s">
        <v>30</v>
      </c>
      <c r="R19" s="7" t="s">
        <v>158</v>
      </c>
      <c r="S19" s="15"/>
      <c r="T19" s="7" t="s">
        <v>31</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D3" sqref="D3:J3"/>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47</v>
      </c>
      <c r="L1" s="38"/>
      <c r="M1" s="9" t="str">
        <f>'１目標'!F1</f>
        <v>○○地域雇用創造協議会</v>
      </c>
    </row>
    <row r="2" spans="1:24" ht="24" customHeight="1">
      <c r="A2" s="9"/>
      <c r="L2" s="9"/>
    </row>
    <row r="3" spans="1:24" ht="21" customHeight="1">
      <c r="A3" s="616" t="s">
        <v>22</v>
      </c>
      <c r="B3" s="617"/>
      <c r="C3" s="46" t="s">
        <v>119</v>
      </c>
      <c r="D3" s="624" t="s">
        <v>498</v>
      </c>
      <c r="E3" s="624"/>
      <c r="F3" s="624"/>
      <c r="G3" s="624"/>
      <c r="H3" s="624"/>
      <c r="I3" s="624"/>
      <c r="J3" s="625"/>
      <c r="K3" s="18"/>
      <c r="L3" s="616" t="s">
        <v>22</v>
      </c>
      <c r="M3" s="617"/>
      <c r="N3" s="46" t="s">
        <v>154</v>
      </c>
      <c r="O3" s="624" t="s">
        <v>501</v>
      </c>
      <c r="P3" s="624"/>
      <c r="Q3" s="624"/>
      <c r="R3" s="624"/>
      <c r="S3" s="624"/>
      <c r="T3" s="624"/>
      <c r="U3" s="625"/>
    </row>
    <row r="4" spans="1:24">
      <c r="A4" s="616" t="s">
        <v>23</v>
      </c>
      <c r="B4" s="617"/>
      <c r="C4" s="968"/>
      <c r="D4" s="969"/>
      <c r="E4" s="969"/>
      <c r="F4" s="969"/>
      <c r="G4" s="969"/>
      <c r="H4" s="969"/>
      <c r="I4" s="969"/>
      <c r="J4" s="970"/>
      <c r="K4" s="19"/>
      <c r="L4" s="616" t="s">
        <v>23</v>
      </c>
      <c r="M4" s="617"/>
      <c r="N4" s="968"/>
      <c r="O4" s="969"/>
      <c r="P4" s="969"/>
      <c r="Q4" s="969"/>
      <c r="R4" s="969"/>
      <c r="S4" s="969"/>
      <c r="T4" s="969"/>
      <c r="U4" s="970"/>
    </row>
    <row r="5" spans="1:24" ht="60" customHeight="1">
      <c r="A5" s="960" t="s">
        <v>499</v>
      </c>
      <c r="B5" s="961"/>
      <c r="C5" s="961"/>
      <c r="D5" s="961"/>
      <c r="E5" s="961"/>
      <c r="F5" s="961"/>
      <c r="G5" s="961"/>
      <c r="H5" s="961"/>
      <c r="I5" s="961"/>
      <c r="J5" s="962"/>
      <c r="K5" s="20"/>
      <c r="L5" s="960" t="s">
        <v>502</v>
      </c>
      <c r="M5" s="961"/>
      <c r="N5" s="961"/>
      <c r="O5" s="961"/>
      <c r="P5" s="961"/>
      <c r="Q5" s="961"/>
      <c r="R5" s="961"/>
      <c r="S5" s="961"/>
      <c r="T5" s="961"/>
      <c r="U5" s="962"/>
    </row>
    <row r="6" spans="1:24">
      <c r="A6" s="616" t="s">
        <v>24</v>
      </c>
      <c r="B6" s="617"/>
      <c r="C6" s="967" t="s">
        <v>500</v>
      </c>
      <c r="D6" s="624"/>
      <c r="E6" s="624"/>
      <c r="F6" s="624"/>
      <c r="G6" s="624"/>
      <c r="H6" s="624"/>
      <c r="I6" s="624"/>
      <c r="J6" s="625"/>
      <c r="K6" s="21"/>
      <c r="L6" s="616" t="s">
        <v>24</v>
      </c>
      <c r="M6" s="617"/>
      <c r="N6" s="967" t="s">
        <v>66</v>
      </c>
      <c r="O6" s="624"/>
      <c r="P6" s="624"/>
      <c r="Q6" s="624"/>
      <c r="R6" s="624"/>
      <c r="S6" s="624"/>
      <c r="T6" s="624"/>
      <c r="U6" s="625"/>
    </row>
    <row r="7" spans="1:24">
      <c r="A7" s="616" t="s">
        <v>25</v>
      </c>
      <c r="B7" s="617"/>
      <c r="C7" s="46" t="s">
        <v>158</v>
      </c>
      <c r="D7" s="55">
        <v>3</v>
      </c>
      <c r="E7" s="54" t="s">
        <v>31</v>
      </c>
      <c r="F7" s="54" t="s">
        <v>68</v>
      </c>
      <c r="G7" s="54" t="s">
        <v>158</v>
      </c>
      <c r="H7" s="55">
        <v>8</v>
      </c>
      <c r="I7" s="54" t="s">
        <v>32</v>
      </c>
      <c r="J7" s="45"/>
      <c r="K7" s="22"/>
      <c r="L7" s="616" t="s">
        <v>25</v>
      </c>
      <c r="M7" s="617"/>
      <c r="N7" s="46" t="s">
        <v>158</v>
      </c>
      <c r="O7" s="47">
        <v>7</v>
      </c>
      <c r="P7" s="48" t="s">
        <v>31</v>
      </c>
      <c r="Q7" s="48" t="s">
        <v>68</v>
      </c>
      <c r="R7" s="48" t="s">
        <v>158</v>
      </c>
      <c r="S7" s="47">
        <v>9</v>
      </c>
      <c r="T7" s="48" t="s">
        <v>32</v>
      </c>
      <c r="U7" s="45"/>
    </row>
    <row r="8" spans="1:24" ht="30" customHeight="1">
      <c r="A8" s="6"/>
      <c r="L8" s="6"/>
    </row>
    <row r="9" spans="1:24" ht="21" customHeight="1">
      <c r="A9" s="616" t="s">
        <v>22</v>
      </c>
      <c r="B9" s="617"/>
      <c r="C9" s="10" t="s">
        <v>155</v>
      </c>
      <c r="D9" s="628"/>
      <c r="E9" s="629"/>
      <c r="F9" s="629"/>
      <c r="G9" s="629"/>
      <c r="H9" s="629"/>
      <c r="I9" s="629"/>
      <c r="J9" s="630"/>
      <c r="K9" s="18"/>
      <c r="L9" s="616" t="s">
        <v>22</v>
      </c>
      <c r="M9" s="617"/>
      <c r="N9" s="10" t="s">
        <v>156</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33" t="s">
        <v>31</v>
      </c>
      <c r="F13" s="33" t="s">
        <v>30</v>
      </c>
      <c r="G13" s="33" t="s">
        <v>158</v>
      </c>
      <c r="H13" s="16"/>
      <c r="I13" s="33" t="s">
        <v>31</v>
      </c>
      <c r="J13" s="11"/>
      <c r="K13" s="22"/>
      <c r="L13" s="616" t="s">
        <v>25</v>
      </c>
      <c r="M13" s="617"/>
      <c r="N13" s="14"/>
      <c r="O13" s="16"/>
      <c r="P13" s="33" t="s">
        <v>31</v>
      </c>
      <c r="Q13" s="33" t="s">
        <v>30</v>
      </c>
      <c r="R13" s="33" t="s">
        <v>158</v>
      </c>
      <c r="S13" s="16"/>
      <c r="T13" s="33" t="s">
        <v>31</v>
      </c>
      <c r="U13" s="11"/>
    </row>
    <row r="14" spans="1:24" ht="30" customHeight="1">
      <c r="X14" s="17"/>
    </row>
    <row r="15" spans="1:24" ht="21" customHeight="1">
      <c r="A15" s="616" t="s">
        <v>22</v>
      </c>
      <c r="B15" s="617"/>
      <c r="C15" s="46" t="s">
        <v>157</v>
      </c>
      <c r="D15" s="626"/>
      <c r="E15" s="624"/>
      <c r="F15" s="624"/>
      <c r="G15" s="624"/>
      <c r="H15" s="624"/>
      <c r="I15" s="624"/>
      <c r="J15" s="625"/>
      <c r="K15" s="18"/>
      <c r="L15" s="616" t="s">
        <v>22</v>
      </c>
      <c r="M15" s="617"/>
      <c r="N15" s="10" t="s">
        <v>34</v>
      </c>
      <c r="O15" s="628"/>
      <c r="P15" s="628"/>
      <c r="Q15" s="628"/>
      <c r="R15" s="628"/>
      <c r="S15" s="628"/>
      <c r="T15" s="628"/>
      <c r="U15" s="631"/>
    </row>
    <row r="16" spans="1:24">
      <c r="A16" s="616" t="s">
        <v>23</v>
      </c>
      <c r="B16" s="617"/>
      <c r="C16" s="968"/>
      <c r="D16" s="969"/>
      <c r="E16" s="969"/>
      <c r="F16" s="969"/>
      <c r="G16" s="969"/>
      <c r="H16" s="969"/>
      <c r="I16" s="969"/>
      <c r="J16" s="970"/>
      <c r="K16" s="19"/>
      <c r="L16" s="616" t="s">
        <v>23</v>
      </c>
      <c r="M16" s="617"/>
      <c r="N16" s="633"/>
      <c r="O16" s="634"/>
      <c r="P16" s="634"/>
      <c r="Q16" s="634"/>
      <c r="R16" s="634"/>
      <c r="S16" s="634"/>
      <c r="T16" s="634"/>
      <c r="U16" s="635"/>
    </row>
    <row r="17" spans="1:21" ht="60" customHeight="1">
      <c r="A17" s="960"/>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967"/>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46"/>
      <c r="D19" s="49"/>
      <c r="E19" s="50" t="s">
        <v>31</v>
      </c>
      <c r="F19" s="50" t="s">
        <v>68</v>
      </c>
      <c r="G19" s="50" t="s">
        <v>158</v>
      </c>
      <c r="H19" s="49"/>
      <c r="I19" s="50" t="s">
        <v>32</v>
      </c>
      <c r="J19" s="45"/>
      <c r="K19" s="22"/>
      <c r="L19" s="616" t="s">
        <v>25</v>
      </c>
      <c r="M19" s="617"/>
      <c r="N19" s="14"/>
      <c r="O19" s="15"/>
      <c r="P19" s="33" t="s">
        <v>31</v>
      </c>
      <c r="Q19" s="33" t="s">
        <v>30</v>
      </c>
      <c r="R19" s="33" t="s">
        <v>158</v>
      </c>
      <c r="S19" s="15"/>
      <c r="T19" s="33" t="s">
        <v>31</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A36" sqref="A36:J36"/>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46</v>
      </c>
      <c r="G1" s="38"/>
      <c r="L1" s="9" t="str">
        <f>'１目標'!F1</f>
        <v>○○地域雇用創造協議会</v>
      </c>
    </row>
    <row r="2" spans="1:21" ht="16.5" customHeight="1">
      <c r="A2" s="9"/>
      <c r="L2" s="9"/>
    </row>
    <row r="3" spans="1:21" ht="21" customHeight="1">
      <c r="A3" s="616" t="s">
        <v>22</v>
      </c>
      <c r="B3" s="617"/>
      <c r="C3" s="10" t="s">
        <v>26</v>
      </c>
      <c r="D3" s="629" t="s">
        <v>405</v>
      </c>
      <c r="E3" s="629"/>
      <c r="F3" s="629"/>
      <c r="G3" s="629"/>
      <c r="H3" s="629"/>
      <c r="I3" s="629"/>
      <c r="J3" s="630"/>
      <c r="K3" s="18"/>
      <c r="L3" s="616" t="s">
        <v>22</v>
      </c>
      <c r="M3" s="617"/>
      <c r="N3" s="10" t="s">
        <v>130</v>
      </c>
      <c r="O3" s="629" t="s">
        <v>122</v>
      </c>
      <c r="P3" s="629"/>
      <c r="Q3" s="629"/>
      <c r="R3" s="629"/>
      <c r="S3" s="629"/>
      <c r="T3" s="629"/>
      <c r="U3" s="630"/>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51" customHeight="1">
      <c r="A5" s="978" t="s">
        <v>404</v>
      </c>
      <c r="B5" s="619"/>
      <c r="C5" s="619"/>
      <c r="D5" s="619"/>
      <c r="E5" s="619"/>
      <c r="F5" s="619"/>
      <c r="G5" s="619"/>
      <c r="H5" s="619"/>
      <c r="I5" s="619"/>
      <c r="J5" s="620"/>
      <c r="K5" s="20"/>
      <c r="L5" s="978" t="s">
        <v>143</v>
      </c>
      <c r="M5" s="619"/>
      <c r="N5" s="619"/>
      <c r="O5" s="619"/>
      <c r="P5" s="619"/>
      <c r="Q5" s="619"/>
      <c r="R5" s="619"/>
      <c r="S5" s="619"/>
      <c r="T5" s="619"/>
      <c r="U5" s="620"/>
    </row>
    <row r="6" spans="1:21">
      <c r="A6" s="616" t="s">
        <v>35</v>
      </c>
      <c r="B6" s="617"/>
      <c r="C6" s="623" t="s">
        <v>144</v>
      </c>
      <c r="D6" s="624"/>
      <c r="E6" s="624"/>
      <c r="F6" s="624"/>
      <c r="G6" s="624"/>
      <c r="H6" s="624"/>
      <c r="I6" s="624"/>
      <c r="J6" s="625"/>
      <c r="K6" s="21"/>
      <c r="L6" s="616" t="s">
        <v>36</v>
      </c>
      <c r="M6" s="617"/>
      <c r="N6" s="623" t="s">
        <v>43</v>
      </c>
      <c r="O6" s="626"/>
      <c r="P6" s="626"/>
      <c r="Q6" s="626"/>
      <c r="R6" s="626"/>
      <c r="S6" s="626"/>
      <c r="T6" s="626"/>
      <c r="U6" s="627"/>
    </row>
    <row r="7" spans="1:21">
      <c r="A7" s="616" t="s">
        <v>25</v>
      </c>
      <c r="B7" s="617"/>
      <c r="C7" s="14" t="s">
        <v>29</v>
      </c>
      <c r="D7" s="15">
        <v>28</v>
      </c>
      <c r="E7" s="7" t="s">
        <v>31</v>
      </c>
      <c r="F7" s="7" t="s">
        <v>30</v>
      </c>
      <c r="G7" s="7" t="s">
        <v>158</v>
      </c>
      <c r="H7" s="15"/>
      <c r="I7" s="7" t="s">
        <v>32</v>
      </c>
      <c r="J7" s="11"/>
      <c r="K7" s="22"/>
      <c r="L7" s="616" t="s">
        <v>25</v>
      </c>
      <c r="M7" s="617"/>
      <c r="N7" s="14" t="s">
        <v>29</v>
      </c>
      <c r="O7" s="15">
        <v>27</v>
      </c>
      <c r="P7" s="7" t="s">
        <v>31</v>
      </c>
      <c r="Q7" s="7" t="s">
        <v>30</v>
      </c>
      <c r="R7" s="7" t="s">
        <v>158</v>
      </c>
      <c r="S7" s="15"/>
      <c r="T7" s="7" t="s">
        <v>32</v>
      </c>
      <c r="U7" s="11"/>
    </row>
    <row r="8" spans="1:21">
      <c r="A8" s="632" t="s">
        <v>37</v>
      </c>
      <c r="B8" s="632"/>
      <c r="C8" s="14" t="s">
        <v>158</v>
      </c>
      <c r="D8" s="15">
        <v>7</v>
      </c>
      <c r="E8" s="7" t="s">
        <v>32</v>
      </c>
      <c r="F8" s="649" t="s">
        <v>38</v>
      </c>
      <c r="G8" s="649"/>
      <c r="H8" s="977">
        <v>8000</v>
      </c>
      <c r="I8" s="977"/>
      <c r="J8" s="11" t="s">
        <v>42</v>
      </c>
      <c r="K8" s="22"/>
      <c r="L8" s="632" t="s">
        <v>37</v>
      </c>
      <c r="M8" s="632"/>
      <c r="N8" s="14" t="s">
        <v>158</v>
      </c>
      <c r="O8" s="15">
        <v>7</v>
      </c>
      <c r="P8" s="7" t="s">
        <v>32</v>
      </c>
      <c r="Q8" s="649" t="s">
        <v>38</v>
      </c>
      <c r="R8" s="649"/>
      <c r="S8" s="977">
        <v>2200</v>
      </c>
      <c r="T8" s="977"/>
      <c r="U8" s="11" t="s">
        <v>42</v>
      </c>
    </row>
    <row r="9" spans="1:21">
      <c r="A9" s="632" t="s">
        <v>39</v>
      </c>
      <c r="B9" s="632"/>
      <c r="C9" s="13"/>
      <c r="D9" s="25"/>
      <c r="E9" s="13"/>
      <c r="F9" s="13"/>
      <c r="G9" s="13"/>
      <c r="H9" s="25"/>
      <c r="I9" s="13"/>
      <c r="J9" s="12"/>
      <c r="K9" s="22"/>
      <c r="L9" s="632" t="s">
        <v>39</v>
      </c>
      <c r="M9" s="632"/>
      <c r="N9" s="13"/>
      <c r="O9" s="25"/>
      <c r="P9" s="13"/>
      <c r="Q9" s="13"/>
      <c r="R9" s="13"/>
      <c r="S9" s="25"/>
      <c r="T9" s="13"/>
      <c r="U9" s="12"/>
    </row>
    <row r="10" spans="1:21">
      <c r="A10" s="971" t="s">
        <v>40</v>
      </c>
      <c r="B10" s="972"/>
      <c r="C10" s="23"/>
      <c r="D10" s="24"/>
      <c r="E10" s="23"/>
      <c r="F10" s="972"/>
      <c r="G10" s="972"/>
      <c r="H10" s="976"/>
      <c r="I10" s="976"/>
      <c r="J10" s="26"/>
      <c r="K10" s="22"/>
      <c r="L10" s="971" t="s">
        <v>40</v>
      </c>
      <c r="M10" s="972"/>
      <c r="N10" s="23"/>
      <c r="O10" s="24"/>
      <c r="P10" s="23"/>
      <c r="Q10" s="972"/>
      <c r="R10" s="972"/>
      <c r="S10" s="976"/>
      <c r="T10" s="976"/>
      <c r="U10" s="26"/>
    </row>
    <row r="11" spans="1:21" ht="47.1" customHeight="1">
      <c r="A11" s="973" t="s">
        <v>507</v>
      </c>
      <c r="B11" s="974"/>
      <c r="C11" s="974"/>
      <c r="D11" s="974"/>
      <c r="E11" s="974"/>
      <c r="F11" s="974"/>
      <c r="G11" s="974"/>
      <c r="H11" s="974"/>
      <c r="I11" s="974"/>
      <c r="J11" s="975"/>
      <c r="K11" s="22"/>
      <c r="L11" s="973" t="s">
        <v>506</v>
      </c>
      <c r="M11" s="974"/>
      <c r="N11" s="974"/>
      <c r="O11" s="974"/>
      <c r="P11" s="974"/>
      <c r="Q11" s="974"/>
      <c r="R11" s="974"/>
      <c r="S11" s="974"/>
      <c r="T11" s="974"/>
      <c r="U11" s="975"/>
    </row>
    <row r="12" spans="1:21">
      <c r="A12" s="971" t="s">
        <v>41</v>
      </c>
      <c r="B12" s="972"/>
      <c r="C12" s="27" t="s">
        <v>44</v>
      </c>
      <c r="D12" s="24"/>
      <c r="E12" s="23"/>
      <c r="F12" s="23"/>
      <c r="G12" s="23"/>
      <c r="H12" s="285"/>
      <c r="I12" s="23"/>
      <c r="J12" s="26"/>
      <c r="K12" s="22"/>
      <c r="L12" s="971" t="s">
        <v>41</v>
      </c>
      <c r="M12" s="972"/>
      <c r="N12" s="27" t="s">
        <v>123</v>
      </c>
      <c r="O12" s="24"/>
      <c r="P12" s="23"/>
      <c r="Q12" s="23"/>
      <c r="R12" s="285"/>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16" t="s">
        <v>22</v>
      </c>
      <c r="B15" s="617"/>
      <c r="C15" s="10" t="s">
        <v>131</v>
      </c>
      <c r="D15" s="629" t="s">
        <v>415</v>
      </c>
      <c r="E15" s="629"/>
      <c r="F15" s="629"/>
      <c r="G15" s="629"/>
      <c r="H15" s="629"/>
      <c r="I15" s="629"/>
      <c r="J15" s="630"/>
      <c r="K15" s="18"/>
      <c r="L15" s="616" t="s">
        <v>22</v>
      </c>
      <c r="M15" s="617"/>
      <c r="N15" s="10" t="s">
        <v>33</v>
      </c>
      <c r="O15" s="629" t="s">
        <v>457</v>
      </c>
      <c r="P15" s="629"/>
      <c r="Q15" s="629"/>
      <c r="R15" s="629"/>
      <c r="S15" s="629"/>
      <c r="T15" s="629"/>
      <c r="U15" s="630"/>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4" ht="60" customHeight="1">
      <c r="A17" s="978" t="s">
        <v>416</v>
      </c>
      <c r="B17" s="619"/>
      <c r="C17" s="619"/>
      <c r="D17" s="619"/>
      <c r="E17" s="619"/>
      <c r="F17" s="619"/>
      <c r="G17" s="619"/>
      <c r="H17" s="619"/>
      <c r="I17" s="619"/>
      <c r="J17" s="620"/>
      <c r="K17" s="20"/>
      <c r="L17" s="978" t="s">
        <v>458</v>
      </c>
      <c r="M17" s="619"/>
      <c r="N17" s="619"/>
      <c r="O17" s="619"/>
      <c r="P17" s="619"/>
      <c r="Q17" s="619"/>
      <c r="R17" s="619"/>
      <c r="S17" s="619"/>
      <c r="T17" s="619"/>
      <c r="U17" s="620"/>
    </row>
    <row r="18" spans="1:24">
      <c r="A18" s="616" t="s">
        <v>36</v>
      </c>
      <c r="B18" s="617"/>
      <c r="C18" s="623" t="s">
        <v>67</v>
      </c>
      <c r="D18" s="624"/>
      <c r="E18" s="624"/>
      <c r="F18" s="624"/>
      <c r="G18" s="624"/>
      <c r="H18" s="624"/>
      <c r="I18" s="624"/>
      <c r="J18" s="625"/>
      <c r="K18" s="21"/>
      <c r="L18" s="616" t="s">
        <v>36</v>
      </c>
      <c r="M18" s="617"/>
      <c r="N18" s="623" t="s">
        <v>43</v>
      </c>
      <c r="O18" s="626"/>
      <c r="P18" s="626"/>
      <c r="Q18" s="626"/>
      <c r="R18" s="626"/>
      <c r="S18" s="626"/>
      <c r="T18" s="626"/>
      <c r="U18" s="627"/>
    </row>
    <row r="19" spans="1:24">
      <c r="A19" s="616" t="s">
        <v>25</v>
      </c>
      <c r="B19" s="617"/>
      <c r="C19" s="14" t="s">
        <v>29</v>
      </c>
      <c r="D19" s="16">
        <v>25</v>
      </c>
      <c r="E19" s="7" t="s">
        <v>31</v>
      </c>
      <c r="F19" s="7" t="s">
        <v>30</v>
      </c>
      <c r="G19" s="7" t="s">
        <v>158</v>
      </c>
      <c r="H19" s="16"/>
      <c r="I19" s="7" t="s">
        <v>31</v>
      </c>
      <c r="J19" s="11"/>
      <c r="K19" s="22"/>
      <c r="L19" s="616" t="s">
        <v>25</v>
      </c>
      <c r="M19" s="617"/>
      <c r="N19" s="14" t="s">
        <v>29</v>
      </c>
      <c r="O19" s="16">
        <v>24</v>
      </c>
      <c r="P19" s="7" t="s">
        <v>31</v>
      </c>
      <c r="Q19" s="7" t="s">
        <v>30</v>
      </c>
      <c r="R19" s="7" t="s">
        <v>158</v>
      </c>
      <c r="S19" s="16"/>
      <c r="T19" s="7" t="s">
        <v>31</v>
      </c>
      <c r="U19" s="11"/>
    </row>
    <row r="20" spans="1:24">
      <c r="A20" s="632" t="s">
        <v>37</v>
      </c>
      <c r="B20" s="632"/>
      <c r="C20" s="14" t="s">
        <v>158</v>
      </c>
      <c r="D20" s="15">
        <v>8</v>
      </c>
      <c r="E20" s="7" t="s">
        <v>32</v>
      </c>
      <c r="F20" s="649" t="s">
        <v>38</v>
      </c>
      <c r="G20" s="649"/>
      <c r="H20" s="977">
        <v>1000</v>
      </c>
      <c r="I20" s="977"/>
      <c r="J20" s="11" t="s">
        <v>42</v>
      </c>
      <c r="K20" s="22"/>
      <c r="L20" s="632" t="s">
        <v>37</v>
      </c>
      <c r="M20" s="632"/>
      <c r="N20" s="14" t="s">
        <v>158</v>
      </c>
      <c r="O20" s="16">
        <v>8</v>
      </c>
      <c r="P20" s="7" t="s">
        <v>32</v>
      </c>
      <c r="Q20" s="649" t="s">
        <v>45</v>
      </c>
      <c r="R20" s="649"/>
      <c r="S20" s="977">
        <v>5000</v>
      </c>
      <c r="T20" s="977"/>
      <c r="U20" s="11" t="s">
        <v>42</v>
      </c>
    </row>
    <row r="21" spans="1:24">
      <c r="A21" s="632" t="s">
        <v>39</v>
      </c>
      <c r="B21" s="632"/>
      <c r="C21" s="13"/>
      <c r="D21" s="25"/>
      <c r="E21" s="13"/>
      <c r="F21" s="13"/>
      <c r="G21" s="13"/>
      <c r="H21" s="25"/>
      <c r="I21" s="13"/>
      <c r="J21" s="12"/>
      <c r="K21" s="22"/>
      <c r="L21" s="632" t="s">
        <v>39</v>
      </c>
      <c r="M21" s="632"/>
      <c r="N21" s="13"/>
      <c r="O21" s="25"/>
      <c r="P21" s="13"/>
      <c r="Q21" s="13"/>
      <c r="R21" s="13"/>
      <c r="S21" s="25"/>
      <c r="T21" s="13"/>
      <c r="U21" s="12"/>
    </row>
    <row r="22" spans="1:24">
      <c r="A22" s="971" t="s">
        <v>40</v>
      </c>
      <c r="B22" s="972"/>
      <c r="C22" s="23"/>
      <c r="D22" s="24"/>
      <c r="E22" s="23"/>
      <c r="F22" s="972"/>
      <c r="G22" s="972"/>
      <c r="H22" s="976"/>
      <c r="I22" s="976"/>
      <c r="J22" s="26"/>
      <c r="K22" s="22"/>
      <c r="L22" s="971" t="s">
        <v>40</v>
      </c>
      <c r="M22" s="972"/>
      <c r="N22" s="23"/>
      <c r="O22" s="24"/>
      <c r="P22" s="23"/>
      <c r="Q22" s="972"/>
      <c r="R22" s="972"/>
      <c r="S22" s="976"/>
      <c r="T22" s="976"/>
      <c r="U22" s="26"/>
    </row>
    <row r="23" spans="1:24" ht="47.1" customHeight="1">
      <c r="A23" s="973" t="s">
        <v>508</v>
      </c>
      <c r="B23" s="974"/>
      <c r="C23" s="974"/>
      <c r="D23" s="974"/>
      <c r="E23" s="974"/>
      <c r="F23" s="974"/>
      <c r="G23" s="974"/>
      <c r="H23" s="974"/>
      <c r="I23" s="974"/>
      <c r="J23" s="975"/>
      <c r="K23" s="22"/>
      <c r="L23" s="973" t="s">
        <v>510</v>
      </c>
      <c r="M23" s="974"/>
      <c r="N23" s="974"/>
      <c r="O23" s="974"/>
      <c r="P23" s="974"/>
      <c r="Q23" s="974"/>
      <c r="R23" s="974"/>
      <c r="S23" s="974"/>
      <c r="T23" s="974"/>
      <c r="U23" s="975"/>
    </row>
    <row r="24" spans="1:24">
      <c r="A24" s="971" t="s">
        <v>41</v>
      </c>
      <c r="B24" s="972"/>
      <c r="C24" s="27" t="s">
        <v>44</v>
      </c>
      <c r="D24" s="24"/>
      <c r="E24" s="23"/>
      <c r="F24" s="23"/>
      <c r="G24" s="23"/>
      <c r="H24" s="24"/>
      <c r="I24" s="23"/>
      <c r="J24" s="26"/>
      <c r="K24" s="22"/>
      <c r="L24" s="971" t="s">
        <v>41</v>
      </c>
      <c r="M24" s="972"/>
      <c r="N24" s="27" t="s">
        <v>123</v>
      </c>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16" t="s">
        <v>22</v>
      </c>
      <c r="B28" s="617"/>
      <c r="C28" s="187" t="s">
        <v>34</v>
      </c>
      <c r="D28" s="629" t="s">
        <v>468</v>
      </c>
      <c r="E28" s="629"/>
      <c r="F28" s="629"/>
      <c r="G28" s="629"/>
      <c r="H28" s="629"/>
      <c r="I28" s="629"/>
      <c r="J28" s="630"/>
      <c r="K28" s="18"/>
      <c r="L28" s="616" t="s">
        <v>22</v>
      </c>
      <c r="M28" s="617"/>
      <c r="N28" s="187" t="s">
        <v>127</v>
      </c>
      <c r="O28" s="629" t="s">
        <v>503</v>
      </c>
      <c r="P28" s="629"/>
      <c r="Q28" s="629"/>
      <c r="R28" s="629"/>
      <c r="S28" s="629"/>
      <c r="T28" s="629"/>
      <c r="U28" s="630"/>
    </row>
    <row r="29" spans="1:24">
      <c r="A29" s="616" t="s">
        <v>23</v>
      </c>
      <c r="B29" s="617"/>
      <c r="C29" s="633"/>
      <c r="D29" s="634"/>
      <c r="E29" s="634"/>
      <c r="F29" s="634"/>
      <c r="G29" s="634"/>
      <c r="H29" s="634"/>
      <c r="I29" s="634"/>
      <c r="J29" s="635"/>
      <c r="K29" s="19"/>
      <c r="L29" s="632" t="s">
        <v>23</v>
      </c>
      <c r="M29" s="632"/>
      <c r="N29" s="633"/>
      <c r="O29" s="634"/>
      <c r="P29" s="634"/>
      <c r="Q29" s="634"/>
      <c r="R29" s="634"/>
      <c r="S29" s="634"/>
      <c r="T29" s="634"/>
      <c r="U29" s="635"/>
    </row>
    <row r="30" spans="1:24" ht="51" customHeight="1">
      <c r="A30" s="978" t="s">
        <v>469</v>
      </c>
      <c r="B30" s="619"/>
      <c r="C30" s="619"/>
      <c r="D30" s="619"/>
      <c r="E30" s="619"/>
      <c r="F30" s="619"/>
      <c r="G30" s="619"/>
      <c r="H30" s="619"/>
      <c r="I30" s="619"/>
      <c r="J30" s="620"/>
      <c r="K30" s="20"/>
      <c r="L30" s="978" t="s">
        <v>504</v>
      </c>
      <c r="M30" s="619"/>
      <c r="N30" s="619"/>
      <c r="O30" s="619"/>
      <c r="P30" s="619"/>
      <c r="Q30" s="619"/>
      <c r="R30" s="619"/>
      <c r="S30" s="619"/>
      <c r="T30" s="619"/>
      <c r="U30" s="620"/>
    </row>
    <row r="31" spans="1:24">
      <c r="A31" s="616" t="s">
        <v>35</v>
      </c>
      <c r="B31" s="617"/>
      <c r="C31" s="623" t="s">
        <v>43</v>
      </c>
      <c r="D31" s="626"/>
      <c r="E31" s="626"/>
      <c r="F31" s="626"/>
      <c r="G31" s="626"/>
      <c r="H31" s="626"/>
      <c r="I31" s="626"/>
      <c r="J31" s="627"/>
      <c r="K31" s="21"/>
      <c r="L31" s="616" t="s">
        <v>35</v>
      </c>
      <c r="M31" s="617"/>
      <c r="N31" s="623" t="s">
        <v>43</v>
      </c>
      <c r="O31" s="624"/>
      <c r="P31" s="624"/>
      <c r="Q31" s="624"/>
      <c r="R31" s="624"/>
      <c r="S31" s="624"/>
      <c r="T31" s="624"/>
      <c r="U31" s="625"/>
    </row>
    <row r="32" spans="1:24">
      <c r="A32" s="616" t="s">
        <v>25</v>
      </c>
      <c r="B32" s="617"/>
      <c r="C32" s="188" t="s">
        <v>29</v>
      </c>
      <c r="D32" s="61">
        <v>29</v>
      </c>
      <c r="E32" s="189" t="s">
        <v>31</v>
      </c>
      <c r="F32" s="189" t="s">
        <v>30</v>
      </c>
      <c r="G32" s="189" t="s">
        <v>158</v>
      </c>
      <c r="H32" s="61"/>
      <c r="I32" s="189" t="s">
        <v>32</v>
      </c>
      <c r="J32" s="45"/>
      <c r="K32" s="22"/>
      <c r="L32" s="616" t="s">
        <v>25</v>
      </c>
      <c r="M32" s="617"/>
      <c r="N32" s="326" t="s">
        <v>158</v>
      </c>
      <c r="O32" s="62">
        <v>8</v>
      </c>
      <c r="P32" s="189" t="s">
        <v>31</v>
      </c>
      <c r="Q32" s="189" t="s">
        <v>30</v>
      </c>
      <c r="R32" s="189" t="s">
        <v>158</v>
      </c>
      <c r="S32" s="62"/>
      <c r="T32" s="189" t="s">
        <v>31</v>
      </c>
      <c r="U32" s="45"/>
    </row>
    <row r="33" spans="1:21">
      <c r="A33" s="632" t="s">
        <v>37</v>
      </c>
      <c r="B33" s="632"/>
      <c r="C33" s="188" t="s">
        <v>158</v>
      </c>
      <c r="D33" s="61">
        <v>8</v>
      </c>
      <c r="E33" s="189" t="s">
        <v>32</v>
      </c>
      <c r="F33" s="649" t="s">
        <v>38</v>
      </c>
      <c r="G33" s="649"/>
      <c r="H33" s="977">
        <v>2000</v>
      </c>
      <c r="I33" s="977"/>
      <c r="J33" s="45" t="s">
        <v>42</v>
      </c>
      <c r="K33" s="22"/>
      <c r="L33" s="632" t="s">
        <v>37</v>
      </c>
      <c r="M33" s="632"/>
      <c r="N33" s="188" t="s">
        <v>158</v>
      </c>
      <c r="O33" s="61">
        <v>8</v>
      </c>
      <c r="P33" s="189" t="s">
        <v>32</v>
      </c>
      <c r="Q33" s="649" t="s">
        <v>38</v>
      </c>
      <c r="R33" s="649"/>
      <c r="S33" s="977">
        <v>1700</v>
      </c>
      <c r="T33" s="977"/>
      <c r="U33" s="45" t="s">
        <v>42</v>
      </c>
    </row>
    <row r="34" spans="1:21">
      <c r="A34" s="632" t="s">
        <v>39</v>
      </c>
      <c r="B34" s="632"/>
      <c r="C34" s="186"/>
      <c r="D34" s="25"/>
      <c r="E34" s="186"/>
      <c r="F34" s="186"/>
      <c r="G34" s="186"/>
      <c r="H34" s="25"/>
      <c r="I34" s="186"/>
      <c r="J34" s="12"/>
      <c r="K34" s="22"/>
      <c r="L34" s="632" t="s">
        <v>39</v>
      </c>
      <c r="M34" s="632"/>
      <c r="N34" s="186"/>
      <c r="O34" s="25"/>
      <c r="P34" s="186"/>
      <c r="Q34" s="186"/>
      <c r="R34" s="186"/>
      <c r="S34" s="25"/>
      <c r="T34" s="186"/>
      <c r="U34" s="12"/>
    </row>
    <row r="35" spans="1:21">
      <c r="A35" s="971" t="s">
        <v>40</v>
      </c>
      <c r="B35" s="972"/>
      <c r="C35" s="190"/>
      <c r="D35" s="24"/>
      <c r="E35" s="190"/>
      <c r="F35" s="972"/>
      <c r="G35" s="972"/>
      <c r="H35" s="976"/>
      <c r="I35" s="976"/>
      <c r="J35" s="26"/>
      <c r="K35" s="22"/>
      <c r="L35" s="971" t="s">
        <v>40</v>
      </c>
      <c r="M35" s="972"/>
      <c r="N35" s="190"/>
      <c r="O35" s="24"/>
      <c r="P35" s="190"/>
      <c r="Q35" s="972"/>
      <c r="R35" s="972"/>
      <c r="S35" s="976"/>
      <c r="T35" s="976"/>
      <c r="U35" s="26"/>
    </row>
    <row r="36" spans="1:21" ht="47.1" customHeight="1">
      <c r="A36" s="973" t="s">
        <v>509</v>
      </c>
      <c r="B36" s="974"/>
      <c r="C36" s="974"/>
      <c r="D36" s="974"/>
      <c r="E36" s="974"/>
      <c r="F36" s="974"/>
      <c r="G36" s="974"/>
      <c r="H36" s="974"/>
      <c r="I36" s="974"/>
      <c r="J36" s="975"/>
      <c r="K36" s="22"/>
      <c r="L36" s="973" t="s">
        <v>505</v>
      </c>
      <c r="M36" s="974"/>
      <c r="N36" s="974"/>
      <c r="O36" s="974"/>
      <c r="P36" s="974"/>
      <c r="Q36" s="974"/>
      <c r="R36" s="974"/>
      <c r="S36" s="974"/>
      <c r="T36" s="974"/>
      <c r="U36" s="975"/>
    </row>
    <row r="37" spans="1:21">
      <c r="A37" s="971" t="s">
        <v>41</v>
      </c>
      <c r="B37" s="972"/>
      <c r="C37" s="27" t="s">
        <v>511</v>
      </c>
      <c r="D37" s="24"/>
      <c r="E37" s="190"/>
      <c r="F37" s="190"/>
      <c r="G37" s="190"/>
      <c r="H37" s="24"/>
      <c r="I37" s="190"/>
      <c r="J37" s="26"/>
      <c r="K37" s="22"/>
      <c r="L37" s="971" t="s">
        <v>41</v>
      </c>
      <c r="M37" s="972"/>
      <c r="N37" s="27" t="s">
        <v>123</v>
      </c>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16"/>
      <c r="B40" s="617"/>
      <c r="C40" s="10"/>
      <c r="D40" s="628"/>
      <c r="E40" s="629"/>
      <c r="F40" s="629"/>
      <c r="G40" s="629"/>
      <c r="H40" s="629"/>
      <c r="I40" s="629"/>
      <c r="J40" s="630"/>
      <c r="K40" s="18"/>
      <c r="L40" s="616" t="s">
        <v>22</v>
      </c>
      <c r="M40" s="617"/>
      <c r="N40" s="10" t="s">
        <v>128</v>
      </c>
      <c r="O40" s="628"/>
      <c r="P40" s="628"/>
      <c r="Q40" s="628"/>
      <c r="R40" s="628"/>
      <c r="S40" s="628"/>
      <c r="T40" s="628"/>
      <c r="U40" s="631"/>
    </row>
    <row r="41" spans="1:21">
      <c r="A41" s="632"/>
      <c r="B41" s="632"/>
      <c r="C41" s="633"/>
      <c r="D41" s="634"/>
      <c r="E41" s="634"/>
      <c r="F41" s="634"/>
      <c r="G41" s="634"/>
      <c r="H41" s="634"/>
      <c r="I41" s="634"/>
      <c r="J41" s="635"/>
      <c r="K41" s="19"/>
      <c r="L41" s="616" t="s">
        <v>23</v>
      </c>
      <c r="M41" s="617"/>
      <c r="N41" s="633"/>
      <c r="O41" s="634"/>
      <c r="P41" s="634"/>
      <c r="Q41" s="634"/>
      <c r="R41" s="634"/>
      <c r="S41" s="634"/>
      <c r="T41" s="634"/>
      <c r="U41" s="635"/>
    </row>
    <row r="42" spans="1:21" ht="60" customHeight="1">
      <c r="A42" s="618"/>
      <c r="B42" s="619"/>
      <c r="C42" s="619"/>
      <c r="D42" s="619"/>
      <c r="E42" s="619"/>
      <c r="F42" s="619"/>
      <c r="G42" s="619"/>
      <c r="H42" s="619"/>
      <c r="I42" s="619"/>
      <c r="J42" s="620"/>
      <c r="K42" s="20"/>
      <c r="L42" s="618"/>
      <c r="M42" s="621"/>
      <c r="N42" s="621"/>
      <c r="O42" s="621"/>
      <c r="P42" s="621"/>
      <c r="Q42" s="621"/>
      <c r="R42" s="621"/>
      <c r="S42" s="621"/>
      <c r="T42" s="621"/>
      <c r="U42" s="622"/>
    </row>
    <row r="43" spans="1:21">
      <c r="A43" s="616"/>
      <c r="B43" s="617"/>
      <c r="C43" s="623"/>
      <c r="D43" s="624"/>
      <c r="E43" s="624"/>
      <c r="F43" s="624"/>
      <c r="G43" s="624"/>
      <c r="H43" s="624"/>
      <c r="I43" s="624"/>
      <c r="J43" s="625"/>
      <c r="K43" s="21"/>
      <c r="L43" s="616" t="s">
        <v>35</v>
      </c>
      <c r="M43" s="617"/>
      <c r="N43" s="623"/>
      <c r="O43" s="626"/>
      <c r="P43" s="626"/>
      <c r="Q43" s="626"/>
      <c r="R43" s="626"/>
      <c r="S43" s="626"/>
      <c r="T43" s="626"/>
      <c r="U43" s="627"/>
    </row>
    <row r="44" spans="1:21">
      <c r="A44" s="616"/>
      <c r="B44" s="617"/>
      <c r="C44" s="46"/>
      <c r="D44" s="62"/>
      <c r="E44" s="59"/>
      <c r="F44" s="59"/>
      <c r="G44" s="59"/>
      <c r="H44" s="62"/>
      <c r="I44" s="59"/>
      <c r="J44" s="45"/>
      <c r="K44" s="22"/>
      <c r="L44" s="616" t="s">
        <v>25</v>
      </c>
      <c r="M44" s="617"/>
      <c r="N44" s="46" t="s">
        <v>29</v>
      </c>
      <c r="O44" s="62"/>
      <c r="P44" s="59" t="s">
        <v>31</v>
      </c>
      <c r="Q44" s="59" t="s">
        <v>30</v>
      </c>
      <c r="R44" s="59" t="s">
        <v>158</v>
      </c>
      <c r="S44" s="62"/>
      <c r="T44" s="59" t="s">
        <v>31</v>
      </c>
      <c r="U44" s="45"/>
    </row>
    <row r="45" spans="1:21">
      <c r="A45" s="632"/>
      <c r="B45" s="632"/>
      <c r="C45" s="46"/>
      <c r="D45" s="61"/>
      <c r="E45" s="59"/>
      <c r="F45" s="649"/>
      <c r="G45" s="649"/>
      <c r="H45" s="977"/>
      <c r="I45" s="977"/>
      <c r="J45" s="45"/>
      <c r="K45" s="22"/>
      <c r="L45" s="632" t="s">
        <v>37</v>
      </c>
      <c r="M45" s="632"/>
      <c r="N45" s="46" t="s">
        <v>158</v>
      </c>
      <c r="O45" s="62"/>
      <c r="P45" s="59" t="s">
        <v>32</v>
      </c>
      <c r="Q45" s="649" t="s">
        <v>45</v>
      </c>
      <c r="R45" s="649"/>
      <c r="S45" s="977"/>
      <c r="T45" s="977"/>
      <c r="U45" s="45" t="s">
        <v>42</v>
      </c>
    </row>
    <row r="46" spans="1:21">
      <c r="A46" s="632"/>
      <c r="B46" s="632"/>
      <c r="C46" s="57"/>
      <c r="D46" s="25"/>
      <c r="E46" s="57"/>
      <c r="F46" s="57"/>
      <c r="G46" s="57"/>
      <c r="H46" s="25"/>
      <c r="I46" s="57"/>
      <c r="J46" s="12"/>
      <c r="K46" s="22"/>
      <c r="L46" s="632" t="s">
        <v>39</v>
      </c>
      <c r="M46" s="632"/>
      <c r="N46" s="57"/>
      <c r="O46" s="25"/>
      <c r="P46" s="57"/>
      <c r="Q46" s="57"/>
      <c r="R46" s="57"/>
      <c r="S46" s="25"/>
      <c r="T46" s="57"/>
      <c r="U46" s="12"/>
    </row>
    <row r="47" spans="1:21">
      <c r="A47" s="971"/>
      <c r="B47" s="972"/>
      <c r="C47" s="60"/>
      <c r="D47" s="24"/>
      <c r="E47" s="60"/>
      <c r="F47" s="972"/>
      <c r="G47" s="972"/>
      <c r="H47" s="976"/>
      <c r="I47" s="976"/>
      <c r="J47" s="26"/>
      <c r="K47" s="22"/>
      <c r="L47" s="971" t="s">
        <v>40</v>
      </c>
      <c r="M47" s="972"/>
      <c r="N47" s="60"/>
      <c r="O47" s="24"/>
      <c r="P47" s="60"/>
      <c r="Q47" s="972"/>
      <c r="R47" s="972"/>
      <c r="S47" s="976"/>
      <c r="T47" s="976"/>
      <c r="U47" s="26"/>
    </row>
    <row r="48" spans="1:21" ht="47.1" customHeight="1">
      <c r="A48" s="979"/>
      <c r="B48" s="974"/>
      <c r="C48" s="974"/>
      <c r="D48" s="974"/>
      <c r="E48" s="974"/>
      <c r="F48" s="974"/>
      <c r="G48" s="974"/>
      <c r="H48" s="974"/>
      <c r="I48" s="974"/>
      <c r="J48" s="975"/>
      <c r="K48" s="22"/>
      <c r="L48" s="979"/>
      <c r="M48" s="974"/>
      <c r="N48" s="974"/>
      <c r="O48" s="974"/>
      <c r="P48" s="974"/>
      <c r="Q48" s="974"/>
      <c r="R48" s="974"/>
      <c r="S48" s="974"/>
      <c r="T48" s="974"/>
      <c r="U48" s="975"/>
    </row>
    <row r="49" spans="1:24">
      <c r="A49" s="971"/>
      <c r="B49" s="972"/>
      <c r="C49" s="27"/>
      <c r="D49" s="24"/>
      <c r="E49" s="60"/>
      <c r="F49" s="60"/>
      <c r="G49" s="60"/>
      <c r="H49" s="24"/>
      <c r="I49" s="60"/>
      <c r="J49" s="26"/>
      <c r="K49" s="22"/>
      <c r="L49" s="971" t="s">
        <v>41</v>
      </c>
      <c r="M49" s="972"/>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K7" sqref="K7"/>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17" t="s">
        <v>321</v>
      </c>
      <c r="B1" s="317"/>
      <c r="C1" s="318"/>
      <c r="D1" s="318"/>
      <c r="E1" s="319"/>
      <c r="F1" s="319"/>
      <c r="G1" s="320" t="str">
        <f>様式第２号!F6</f>
        <v>○○地域雇用創造協議会</v>
      </c>
      <c r="H1" s="319"/>
      <c r="I1" s="319"/>
      <c r="J1" s="321"/>
      <c r="K1" s="319"/>
      <c r="L1" s="319"/>
      <c r="M1" s="319"/>
      <c r="N1" s="322"/>
      <c r="O1" s="319"/>
    </row>
    <row r="2" spans="1:15" ht="14.25">
      <c r="A2" s="494" t="s">
        <v>336</v>
      </c>
      <c r="B2" s="495"/>
      <c r="C2" s="495"/>
      <c r="D2" s="496"/>
      <c r="E2" s="508" t="s">
        <v>351</v>
      </c>
      <c r="F2" s="509"/>
      <c r="G2" s="510"/>
      <c r="H2" s="511" t="s">
        <v>352</v>
      </c>
      <c r="I2" s="512"/>
      <c r="J2" s="513"/>
      <c r="K2" s="500" t="s">
        <v>340</v>
      </c>
      <c r="L2" s="500" t="s">
        <v>331</v>
      </c>
      <c r="M2" s="500" t="s">
        <v>332</v>
      </c>
      <c r="N2" s="516" t="s">
        <v>356</v>
      </c>
      <c r="O2" s="517"/>
    </row>
    <row r="3" spans="1:15" ht="14.25">
      <c r="A3" s="497"/>
      <c r="B3" s="498"/>
      <c r="C3" s="498"/>
      <c r="D3" s="499"/>
      <c r="E3" s="152" t="s">
        <v>326</v>
      </c>
      <c r="F3" s="153" t="s">
        <v>327</v>
      </c>
      <c r="G3" s="181" t="s">
        <v>349</v>
      </c>
      <c r="H3" s="158" t="s">
        <v>334</v>
      </c>
      <c r="I3" s="159" t="s">
        <v>335</v>
      </c>
      <c r="J3" s="203" t="s">
        <v>350</v>
      </c>
      <c r="K3" s="501"/>
      <c r="L3" s="501"/>
      <c r="M3" s="501"/>
      <c r="N3" s="195" t="s">
        <v>22</v>
      </c>
      <c r="O3" s="308" t="s">
        <v>333</v>
      </c>
    </row>
    <row r="4" spans="1:15" ht="30" customHeight="1">
      <c r="A4" s="145" t="s">
        <v>137</v>
      </c>
      <c r="B4" s="146"/>
      <c r="C4" s="146"/>
      <c r="D4" s="85"/>
      <c r="E4" s="155"/>
      <c r="F4" s="103"/>
      <c r="G4" s="103"/>
      <c r="H4" s="155"/>
      <c r="I4" s="103"/>
      <c r="J4" s="204"/>
      <c r="K4" s="151"/>
      <c r="L4" s="151"/>
      <c r="M4" s="151"/>
      <c r="N4" s="196"/>
      <c r="O4" s="309"/>
    </row>
    <row r="5" spans="1:15" ht="75.95" customHeight="1">
      <c r="A5" s="69"/>
      <c r="B5" s="144" t="s">
        <v>65</v>
      </c>
      <c r="C5" s="468" t="s">
        <v>114</v>
      </c>
      <c r="D5" s="469"/>
      <c r="E5" s="154">
        <v>30</v>
      </c>
      <c r="F5" s="291">
        <v>34</v>
      </c>
      <c r="G5" s="303">
        <f>IF(OR(E5=0,F5=0),"",F5/E5)</f>
        <v>1.1333333333333333</v>
      </c>
      <c r="H5" s="292">
        <v>15</v>
      </c>
      <c r="I5" s="293">
        <v>15</v>
      </c>
      <c r="J5" s="303">
        <f>IF(OR(H5=0,I5=0),"",I5/H5)</f>
        <v>1</v>
      </c>
      <c r="K5" s="288" t="s">
        <v>388</v>
      </c>
      <c r="L5" s="288" t="s">
        <v>389</v>
      </c>
      <c r="M5" s="288" t="s">
        <v>348</v>
      </c>
      <c r="N5" s="294" t="s">
        <v>347</v>
      </c>
      <c r="O5" s="310" t="s">
        <v>346</v>
      </c>
    </row>
    <row r="6" spans="1:15" ht="75.75" customHeight="1">
      <c r="A6" s="69"/>
      <c r="B6" s="86" t="s">
        <v>63</v>
      </c>
      <c r="C6" s="468" t="s">
        <v>110</v>
      </c>
      <c r="D6" s="469"/>
      <c r="E6" s="154">
        <v>50</v>
      </c>
      <c r="F6" s="291">
        <v>60</v>
      </c>
      <c r="G6" s="303">
        <f t="shared" ref="G6:G39" si="0">IF(OR(E6=0,F6=0),"",F6/E6)</f>
        <v>1.2</v>
      </c>
      <c r="H6" s="292">
        <v>30</v>
      </c>
      <c r="I6" s="293">
        <v>22</v>
      </c>
      <c r="J6" s="303">
        <f t="shared" ref="J6:J7" si="1">IF(OR(H6=0,I6=0),"",I6/H6)</f>
        <v>0.73333333333333328</v>
      </c>
      <c r="K6" s="288" t="s">
        <v>363</v>
      </c>
      <c r="L6" s="288" t="s">
        <v>357</v>
      </c>
      <c r="M6" s="288" t="s">
        <v>348</v>
      </c>
      <c r="N6" s="288" t="s">
        <v>407</v>
      </c>
      <c r="O6" s="310" t="s">
        <v>390</v>
      </c>
    </row>
    <row r="7" spans="1:15" ht="75.95" customHeight="1">
      <c r="A7" s="69"/>
      <c r="B7" s="70" t="s">
        <v>64</v>
      </c>
      <c r="C7" s="468" t="s">
        <v>132</v>
      </c>
      <c r="D7" s="469"/>
      <c r="E7" s="154">
        <v>50</v>
      </c>
      <c r="F7" s="291">
        <v>60</v>
      </c>
      <c r="G7" s="303">
        <f t="shared" si="0"/>
        <v>1.2</v>
      </c>
      <c r="H7" s="292">
        <v>30</v>
      </c>
      <c r="I7" s="293">
        <v>25</v>
      </c>
      <c r="J7" s="303">
        <f t="shared" si="1"/>
        <v>0.83333333333333337</v>
      </c>
      <c r="K7" s="288" t="s">
        <v>358</v>
      </c>
      <c r="L7" s="288" t="s">
        <v>359</v>
      </c>
      <c r="M7" s="288" t="s">
        <v>348</v>
      </c>
      <c r="N7" s="288" t="s">
        <v>430</v>
      </c>
      <c r="O7" s="311" t="s">
        <v>529</v>
      </c>
    </row>
    <row r="8" spans="1:15" ht="75.95" customHeight="1">
      <c r="A8" s="69"/>
      <c r="B8" s="147" t="s">
        <v>69</v>
      </c>
      <c r="C8" s="468" t="s">
        <v>355</v>
      </c>
      <c r="D8" s="469"/>
      <c r="E8" s="164">
        <v>20</v>
      </c>
      <c r="F8" s="295">
        <v>12</v>
      </c>
      <c r="G8" s="304">
        <f t="shared" si="0"/>
        <v>0.6</v>
      </c>
      <c r="H8" s="168">
        <v>10</v>
      </c>
      <c r="I8" s="296">
        <v>1</v>
      </c>
      <c r="J8" s="304">
        <f t="shared" ref="J8:J39" si="2">IF(OR(H8=0,I8=0),"",I8/H8)</f>
        <v>0.1</v>
      </c>
      <c r="K8" s="161" t="s">
        <v>362</v>
      </c>
      <c r="L8" s="161" t="s">
        <v>372</v>
      </c>
      <c r="M8" s="161" t="s">
        <v>353</v>
      </c>
      <c r="N8" s="161"/>
      <c r="O8" s="312"/>
    </row>
    <row r="9" spans="1:15" ht="96" customHeight="1">
      <c r="A9" s="69"/>
      <c r="B9" s="184" t="s">
        <v>134</v>
      </c>
      <c r="C9" s="468" t="s">
        <v>145</v>
      </c>
      <c r="D9" s="469"/>
      <c r="E9" s="164">
        <v>5</v>
      </c>
      <c r="F9" s="295">
        <v>5</v>
      </c>
      <c r="G9" s="304">
        <f t="shared" ref="G9" si="3">IF(OR(E9=0,F9=0),"",F9/E9)</f>
        <v>1</v>
      </c>
      <c r="H9" s="168">
        <v>10</v>
      </c>
      <c r="I9" s="296">
        <v>8</v>
      </c>
      <c r="J9" s="304">
        <f t="shared" ref="J9" si="4">IF(OR(H9=0,I9=0),"",I9/H9)</f>
        <v>0.8</v>
      </c>
      <c r="K9" s="161" t="s">
        <v>360</v>
      </c>
      <c r="L9" s="161" t="s">
        <v>361</v>
      </c>
      <c r="M9" s="161" t="s">
        <v>354</v>
      </c>
      <c r="N9" s="161"/>
      <c r="O9" s="312"/>
    </row>
    <row r="10" spans="1:15" ht="75.95" customHeight="1">
      <c r="A10" s="69"/>
      <c r="B10" s="165" t="s">
        <v>328</v>
      </c>
      <c r="C10" s="506"/>
      <c r="D10" s="507"/>
      <c r="E10" s="164"/>
      <c r="F10" s="193"/>
      <c r="G10" s="191" t="str">
        <f t="shared" si="0"/>
        <v/>
      </c>
      <c r="H10" s="168"/>
      <c r="I10" s="213"/>
      <c r="J10" s="191" t="str">
        <f t="shared" si="2"/>
        <v/>
      </c>
      <c r="K10" s="161"/>
      <c r="L10" s="161"/>
      <c r="M10" s="161"/>
      <c r="N10" s="161"/>
      <c r="O10" s="312"/>
    </row>
    <row r="11" spans="1:15" ht="75.95" customHeight="1">
      <c r="A11" s="69"/>
      <c r="B11" s="70" t="s">
        <v>329</v>
      </c>
      <c r="C11" s="468"/>
      <c r="D11" s="469"/>
      <c r="E11" s="164"/>
      <c r="F11" s="193"/>
      <c r="G11" s="191" t="str">
        <f t="shared" si="0"/>
        <v/>
      </c>
      <c r="H11" s="168"/>
      <c r="I11" s="213"/>
      <c r="J11" s="191" t="str">
        <f t="shared" si="2"/>
        <v/>
      </c>
      <c r="K11" s="161"/>
      <c r="L11" s="161"/>
      <c r="M11" s="161"/>
      <c r="N11" s="161"/>
      <c r="O11" s="312"/>
    </row>
    <row r="12" spans="1:15" ht="75.95" customHeight="1">
      <c r="A12" s="69"/>
      <c r="B12" s="144" t="s">
        <v>330</v>
      </c>
      <c r="C12" s="504"/>
      <c r="D12" s="505"/>
      <c r="E12" s="162"/>
      <c r="F12" s="194"/>
      <c r="G12" s="192" t="str">
        <f t="shared" si="0"/>
        <v/>
      </c>
      <c r="H12" s="169"/>
      <c r="I12" s="212"/>
      <c r="J12" s="192" t="str">
        <f t="shared" si="2"/>
        <v/>
      </c>
      <c r="K12" s="163"/>
      <c r="L12" s="163"/>
      <c r="M12" s="163"/>
      <c r="N12" s="289"/>
      <c r="O12" s="313"/>
    </row>
    <row r="13" spans="1:15" ht="30" customHeight="1">
      <c r="A13" s="502" t="s">
        <v>138</v>
      </c>
      <c r="B13" s="503"/>
      <c r="C13" s="503"/>
      <c r="D13" s="85"/>
      <c r="E13" s="155"/>
      <c r="F13" s="209"/>
      <c r="G13" s="103"/>
      <c r="H13" s="155"/>
      <c r="I13" s="209"/>
      <c r="J13" s="204"/>
      <c r="K13" s="160"/>
      <c r="L13" s="160"/>
      <c r="M13" s="160"/>
      <c r="N13" s="196"/>
      <c r="O13" s="309"/>
    </row>
    <row r="14" spans="1:15" ht="75.95" customHeight="1">
      <c r="A14" s="68"/>
      <c r="B14" s="144" t="s">
        <v>26</v>
      </c>
      <c r="C14" s="468" t="s">
        <v>111</v>
      </c>
      <c r="D14" s="469"/>
      <c r="E14" s="168">
        <v>40</v>
      </c>
      <c r="F14" s="293">
        <v>25</v>
      </c>
      <c r="G14" s="303">
        <f t="shared" si="0"/>
        <v>0.625</v>
      </c>
      <c r="H14" s="292">
        <v>12</v>
      </c>
      <c r="I14" s="293">
        <v>8</v>
      </c>
      <c r="J14" s="303">
        <f t="shared" si="2"/>
        <v>0.66666666666666663</v>
      </c>
      <c r="K14" s="288" t="s">
        <v>369</v>
      </c>
      <c r="L14" s="288" t="s">
        <v>370</v>
      </c>
      <c r="M14" s="288" t="s">
        <v>348</v>
      </c>
      <c r="N14" s="288" t="s">
        <v>393</v>
      </c>
      <c r="O14" s="310" t="s">
        <v>371</v>
      </c>
    </row>
    <row r="15" spans="1:15" ht="75.95" customHeight="1">
      <c r="A15" s="69"/>
      <c r="B15" s="147" t="s">
        <v>27</v>
      </c>
      <c r="C15" s="468" t="s">
        <v>112</v>
      </c>
      <c r="D15" s="469"/>
      <c r="E15" s="292">
        <v>30</v>
      </c>
      <c r="F15" s="293">
        <v>32</v>
      </c>
      <c r="G15" s="303">
        <f t="shared" si="0"/>
        <v>1.0666666666666667</v>
      </c>
      <c r="H15" s="168">
        <v>8</v>
      </c>
      <c r="I15" s="296">
        <v>3</v>
      </c>
      <c r="J15" s="304">
        <f t="shared" si="2"/>
        <v>0.375</v>
      </c>
      <c r="K15" s="161" t="s">
        <v>364</v>
      </c>
      <c r="L15" s="161" t="s">
        <v>365</v>
      </c>
      <c r="M15" s="161" t="s">
        <v>348</v>
      </c>
      <c r="N15" s="161" t="s">
        <v>366</v>
      </c>
      <c r="O15" s="312" t="s">
        <v>367</v>
      </c>
    </row>
    <row r="16" spans="1:15" ht="75.95" customHeight="1">
      <c r="A16" s="69"/>
      <c r="B16" s="147" t="s">
        <v>28</v>
      </c>
      <c r="C16" s="468" t="s">
        <v>165</v>
      </c>
      <c r="D16" s="469"/>
      <c r="E16" s="170">
        <v>30</v>
      </c>
      <c r="F16" s="296">
        <v>16</v>
      </c>
      <c r="G16" s="304">
        <f t="shared" si="0"/>
        <v>0.53333333333333333</v>
      </c>
      <c r="H16" s="168">
        <v>8</v>
      </c>
      <c r="I16" s="296">
        <v>3</v>
      </c>
      <c r="J16" s="304">
        <f t="shared" si="2"/>
        <v>0.375</v>
      </c>
      <c r="K16" s="161" t="s">
        <v>368</v>
      </c>
      <c r="L16" s="161" t="s">
        <v>461</v>
      </c>
      <c r="M16" s="161" t="s">
        <v>396</v>
      </c>
      <c r="N16" s="161"/>
      <c r="O16" s="314"/>
    </row>
    <row r="17" spans="1:15" ht="75.95" customHeight="1">
      <c r="A17" s="69"/>
      <c r="B17" s="147" t="s">
        <v>33</v>
      </c>
      <c r="C17" s="474"/>
      <c r="D17" s="475"/>
      <c r="E17" s="171"/>
      <c r="F17" s="297"/>
      <c r="G17" s="218" t="str">
        <f t="shared" si="0"/>
        <v/>
      </c>
      <c r="H17" s="172"/>
      <c r="I17" s="298"/>
      <c r="J17" s="305" t="str">
        <f t="shared" si="2"/>
        <v/>
      </c>
      <c r="K17" s="290"/>
      <c r="L17" s="290"/>
      <c r="M17" s="290"/>
      <c r="N17" s="290"/>
      <c r="O17" s="315"/>
    </row>
    <row r="18" spans="1:15" ht="75.95" customHeight="1">
      <c r="A18" s="69"/>
      <c r="B18" s="147" t="s">
        <v>124</v>
      </c>
      <c r="C18" s="468"/>
      <c r="D18" s="469"/>
      <c r="E18" s="170"/>
      <c r="F18" s="299"/>
      <c r="G18" s="191" t="str">
        <f t="shared" si="0"/>
        <v/>
      </c>
      <c r="H18" s="168"/>
      <c r="I18" s="299"/>
      <c r="J18" s="191" t="str">
        <f t="shared" si="2"/>
        <v/>
      </c>
      <c r="K18" s="161"/>
      <c r="L18" s="161"/>
      <c r="M18" s="161"/>
      <c r="N18" s="161"/>
      <c r="O18" s="316"/>
    </row>
    <row r="19" spans="1:15" ht="75.95" customHeight="1">
      <c r="A19" s="69"/>
      <c r="B19" s="147" t="s">
        <v>34</v>
      </c>
      <c r="C19" s="474"/>
      <c r="D19" s="475"/>
      <c r="E19" s="171"/>
      <c r="F19" s="297"/>
      <c r="G19" s="218" t="str">
        <f t="shared" si="0"/>
        <v/>
      </c>
      <c r="H19" s="172"/>
      <c r="I19" s="298"/>
      <c r="J19" s="305" t="str">
        <f t="shared" si="2"/>
        <v/>
      </c>
      <c r="K19" s="290"/>
      <c r="L19" s="290"/>
      <c r="M19" s="290"/>
      <c r="N19" s="290"/>
      <c r="O19" s="315"/>
    </row>
    <row r="20" spans="1:15" ht="75.95" customHeight="1">
      <c r="A20" s="69"/>
      <c r="B20" s="147" t="s">
        <v>127</v>
      </c>
      <c r="C20" s="468"/>
      <c r="D20" s="469"/>
      <c r="E20" s="170"/>
      <c r="F20" s="299"/>
      <c r="G20" s="191" t="str">
        <f t="shared" si="0"/>
        <v/>
      </c>
      <c r="H20" s="168"/>
      <c r="I20" s="299"/>
      <c r="J20" s="191" t="str">
        <f t="shared" si="2"/>
        <v/>
      </c>
      <c r="K20" s="161"/>
      <c r="L20" s="161"/>
      <c r="M20" s="161"/>
      <c r="N20" s="161"/>
      <c r="O20" s="316"/>
    </row>
    <row r="21" spans="1:15" ht="75.95" customHeight="1">
      <c r="A21" s="69"/>
      <c r="B21" s="144" t="s">
        <v>128</v>
      </c>
      <c r="C21" s="474"/>
      <c r="D21" s="475"/>
      <c r="E21" s="171"/>
      <c r="F21" s="297"/>
      <c r="G21" s="218" t="str">
        <f t="shared" si="0"/>
        <v/>
      </c>
      <c r="H21" s="172"/>
      <c r="I21" s="298"/>
      <c r="J21" s="305" t="str">
        <f t="shared" si="2"/>
        <v/>
      </c>
      <c r="K21" s="290"/>
      <c r="L21" s="290"/>
      <c r="M21" s="290"/>
      <c r="N21" s="290"/>
      <c r="O21" s="315"/>
    </row>
    <row r="22" spans="1:15" ht="14.25">
      <c r="A22" s="476" t="s">
        <v>139</v>
      </c>
      <c r="B22" s="477"/>
      <c r="C22" s="477"/>
      <c r="D22" s="478"/>
      <c r="E22" s="156"/>
      <c r="F22" s="210"/>
      <c r="G22" s="182"/>
      <c r="H22" s="482"/>
      <c r="I22" s="484"/>
      <c r="J22" s="205"/>
      <c r="K22" s="486"/>
      <c r="L22" s="486"/>
      <c r="M22" s="486"/>
      <c r="N22" s="514"/>
      <c r="O22" s="519"/>
    </row>
    <row r="23" spans="1:15" ht="14.25">
      <c r="A23" s="479"/>
      <c r="B23" s="480"/>
      <c r="C23" s="480"/>
      <c r="D23" s="481"/>
      <c r="E23" s="157"/>
      <c r="F23" s="211"/>
      <c r="G23" s="183"/>
      <c r="H23" s="483"/>
      <c r="I23" s="485"/>
      <c r="J23" s="206"/>
      <c r="K23" s="487"/>
      <c r="L23" s="487"/>
      <c r="M23" s="487"/>
      <c r="N23" s="515"/>
      <c r="O23" s="520"/>
    </row>
    <row r="24" spans="1:15" ht="38.1" customHeight="1">
      <c r="A24" s="488"/>
      <c r="B24" s="457" t="s">
        <v>65</v>
      </c>
      <c r="C24" s="459" t="s">
        <v>166</v>
      </c>
      <c r="D24" s="460"/>
      <c r="E24" s="219"/>
      <c r="F24" s="220"/>
      <c r="G24" s="221" t="str">
        <f t="shared" si="0"/>
        <v/>
      </c>
      <c r="H24" s="222"/>
      <c r="I24" s="223"/>
      <c r="J24" s="224" t="str">
        <f t="shared" si="2"/>
        <v/>
      </c>
      <c r="K24" s="463" t="s">
        <v>373</v>
      </c>
      <c r="L24" s="463" t="s">
        <v>375</v>
      </c>
      <c r="M24" s="463" t="s">
        <v>348</v>
      </c>
      <c r="N24" s="463" t="s">
        <v>374</v>
      </c>
      <c r="O24" s="518" t="s">
        <v>376</v>
      </c>
    </row>
    <row r="25" spans="1:15" ht="38.1" customHeight="1">
      <c r="A25" s="489"/>
      <c r="B25" s="458"/>
      <c r="C25" s="461"/>
      <c r="D25" s="462"/>
      <c r="E25" s="225"/>
      <c r="F25" s="226"/>
      <c r="G25" s="227" t="str">
        <f t="shared" si="0"/>
        <v/>
      </c>
      <c r="H25" s="228"/>
      <c r="I25" s="229"/>
      <c r="J25" s="230" t="str">
        <f t="shared" si="2"/>
        <v/>
      </c>
      <c r="K25" s="464"/>
      <c r="L25" s="464"/>
      <c r="M25" s="464"/>
      <c r="N25" s="464"/>
      <c r="O25" s="475"/>
    </row>
    <row r="26" spans="1:15" ht="38.1" customHeight="1">
      <c r="A26" s="488"/>
      <c r="B26" s="457" t="s">
        <v>63</v>
      </c>
      <c r="C26" s="459" t="s">
        <v>384</v>
      </c>
      <c r="D26" s="460"/>
      <c r="E26" s="177">
        <v>60</v>
      </c>
      <c r="F26" s="291" ph="1">
        <v>70</v>
      </c>
      <c r="G26" s="232">
        <f t="shared" si="0"/>
        <v>1.1666666666666667</v>
      </c>
      <c r="H26" s="173">
        <v>18</v>
      </c>
      <c r="I26" s="300" ph="1">
        <v>19</v>
      </c>
      <c r="J26" s="199">
        <f t="shared" si="2"/>
        <v>1.0555555555555556</v>
      </c>
      <c r="K26" s="463" t="s">
        <v>385</v>
      </c>
      <c r="L26" s="463" t="s">
        <v>387</v>
      </c>
      <c r="M26" s="463" t="s">
        <v>348</v>
      </c>
      <c r="N26" s="463" t="s">
        <v>397</v>
      </c>
      <c r="O26" s="521" t="s">
        <v>386</v>
      </c>
    </row>
    <row r="27" spans="1:15" ht="38.1" customHeight="1">
      <c r="A27" s="489"/>
      <c r="B27" s="458"/>
      <c r="C27" s="461"/>
      <c r="D27" s="462"/>
      <c r="E27" s="179">
        <v>60</v>
      </c>
      <c r="F27" s="301" ph="1">
        <v>50</v>
      </c>
      <c r="G27" s="234">
        <f t="shared" si="0"/>
        <v>0.83333333333333337</v>
      </c>
      <c r="H27" s="174">
        <v>18</v>
      </c>
      <c r="I27" s="302" ph="1">
        <v>19</v>
      </c>
      <c r="J27" s="200">
        <f t="shared" si="2"/>
        <v>1.0555555555555556</v>
      </c>
      <c r="K27" s="464"/>
      <c r="L27" s="464"/>
      <c r="M27" s="464"/>
      <c r="N27" s="464"/>
      <c r="O27" s="522"/>
    </row>
    <row r="28" spans="1:15" ht="38.1" customHeight="1">
      <c r="A28" s="488"/>
      <c r="B28" s="457" t="s">
        <v>64</v>
      </c>
      <c r="C28" s="459" t="s">
        <v>380</v>
      </c>
      <c r="D28" s="460"/>
      <c r="E28" s="177">
        <v>30</v>
      </c>
      <c r="F28" s="291" ph="1">
        <v>25</v>
      </c>
      <c r="G28" s="232">
        <f t="shared" si="0"/>
        <v>0.83333333333333337</v>
      </c>
      <c r="H28" s="173">
        <v>3</v>
      </c>
      <c r="I28" s="300" ph="1">
        <v>0</v>
      </c>
      <c r="J28" s="199" t="str">
        <f t="shared" si="2"/>
        <v/>
      </c>
      <c r="K28" s="463" t="s">
        <v>381</v>
      </c>
      <c r="L28" s="463" t="s">
        <v>382</v>
      </c>
      <c r="M28" s="463" t="s">
        <v>348</v>
      </c>
      <c r="N28" s="463" t="s">
        <v>484</v>
      </c>
      <c r="O28" s="455" t="s">
        <v>383</v>
      </c>
    </row>
    <row r="29" spans="1:15" ht="38.1" customHeight="1">
      <c r="A29" s="489"/>
      <c r="B29" s="458"/>
      <c r="C29" s="461"/>
      <c r="D29" s="462"/>
      <c r="E29" s="179">
        <v>30</v>
      </c>
      <c r="F29" s="301" ph="1">
        <v>25</v>
      </c>
      <c r="G29" s="234">
        <f t="shared" si="0"/>
        <v>0.83333333333333337</v>
      </c>
      <c r="H29" s="174">
        <v>3</v>
      </c>
      <c r="I29" s="302" ph="1">
        <v>0</v>
      </c>
      <c r="J29" s="200" t="str">
        <f t="shared" si="2"/>
        <v/>
      </c>
      <c r="K29" s="464"/>
      <c r="L29" s="464"/>
      <c r="M29" s="464"/>
      <c r="N29" s="464"/>
      <c r="O29" s="456"/>
    </row>
    <row r="30" spans="1:15" ht="38.1" customHeight="1">
      <c r="A30" s="488"/>
      <c r="B30" s="457" t="s">
        <v>69</v>
      </c>
      <c r="C30" s="459" t="s">
        <v>344</v>
      </c>
      <c r="D30" s="460"/>
      <c r="E30" s="177">
        <v>30</v>
      </c>
      <c r="F30" s="291" ph="1">
        <v>40</v>
      </c>
      <c r="G30" s="232">
        <f t="shared" si="0"/>
        <v>1.3333333333333333</v>
      </c>
      <c r="H30" s="173">
        <v>4</v>
      </c>
      <c r="I30" s="300" ph="1">
        <v>1</v>
      </c>
      <c r="J30" s="199">
        <f t="shared" si="2"/>
        <v>0.25</v>
      </c>
      <c r="K30" s="463" t="s">
        <v>379</v>
      </c>
      <c r="L30" s="463" t="s">
        <v>378</v>
      </c>
      <c r="M30" s="463" t="s">
        <v>348</v>
      </c>
      <c r="N30" s="463" t="s">
        <v>486</v>
      </c>
      <c r="O30" s="455" t="s">
        <v>377</v>
      </c>
    </row>
    <row r="31" spans="1:15" ht="38.1" customHeight="1">
      <c r="A31" s="489"/>
      <c r="B31" s="458"/>
      <c r="C31" s="461"/>
      <c r="D31" s="462"/>
      <c r="E31" s="179">
        <v>30</v>
      </c>
      <c r="F31" s="301" ph="1">
        <v>15</v>
      </c>
      <c r="G31" s="234">
        <f t="shared" si="0"/>
        <v>0.5</v>
      </c>
      <c r="H31" s="174">
        <v>4</v>
      </c>
      <c r="I31" s="302" ph="1">
        <v>1</v>
      </c>
      <c r="J31" s="200">
        <f t="shared" si="2"/>
        <v>0.25</v>
      </c>
      <c r="K31" s="464"/>
      <c r="L31" s="464"/>
      <c r="M31" s="464"/>
      <c r="N31" s="464"/>
      <c r="O31" s="456"/>
    </row>
    <row r="32" spans="1:15" ht="38.1" customHeight="1">
      <c r="A32" s="488"/>
      <c r="B32" s="457" t="s">
        <v>134</v>
      </c>
      <c r="C32" s="490"/>
      <c r="D32" s="491"/>
      <c r="E32" s="154"/>
      <c r="F32" s="231"/>
      <c r="G32" s="232" t="str">
        <f t="shared" si="0"/>
        <v/>
      </c>
      <c r="H32" s="173"/>
      <c r="I32" s="214"/>
      <c r="J32" s="199" t="str">
        <f t="shared" si="2"/>
        <v/>
      </c>
      <c r="K32" s="463"/>
      <c r="L32" s="463"/>
      <c r="M32" s="463"/>
      <c r="N32" s="463"/>
      <c r="O32" s="472"/>
    </row>
    <row r="33" spans="1:15" ht="38.1" customHeight="1">
      <c r="A33" s="489"/>
      <c r="B33" s="458"/>
      <c r="C33" s="492"/>
      <c r="D33" s="493"/>
      <c r="E33" s="179"/>
      <c r="F33" s="233"/>
      <c r="G33" s="234" t="str">
        <f t="shared" si="0"/>
        <v/>
      </c>
      <c r="H33" s="174"/>
      <c r="I33" s="215"/>
      <c r="J33" s="200" t="str">
        <f t="shared" si="2"/>
        <v/>
      </c>
      <c r="K33" s="464"/>
      <c r="L33" s="464"/>
      <c r="M33" s="464"/>
      <c r="N33" s="464"/>
      <c r="O33" s="473"/>
    </row>
    <row r="34" spans="1:15" ht="38.1" customHeight="1">
      <c r="A34" s="488"/>
      <c r="B34" s="526" t="s">
        <v>34</v>
      </c>
      <c r="C34" s="459"/>
      <c r="D34" s="460"/>
      <c r="E34" s="177"/>
      <c r="F34" s="231"/>
      <c r="G34" s="232" t="str">
        <f t="shared" si="0"/>
        <v/>
      </c>
      <c r="H34" s="173"/>
      <c r="I34" s="214"/>
      <c r="J34" s="199" t="str">
        <f t="shared" si="2"/>
        <v/>
      </c>
      <c r="K34" s="463"/>
      <c r="L34" s="463"/>
      <c r="M34" s="463"/>
      <c r="N34" s="463"/>
      <c r="O34" s="455"/>
    </row>
    <row r="35" spans="1:15" ht="38.1" customHeight="1">
      <c r="A35" s="489"/>
      <c r="B35" s="527"/>
      <c r="C35" s="461"/>
      <c r="D35" s="462"/>
      <c r="E35" s="179"/>
      <c r="F35" s="233"/>
      <c r="G35" s="234" t="str">
        <f t="shared" si="0"/>
        <v/>
      </c>
      <c r="H35" s="174"/>
      <c r="I35" s="215"/>
      <c r="J35" s="200" t="str">
        <f t="shared" si="2"/>
        <v/>
      </c>
      <c r="K35" s="464"/>
      <c r="L35" s="464"/>
      <c r="M35" s="464"/>
      <c r="N35" s="464"/>
      <c r="O35" s="456"/>
    </row>
    <row r="36" spans="1:15" ht="38.1" customHeight="1">
      <c r="A36" s="488"/>
      <c r="B36" s="524" t="s">
        <v>329</v>
      </c>
      <c r="C36" s="459"/>
      <c r="D36" s="460"/>
      <c r="E36" s="178"/>
      <c r="F36" s="235"/>
      <c r="G36" s="236" t="str">
        <f t="shared" si="0"/>
        <v/>
      </c>
      <c r="H36" s="175"/>
      <c r="I36" s="216"/>
      <c r="J36" s="201" t="str">
        <f t="shared" si="2"/>
        <v/>
      </c>
      <c r="K36" s="463"/>
      <c r="L36" s="463"/>
      <c r="M36" s="463"/>
      <c r="N36" s="463"/>
      <c r="O36" s="470"/>
    </row>
    <row r="37" spans="1:15" ht="38.1" customHeight="1">
      <c r="A37" s="523"/>
      <c r="B37" s="525"/>
      <c r="C37" s="461"/>
      <c r="D37" s="462"/>
      <c r="E37" s="179"/>
      <c r="F37" s="233"/>
      <c r="G37" s="234" t="str">
        <f t="shared" si="0"/>
        <v/>
      </c>
      <c r="H37" s="174"/>
      <c r="I37" s="215"/>
      <c r="J37" s="200" t="str">
        <f t="shared" si="2"/>
        <v/>
      </c>
      <c r="K37" s="464"/>
      <c r="L37" s="464"/>
      <c r="M37" s="464"/>
      <c r="N37" s="464"/>
      <c r="O37" s="471"/>
    </row>
    <row r="38" spans="1:15" ht="38.1" customHeight="1">
      <c r="A38" s="488"/>
      <c r="B38" s="528" t="s">
        <v>128</v>
      </c>
      <c r="C38" s="459"/>
      <c r="D38" s="460"/>
      <c r="E38" s="177"/>
      <c r="F38" s="231"/>
      <c r="G38" s="232" t="str">
        <f t="shared" si="0"/>
        <v/>
      </c>
      <c r="H38" s="173"/>
      <c r="I38" s="214"/>
      <c r="J38" s="199" t="str">
        <f t="shared" si="2"/>
        <v/>
      </c>
      <c r="K38" s="463"/>
      <c r="L38" s="463"/>
      <c r="M38" s="463"/>
      <c r="N38" s="463"/>
      <c r="O38" s="466"/>
    </row>
    <row r="39" spans="1:15" ht="38.1" customHeight="1">
      <c r="A39" s="489"/>
      <c r="B39" s="529"/>
      <c r="C39" s="530"/>
      <c r="D39" s="531"/>
      <c r="E39" s="180"/>
      <c r="F39" s="237"/>
      <c r="G39" s="238" t="str">
        <f t="shared" si="0"/>
        <v/>
      </c>
      <c r="H39" s="176"/>
      <c r="I39" s="217"/>
      <c r="J39" s="202" t="str">
        <f t="shared" si="2"/>
        <v/>
      </c>
      <c r="K39" s="465"/>
      <c r="L39" s="465"/>
      <c r="M39" s="465"/>
      <c r="N39" s="465"/>
      <c r="O39" s="467"/>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disablePrompts="1"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39"/>
  <sheetViews>
    <sheetView view="pageBreakPreview" zoomScale="85" zoomScaleNormal="100" zoomScaleSheetLayoutView="85"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48</v>
      </c>
      <c r="B1" s="92"/>
      <c r="C1" s="4"/>
      <c r="D1" s="4"/>
      <c r="E1" s="4"/>
      <c r="F1" s="286" t="str">
        <f>様式第２号!F6</f>
        <v>○○地域雇用創造協議会</v>
      </c>
      <c r="G1" s="4"/>
      <c r="H1" s="4"/>
      <c r="I1" s="4"/>
      <c r="J1" s="4"/>
      <c r="K1" s="4"/>
      <c r="L1" s="4"/>
      <c r="M1" s="4"/>
      <c r="N1" s="4"/>
      <c r="O1" s="4"/>
      <c r="P1" s="4"/>
      <c r="Q1" s="4"/>
      <c r="R1" s="4"/>
      <c r="S1" s="4"/>
      <c r="T1" s="4"/>
      <c r="U1" s="36"/>
    </row>
    <row r="2" spans="1:21" ht="20.25" customHeight="1">
      <c r="A2" s="3"/>
      <c r="B2" s="4"/>
      <c r="C2" s="4"/>
      <c r="D2" s="88"/>
      <c r="E2" s="532" t="s">
        <v>0</v>
      </c>
      <c r="F2" s="533"/>
      <c r="G2" s="533"/>
      <c r="H2" s="533"/>
      <c r="I2" s="533"/>
      <c r="J2" s="533"/>
      <c r="K2" s="533"/>
      <c r="L2" s="533"/>
      <c r="M2" s="534" t="s">
        <v>1</v>
      </c>
      <c r="N2" s="535"/>
      <c r="O2" s="535"/>
      <c r="P2" s="535"/>
      <c r="Q2" s="535"/>
      <c r="R2" s="535"/>
      <c r="S2" s="535"/>
      <c r="T2" s="535"/>
      <c r="U2" s="536" t="s">
        <v>146</v>
      </c>
    </row>
    <row r="3" spans="1:21" ht="20.25" customHeight="1">
      <c r="A3" s="265"/>
      <c r="B3" s="266"/>
      <c r="C3" s="266"/>
      <c r="D3" s="267"/>
      <c r="E3" s="538" t="s">
        <v>5</v>
      </c>
      <c r="F3" s="539"/>
      <c r="G3" s="540" t="s">
        <v>6</v>
      </c>
      <c r="H3" s="539"/>
      <c r="I3" s="540" t="s">
        <v>7</v>
      </c>
      <c r="J3" s="541"/>
      <c r="K3" s="542" t="s">
        <v>2</v>
      </c>
      <c r="L3" s="538"/>
      <c r="M3" s="542" t="s">
        <v>5</v>
      </c>
      <c r="N3" s="539"/>
      <c r="O3" s="540" t="s">
        <v>6</v>
      </c>
      <c r="P3" s="539"/>
      <c r="Q3" s="540" t="s">
        <v>7</v>
      </c>
      <c r="R3" s="541"/>
      <c r="S3" s="542" t="s">
        <v>2</v>
      </c>
      <c r="T3" s="543"/>
      <c r="U3" s="537"/>
    </row>
    <row r="4" spans="1:21" ht="30" customHeight="1">
      <c r="A4" s="243" t="s">
        <v>137</v>
      </c>
      <c r="B4" s="244"/>
      <c r="C4" s="244"/>
      <c r="D4" s="85"/>
      <c r="E4" s="71">
        <f>SUM(E5:E8)</f>
        <v>20</v>
      </c>
      <c r="F4" s="103" t="s">
        <v>3</v>
      </c>
      <c r="G4" s="72">
        <f>SUM(G5:G8)</f>
        <v>70</v>
      </c>
      <c r="H4" s="106" t="s">
        <v>3</v>
      </c>
      <c r="I4" s="71">
        <f>SUM(I5:I8)</f>
        <v>73</v>
      </c>
      <c r="J4" s="103" t="s">
        <v>3</v>
      </c>
      <c r="K4" s="90">
        <f>SUM(K5:K8)</f>
        <v>163</v>
      </c>
      <c r="L4" s="103" t="s">
        <v>3</v>
      </c>
      <c r="M4" s="73">
        <f>SUM(M5:M8)</f>
        <v>4</v>
      </c>
      <c r="N4" s="106" t="s">
        <v>4</v>
      </c>
      <c r="O4" s="71">
        <f>SUM(O5:O8)</f>
        <v>14</v>
      </c>
      <c r="P4" s="103" t="s">
        <v>4</v>
      </c>
      <c r="Q4" s="72">
        <f>SUM(Q5:Q8)</f>
        <v>17</v>
      </c>
      <c r="R4" s="114" t="s">
        <v>4</v>
      </c>
      <c r="S4" s="90">
        <f>SUM(S5:S8)</f>
        <v>35</v>
      </c>
      <c r="T4" s="103" t="s">
        <v>4</v>
      </c>
      <c r="U4" s="268"/>
    </row>
    <row r="5" spans="1:21" ht="30" customHeight="1">
      <c r="A5" s="69"/>
      <c r="B5" s="185" t="s">
        <v>65</v>
      </c>
      <c r="C5" s="544" t="s">
        <v>391</v>
      </c>
      <c r="D5" s="545"/>
      <c r="E5" s="248">
        <v>10</v>
      </c>
      <c r="F5" s="104" t="s">
        <v>8</v>
      </c>
      <c r="G5" s="251">
        <v>20</v>
      </c>
      <c r="H5" s="107" t="s">
        <v>8</v>
      </c>
      <c r="I5" s="248">
        <v>20</v>
      </c>
      <c r="J5" s="104" t="s">
        <v>8</v>
      </c>
      <c r="K5" s="75">
        <f>SUM(E5:J5)</f>
        <v>50</v>
      </c>
      <c r="L5" s="185" t="s">
        <v>8</v>
      </c>
      <c r="M5" s="250">
        <v>2</v>
      </c>
      <c r="N5" s="247" t="s">
        <v>4</v>
      </c>
      <c r="O5" s="248">
        <v>4</v>
      </c>
      <c r="P5" s="185" t="s">
        <v>4</v>
      </c>
      <c r="Q5" s="251">
        <v>4</v>
      </c>
      <c r="R5" s="245" t="s">
        <v>4</v>
      </c>
      <c r="S5" s="269">
        <f t="shared" ref="S5:S7" si="0">SUM(M5:R5)</f>
        <v>10</v>
      </c>
      <c r="T5" s="185" t="s">
        <v>4</v>
      </c>
      <c r="U5" s="270" t="s">
        <v>223</v>
      </c>
    </row>
    <row r="6" spans="1:21" ht="30" customHeight="1">
      <c r="A6" s="69"/>
      <c r="B6" s="86" t="s">
        <v>63</v>
      </c>
      <c r="C6" s="544" t="s">
        <v>407</v>
      </c>
      <c r="D6" s="545"/>
      <c r="E6" s="248">
        <v>10</v>
      </c>
      <c r="F6" s="104" t="s">
        <v>8</v>
      </c>
      <c r="G6" s="251">
        <v>20</v>
      </c>
      <c r="H6" s="107" t="s">
        <v>8</v>
      </c>
      <c r="I6" s="248">
        <v>20</v>
      </c>
      <c r="J6" s="104" t="s">
        <v>8</v>
      </c>
      <c r="K6" s="75">
        <f t="shared" ref="K6:K7" si="1">SUM(E6:J6)</f>
        <v>50</v>
      </c>
      <c r="L6" s="185" t="s">
        <v>8</v>
      </c>
      <c r="M6" s="250">
        <v>2</v>
      </c>
      <c r="N6" s="247" t="s">
        <v>4</v>
      </c>
      <c r="O6" s="248">
        <v>4</v>
      </c>
      <c r="P6" s="185" t="s">
        <v>4</v>
      </c>
      <c r="Q6" s="251">
        <v>4</v>
      </c>
      <c r="R6" s="245" t="s">
        <v>4</v>
      </c>
      <c r="S6" s="269">
        <f t="shared" si="0"/>
        <v>10</v>
      </c>
      <c r="T6" s="185" t="s">
        <v>4</v>
      </c>
      <c r="U6" s="270" t="s">
        <v>303</v>
      </c>
    </row>
    <row r="7" spans="1:21" ht="30" customHeight="1">
      <c r="A7" s="69"/>
      <c r="B7" s="271" t="s">
        <v>64</v>
      </c>
      <c r="C7" s="544" t="s">
        <v>430</v>
      </c>
      <c r="D7" s="545"/>
      <c r="E7" s="248"/>
      <c r="F7" s="104" t="s">
        <v>8</v>
      </c>
      <c r="G7" s="251">
        <v>30</v>
      </c>
      <c r="H7" s="104" t="s">
        <v>8</v>
      </c>
      <c r="I7" s="251">
        <v>30</v>
      </c>
      <c r="J7" s="104" t="s">
        <v>8</v>
      </c>
      <c r="K7" s="75">
        <f t="shared" si="1"/>
        <v>60</v>
      </c>
      <c r="L7" s="185" t="s">
        <v>8</v>
      </c>
      <c r="M7" s="250"/>
      <c r="N7" s="247" t="s">
        <v>4</v>
      </c>
      <c r="O7" s="248">
        <v>6</v>
      </c>
      <c r="P7" s="185" t="s">
        <v>4</v>
      </c>
      <c r="Q7" s="251">
        <v>6</v>
      </c>
      <c r="R7" s="245" t="s">
        <v>4</v>
      </c>
      <c r="S7" s="269">
        <f t="shared" si="0"/>
        <v>12</v>
      </c>
      <c r="T7" s="185" t="s">
        <v>4</v>
      </c>
      <c r="U7" s="270" t="s">
        <v>303</v>
      </c>
    </row>
    <row r="8" spans="1:21" ht="30" customHeight="1">
      <c r="A8" s="69"/>
      <c r="B8" s="185" t="s">
        <v>69</v>
      </c>
      <c r="C8" s="546" t="s">
        <v>392</v>
      </c>
      <c r="D8" s="547"/>
      <c r="E8" s="87"/>
      <c r="F8" s="105"/>
      <c r="G8" s="87"/>
      <c r="H8" s="105"/>
      <c r="I8" s="94">
        <v>3</v>
      </c>
      <c r="J8" s="108" t="s">
        <v>8</v>
      </c>
      <c r="K8" s="75">
        <f>SUM(E8:J8)</f>
        <v>3</v>
      </c>
      <c r="L8" s="185" t="s">
        <v>8</v>
      </c>
      <c r="M8" s="77"/>
      <c r="N8" s="111"/>
      <c r="O8" s="87"/>
      <c r="P8" s="111"/>
      <c r="Q8" s="94">
        <v>3</v>
      </c>
      <c r="R8" s="115" t="s">
        <v>96</v>
      </c>
      <c r="S8" s="80">
        <f>SUM(M8:R8)</f>
        <v>3</v>
      </c>
      <c r="T8" s="185" t="s">
        <v>4</v>
      </c>
      <c r="U8" s="270" t="s">
        <v>303</v>
      </c>
    </row>
    <row r="9" spans="1:21" ht="30" customHeight="1">
      <c r="A9" s="502" t="s">
        <v>138</v>
      </c>
      <c r="B9" s="503"/>
      <c r="C9" s="503"/>
      <c r="D9" s="85"/>
      <c r="E9" s="71">
        <f>SUM(E10:E12)</f>
        <v>30</v>
      </c>
      <c r="F9" s="103" t="s">
        <v>4</v>
      </c>
      <c r="G9" s="72">
        <f>SUM(G10:G12)</f>
        <v>80</v>
      </c>
      <c r="H9" s="103" t="s">
        <v>4</v>
      </c>
      <c r="I9" s="72">
        <f>SUM(I10:I12)</f>
        <v>80</v>
      </c>
      <c r="J9" s="103" t="s">
        <v>4</v>
      </c>
      <c r="K9" s="73">
        <f>SUM(E9:J9)</f>
        <v>190</v>
      </c>
      <c r="L9" s="103" t="s">
        <v>4</v>
      </c>
      <c r="M9" s="73">
        <f>SUM(M10:M12)</f>
        <v>6</v>
      </c>
      <c r="N9" s="103" t="s">
        <v>4</v>
      </c>
      <c r="O9" s="72">
        <f>SUM(O10:O12)</f>
        <v>16</v>
      </c>
      <c r="P9" s="103" t="s">
        <v>4</v>
      </c>
      <c r="Q9" s="72">
        <f>SUM(Q10:Q12)</f>
        <v>16</v>
      </c>
      <c r="R9" s="103" t="s">
        <v>4</v>
      </c>
      <c r="S9" s="73">
        <f>SUM(M9:R9)</f>
        <v>38</v>
      </c>
      <c r="T9" s="103" t="s">
        <v>4</v>
      </c>
      <c r="U9" s="268"/>
    </row>
    <row r="10" spans="1:21" ht="30" customHeight="1">
      <c r="A10" s="68"/>
      <c r="B10" s="185" t="s">
        <v>26</v>
      </c>
      <c r="C10" s="468" t="s">
        <v>393</v>
      </c>
      <c r="D10" s="469"/>
      <c r="E10" s="248">
        <v>10</v>
      </c>
      <c r="F10" s="104" t="s">
        <v>4</v>
      </c>
      <c r="G10" s="251">
        <v>20</v>
      </c>
      <c r="H10" s="104" t="s">
        <v>4</v>
      </c>
      <c r="I10" s="74">
        <v>20</v>
      </c>
      <c r="J10" s="104" t="s">
        <v>4</v>
      </c>
      <c r="K10" s="75">
        <f>SUM(E10:J10)</f>
        <v>50</v>
      </c>
      <c r="L10" s="185" t="s">
        <v>4</v>
      </c>
      <c r="M10" s="250">
        <v>2</v>
      </c>
      <c r="N10" s="185" t="s">
        <v>4</v>
      </c>
      <c r="O10" s="251">
        <v>4</v>
      </c>
      <c r="P10" s="185" t="s">
        <v>4</v>
      </c>
      <c r="Q10" s="251">
        <v>4</v>
      </c>
      <c r="R10" s="185" t="s">
        <v>4</v>
      </c>
      <c r="S10" s="75">
        <f>SUM(M10:R10)</f>
        <v>10</v>
      </c>
      <c r="T10" s="185" t="s">
        <v>4</v>
      </c>
      <c r="U10" s="270" t="s">
        <v>222</v>
      </c>
    </row>
    <row r="11" spans="1:21" ht="30" customHeight="1">
      <c r="A11" s="69"/>
      <c r="B11" s="185" t="s">
        <v>27</v>
      </c>
      <c r="C11" s="544" t="s">
        <v>534</v>
      </c>
      <c r="D11" s="545"/>
      <c r="E11" s="248">
        <v>20</v>
      </c>
      <c r="F11" s="104" t="s">
        <v>4</v>
      </c>
      <c r="G11" s="251">
        <v>40</v>
      </c>
      <c r="H11" s="107" t="s">
        <v>4</v>
      </c>
      <c r="I11" s="248">
        <v>40</v>
      </c>
      <c r="J11" s="104" t="s">
        <v>4</v>
      </c>
      <c r="K11" s="75">
        <f t="shared" ref="K11:K12" si="2">SUM(E11:J11)</f>
        <v>100</v>
      </c>
      <c r="L11" s="185" t="s">
        <v>4</v>
      </c>
      <c r="M11" s="76">
        <v>4</v>
      </c>
      <c r="N11" s="112" t="s">
        <v>4</v>
      </c>
      <c r="O11" s="74">
        <v>8</v>
      </c>
      <c r="P11" s="112" t="s">
        <v>4</v>
      </c>
      <c r="Q11" s="74">
        <v>8</v>
      </c>
      <c r="R11" s="112" t="s">
        <v>4</v>
      </c>
      <c r="S11" s="75">
        <f t="shared" ref="S11:S12" si="3">SUM(M11:R11)</f>
        <v>20</v>
      </c>
      <c r="T11" s="112" t="s">
        <v>4</v>
      </c>
      <c r="U11" s="270" t="s">
        <v>303</v>
      </c>
    </row>
    <row r="12" spans="1:21" ht="30" customHeight="1">
      <c r="A12" s="69"/>
      <c r="B12" s="185" t="s">
        <v>28</v>
      </c>
      <c r="C12" s="550" t="s">
        <v>394</v>
      </c>
      <c r="D12" s="551"/>
      <c r="E12" s="248"/>
      <c r="F12" s="104" t="s">
        <v>4</v>
      </c>
      <c r="G12" s="251">
        <v>20</v>
      </c>
      <c r="H12" s="107" t="s">
        <v>4</v>
      </c>
      <c r="I12" s="248">
        <v>20</v>
      </c>
      <c r="J12" s="104" t="s">
        <v>4</v>
      </c>
      <c r="K12" s="75">
        <f t="shared" si="2"/>
        <v>40</v>
      </c>
      <c r="L12" s="185" t="s">
        <v>4</v>
      </c>
      <c r="M12" s="250"/>
      <c r="N12" s="185" t="s">
        <v>4</v>
      </c>
      <c r="O12" s="251">
        <v>4</v>
      </c>
      <c r="P12" s="247" t="s">
        <v>4</v>
      </c>
      <c r="Q12" s="248">
        <v>4</v>
      </c>
      <c r="R12" s="185" t="s">
        <v>4</v>
      </c>
      <c r="S12" s="75">
        <f t="shared" si="3"/>
        <v>8</v>
      </c>
      <c r="T12" s="185" t="s">
        <v>4</v>
      </c>
      <c r="U12" s="270" t="s">
        <v>303</v>
      </c>
    </row>
    <row r="13" spans="1:21" ht="30" customHeight="1">
      <c r="A13" s="476" t="s">
        <v>139</v>
      </c>
      <c r="B13" s="477"/>
      <c r="C13" s="477"/>
      <c r="D13" s="478"/>
      <c r="E13" s="78">
        <f>SUM(E15,E17,E19,E21,E23,E25)</f>
        <v>10</v>
      </c>
      <c r="F13" s="182" t="s">
        <v>8</v>
      </c>
      <c r="G13" s="239">
        <f>SUM(G15,G17,G19,G21,G23,G25)</f>
        <v>23</v>
      </c>
      <c r="H13" s="253" t="s">
        <v>8</v>
      </c>
      <c r="I13" s="78">
        <f>SUM(I15,I17,I19,I21,I23,I25)</f>
        <v>23</v>
      </c>
      <c r="J13" s="257" t="s">
        <v>8</v>
      </c>
      <c r="K13" s="78">
        <f>SUM(E13:J13)</f>
        <v>56</v>
      </c>
      <c r="L13" s="182" t="s">
        <v>3</v>
      </c>
      <c r="M13" s="552">
        <f>SUM(M15:M26)</f>
        <v>7</v>
      </c>
      <c r="N13" s="554" t="s">
        <v>96</v>
      </c>
      <c r="O13" s="556">
        <f>SUM(O15:O26)</f>
        <v>15</v>
      </c>
      <c r="P13" s="554" t="s">
        <v>96</v>
      </c>
      <c r="Q13" s="556">
        <f>SUM(Q15:Q26)</f>
        <v>15</v>
      </c>
      <c r="R13" s="558" t="s">
        <v>96</v>
      </c>
      <c r="S13" s="560">
        <f>SUM(M13:R14)</f>
        <v>37</v>
      </c>
      <c r="T13" s="548" t="s">
        <v>96</v>
      </c>
      <c r="U13" s="268"/>
    </row>
    <row r="14" spans="1:21" ht="30" customHeight="1">
      <c r="A14" s="479"/>
      <c r="B14" s="480"/>
      <c r="C14" s="480"/>
      <c r="D14" s="481"/>
      <c r="E14" s="79">
        <f>SUM(E16,E18,E20,E22,E24,E26)</f>
        <v>40</v>
      </c>
      <c r="F14" s="183" t="s">
        <v>96</v>
      </c>
      <c r="G14" s="240">
        <f>SUM(G16,G18,G20,G22,G24,G26)</f>
        <v>83</v>
      </c>
      <c r="H14" s="254" t="s">
        <v>96</v>
      </c>
      <c r="I14" s="79">
        <f>SUM(I16,I18,I20,I22,I24,I26)</f>
        <v>83</v>
      </c>
      <c r="J14" s="258" t="s">
        <v>96</v>
      </c>
      <c r="K14" s="259">
        <f>SUM(E14:J14)</f>
        <v>206</v>
      </c>
      <c r="L14" s="183" t="s">
        <v>96</v>
      </c>
      <c r="M14" s="553"/>
      <c r="N14" s="555"/>
      <c r="O14" s="557"/>
      <c r="P14" s="555"/>
      <c r="Q14" s="557"/>
      <c r="R14" s="559"/>
      <c r="S14" s="561"/>
      <c r="T14" s="549"/>
      <c r="U14" s="272"/>
    </row>
    <row r="15" spans="1:21" ht="30" customHeight="1">
      <c r="A15" s="68"/>
      <c r="B15" s="570" t="s">
        <v>65</v>
      </c>
      <c r="C15" s="571" t="s">
        <v>166</v>
      </c>
      <c r="D15" s="518"/>
      <c r="E15" s="248"/>
      <c r="F15" s="247" t="s">
        <v>135</v>
      </c>
      <c r="G15" s="248"/>
      <c r="H15" s="247" t="s">
        <v>135</v>
      </c>
      <c r="I15" s="248"/>
      <c r="J15" s="245" t="s">
        <v>135</v>
      </c>
      <c r="K15" s="80">
        <f t="shared" ref="K15:K26" si="4">SUM(E15:J15)</f>
        <v>0</v>
      </c>
      <c r="L15" s="185" t="s">
        <v>135</v>
      </c>
      <c r="M15" s="572"/>
      <c r="N15" s="570" t="s">
        <v>209</v>
      </c>
      <c r="O15" s="562"/>
      <c r="P15" s="570" t="s">
        <v>209</v>
      </c>
      <c r="Q15" s="562"/>
      <c r="R15" s="564" t="s">
        <v>209</v>
      </c>
      <c r="S15" s="566">
        <f t="shared" ref="S15" si="5">SUM(M15:R15)</f>
        <v>0</v>
      </c>
      <c r="T15" s="568" t="s">
        <v>209</v>
      </c>
      <c r="U15" s="273"/>
    </row>
    <row r="16" spans="1:21" ht="30" customHeight="1">
      <c r="A16" s="69"/>
      <c r="B16" s="527"/>
      <c r="C16" s="474"/>
      <c r="D16" s="475"/>
      <c r="E16" s="249"/>
      <c r="F16" s="242" t="s">
        <v>209</v>
      </c>
      <c r="G16" s="249"/>
      <c r="H16" s="242" t="s">
        <v>209</v>
      </c>
      <c r="I16" s="249"/>
      <c r="J16" s="246" t="s">
        <v>209</v>
      </c>
      <c r="K16" s="81">
        <f t="shared" si="4"/>
        <v>0</v>
      </c>
      <c r="L16" s="109" t="s">
        <v>209</v>
      </c>
      <c r="M16" s="573"/>
      <c r="N16" s="527"/>
      <c r="O16" s="563"/>
      <c r="P16" s="527"/>
      <c r="Q16" s="563"/>
      <c r="R16" s="565"/>
      <c r="S16" s="567"/>
      <c r="T16" s="569"/>
      <c r="U16" s="274"/>
    </row>
    <row r="17" spans="1:21" ht="30" customHeight="1">
      <c r="A17" s="69"/>
      <c r="B17" s="570" t="s">
        <v>63</v>
      </c>
      <c r="C17" s="571" t="s">
        <v>397</v>
      </c>
      <c r="D17" s="518"/>
      <c r="E17" s="248">
        <v>10</v>
      </c>
      <c r="F17" s="185" t="s">
        <v>135</v>
      </c>
      <c r="G17" s="251">
        <v>20</v>
      </c>
      <c r="H17" s="247" t="s">
        <v>8</v>
      </c>
      <c r="I17" s="251">
        <v>20</v>
      </c>
      <c r="J17" s="245" t="s">
        <v>8</v>
      </c>
      <c r="K17" s="80">
        <f t="shared" si="4"/>
        <v>50</v>
      </c>
      <c r="L17" s="185" t="s">
        <v>8</v>
      </c>
      <c r="M17" s="572">
        <v>5</v>
      </c>
      <c r="N17" s="570" t="s">
        <v>4</v>
      </c>
      <c r="O17" s="574">
        <v>10</v>
      </c>
      <c r="P17" s="570" t="s">
        <v>4</v>
      </c>
      <c r="Q17" s="574">
        <v>10</v>
      </c>
      <c r="R17" s="564" t="s">
        <v>4</v>
      </c>
      <c r="S17" s="566">
        <f t="shared" ref="S17:S25" si="6">SUM(M17:R17)</f>
        <v>25</v>
      </c>
      <c r="T17" s="568" t="s">
        <v>4</v>
      </c>
      <c r="U17" s="275" t="s">
        <v>224</v>
      </c>
    </row>
    <row r="18" spans="1:21" ht="30" customHeight="1">
      <c r="A18" s="69"/>
      <c r="B18" s="527"/>
      <c r="C18" s="474"/>
      <c r="D18" s="475"/>
      <c r="E18" s="249">
        <v>30</v>
      </c>
      <c r="F18" s="109" t="s">
        <v>4</v>
      </c>
      <c r="G18" s="252">
        <v>60</v>
      </c>
      <c r="H18" s="242" t="s">
        <v>4</v>
      </c>
      <c r="I18" s="252">
        <v>60</v>
      </c>
      <c r="J18" s="246" t="s">
        <v>4</v>
      </c>
      <c r="K18" s="81">
        <f t="shared" si="4"/>
        <v>150</v>
      </c>
      <c r="L18" s="109" t="s">
        <v>4</v>
      </c>
      <c r="M18" s="573"/>
      <c r="N18" s="527"/>
      <c r="O18" s="575"/>
      <c r="P18" s="527"/>
      <c r="Q18" s="575"/>
      <c r="R18" s="565"/>
      <c r="S18" s="567"/>
      <c r="T18" s="569"/>
      <c r="U18" s="276" t="s">
        <v>303</v>
      </c>
    </row>
    <row r="19" spans="1:21" ht="30" customHeight="1">
      <c r="A19" s="69"/>
      <c r="B19" s="570" t="s">
        <v>64</v>
      </c>
      <c r="C19" s="571" t="s">
        <v>484</v>
      </c>
      <c r="D19" s="518"/>
      <c r="E19" s="248"/>
      <c r="F19" s="185" t="s">
        <v>135</v>
      </c>
      <c r="G19" s="251"/>
      <c r="H19" s="247" t="s">
        <v>8</v>
      </c>
      <c r="I19" s="251"/>
      <c r="J19" s="245" t="s">
        <v>8</v>
      </c>
      <c r="K19" s="80">
        <f t="shared" si="4"/>
        <v>0</v>
      </c>
      <c r="L19" s="185" t="s">
        <v>8</v>
      </c>
      <c r="M19" s="576">
        <v>2</v>
      </c>
      <c r="N19" s="570" t="s">
        <v>4</v>
      </c>
      <c r="O19" s="578">
        <v>4</v>
      </c>
      <c r="P19" s="570" t="s">
        <v>4</v>
      </c>
      <c r="Q19" s="578">
        <v>4</v>
      </c>
      <c r="R19" s="564" t="s">
        <v>4</v>
      </c>
      <c r="S19" s="580">
        <f t="shared" si="6"/>
        <v>10</v>
      </c>
      <c r="T19" s="568" t="s">
        <v>4</v>
      </c>
      <c r="U19" s="270" t="s">
        <v>303</v>
      </c>
    </row>
    <row r="20" spans="1:21" ht="30" customHeight="1">
      <c r="A20" s="69"/>
      <c r="B20" s="527"/>
      <c r="C20" s="474"/>
      <c r="D20" s="475"/>
      <c r="E20" s="249">
        <v>10</v>
      </c>
      <c r="F20" s="109" t="s">
        <v>4</v>
      </c>
      <c r="G20" s="252">
        <v>20</v>
      </c>
      <c r="H20" s="242" t="s">
        <v>4</v>
      </c>
      <c r="I20" s="252">
        <v>20</v>
      </c>
      <c r="J20" s="246" t="s">
        <v>4</v>
      </c>
      <c r="K20" s="81">
        <f t="shared" si="4"/>
        <v>50</v>
      </c>
      <c r="L20" s="109" t="s">
        <v>4</v>
      </c>
      <c r="M20" s="577"/>
      <c r="N20" s="527"/>
      <c r="O20" s="579"/>
      <c r="P20" s="527"/>
      <c r="Q20" s="579"/>
      <c r="R20" s="565"/>
      <c r="S20" s="581"/>
      <c r="T20" s="569"/>
      <c r="U20" s="276" t="s">
        <v>303</v>
      </c>
    </row>
    <row r="21" spans="1:21" ht="30" customHeight="1">
      <c r="A21" s="69"/>
      <c r="B21" s="570" t="s">
        <v>69</v>
      </c>
      <c r="C21" s="459" t="s">
        <v>487</v>
      </c>
      <c r="D21" s="460"/>
      <c r="E21" s="248"/>
      <c r="F21" s="185" t="s">
        <v>135</v>
      </c>
      <c r="G21" s="251">
        <v>3</v>
      </c>
      <c r="H21" s="247" t="s">
        <v>8</v>
      </c>
      <c r="I21" s="251">
        <v>3</v>
      </c>
      <c r="J21" s="245" t="s">
        <v>8</v>
      </c>
      <c r="K21" s="80">
        <f t="shared" si="4"/>
        <v>6</v>
      </c>
      <c r="L21" s="185" t="s">
        <v>8</v>
      </c>
      <c r="M21" s="582"/>
      <c r="N21" s="570" t="s">
        <v>4</v>
      </c>
      <c r="O21" s="578">
        <v>1</v>
      </c>
      <c r="P21" s="570" t="s">
        <v>4</v>
      </c>
      <c r="Q21" s="578">
        <v>1</v>
      </c>
      <c r="R21" s="564" t="s">
        <v>4</v>
      </c>
      <c r="S21" s="580">
        <f t="shared" si="6"/>
        <v>2</v>
      </c>
      <c r="T21" s="568" t="s">
        <v>4</v>
      </c>
      <c r="U21" s="270" t="s">
        <v>303</v>
      </c>
    </row>
    <row r="22" spans="1:21" ht="30" customHeight="1">
      <c r="A22" s="69"/>
      <c r="B22" s="527"/>
      <c r="C22" s="461"/>
      <c r="D22" s="462"/>
      <c r="E22" s="306"/>
      <c r="F22" s="109"/>
      <c r="G22" s="252">
        <v>3</v>
      </c>
      <c r="H22" s="242" t="s">
        <v>4</v>
      </c>
      <c r="I22" s="252">
        <v>3</v>
      </c>
      <c r="J22" s="246" t="s">
        <v>4</v>
      </c>
      <c r="K22" s="81">
        <f t="shared" si="4"/>
        <v>6</v>
      </c>
      <c r="L22" s="109" t="s">
        <v>4</v>
      </c>
      <c r="M22" s="583"/>
      <c r="N22" s="527"/>
      <c r="O22" s="579"/>
      <c r="P22" s="527"/>
      <c r="Q22" s="579"/>
      <c r="R22" s="565"/>
      <c r="S22" s="581"/>
      <c r="T22" s="569"/>
      <c r="U22" s="276" t="s">
        <v>303</v>
      </c>
    </row>
    <row r="23" spans="1:21" ht="30" customHeight="1">
      <c r="A23" s="69"/>
      <c r="B23" s="570" t="s">
        <v>134</v>
      </c>
      <c r="C23" s="571" t="s">
        <v>486</v>
      </c>
      <c r="D23" s="518"/>
      <c r="E23" s="248"/>
      <c r="F23" s="247" t="s">
        <v>135</v>
      </c>
      <c r="G23" s="248"/>
      <c r="H23" s="247" t="s">
        <v>135</v>
      </c>
      <c r="I23" s="248"/>
      <c r="J23" s="245" t="s">
        <v>135</v>
      </c>
      <c r="K23" s="80">
        <f>SUM(E23:J23)</f>
        <v>0</v>
      </c>
      <c r="L23" s="185" t="s">
        <v>135</v>
      </c>
      <c r="M23" s="582"/>
      <c r="N23" s="570" t="s">
        <v>96</v>
      </c>
      <c r="O23" s="584"/>
      <c r="P23" s="570" t="s">
        <v>96</v>
      </c>
      <c r="Q23" s="584"/>
      <c r="R23" s="564" t="s">
        <v>96</v>
      </c>
      <c r="S23" s="580">
        <f t="shared" ref="S23" si="7">SUM(M23:R23)</f>
        <v>0</v>
      </c>
      <c r="T23" s="568" t="s">
        <v>96</v>
      </c>
      <c r="U23" s="275"/>
    </row>
    <row r="24" spans="1:21" ht="30" customHeight="1">
      <c r="A24" s="69"/>
      <c r="B24" s="527"/>
      <c r="C24" s="474"/>
      <c r="D24" s="475"/>
      <c r="E24" s="249"/>
      <c r="F24" s="242" t="s">
        <v>209</v>
      </c>
      <c r="G24" s="249"/>
      <c r="H24" s="242" t="s">
        <v>209</v>
      </c>
      <c r="I24" s="249"/>
      <c r="J24" s="246" t="s">
        <v>209</v>
      </c>
      <c r="K24" s="81">
        <f t="shared" ref="K24" si="8">SUM(E24:J24)</f>
        <v>0</v>
      </c>
      <c r="L24" s="109" t="s">
        <v>209</v>
      </c>
      <c r="M24" s="583"/>
      <c r="N24" s="527"/>
      <c r="O24" s="585"/>
      <c r="P24" s="527"/>
      <c r="Q24" s="585"/>
      <c r="R24" s="565"/>
      <c r="S24" s="581"/>
      <c r="T24" s="569"/>
      <c r="U24" s="276"/>
    </row>
    <row r="25" spans="1:21" ht="30" customHeight="1">
      <c r="A25" s="69"/>
      <c r="B25" s="526" t="s">
        <v>34</v>
      </c>
      <c r="C25" s="571"/>
      <c r="D25" s="518"/>
      <c r="E25" s="277"/>
      <c r="F25" s="271" t="s">
        <v>135</v>
      </c>
      <c r="G25" s="82"/>
      <c r="H25" s="241" t="s">
        <v>8</v>
      </c>
      <c r="I25" s="82"/>
      <c r="J25" s="110" t="s">
        <v>8</v>
      </c>
      <c r="K25" s="80">
        <f t="shared" si="4"/>
        <v>0</v>
      </c>
      <c r="L25" s="271" t="s">
        <v>8</v>
      </c>
      <c r="M25" s="576"/>
      <c r="N25" s="570" t="s">
        <v>4</v>
      </c>
      <c r="O25" s="578"/>
      <c r="P25" s="570" t="s">
        <v>4</v>
      </c>
      <c r="Q25" s="578"/>
      <c r="R25" s="564" t="s">
        <v>4</v>
      </c>
      <c r="S25" s="580">
        <f t="shared" si="6"/>
        <v>0</v>
      </c>
      <c r="T25" s="568" t="s">
        <v>4</v>
      </c>
      <c r="U25" s="270" t="s">
        <v>303</v>
      </c>
    </row>
    <row r="26" spans="1:21" ht="30" customHeight="1" thickBot="1">
      <c r="A26" s="69"/>
      <c r="B26" s="527"/>
      <c r="C26" s="586"/>
      <c r="D26" s="587"/>
      <c r="E26" s="249"/>
      <c r="F26" s="109" t="s">
        <v>4</v>
      </c>
      <c r="G26" s="252"/>
      <c r="H26" s="242" t="s">
        <v>4</v>
      </c>
      <c r="I26" s="252"/>
      <c r="J26" s="246" t="s">
        <v>4</v>
      </c>
      <c r="K26" s="89">
        <f t="shared" si="4"/>
        <v>0</v>
      </c>
      <c r="L26" s="109" t="s">
        <v>4</v>
      </c>
      <c r="M26" s="588"/>
      <c r="N26" s="589"/>
      <c r="O26" s="590"/>
      <c r="P26" s="589"/>
      <c r="Q26" s="590"/>
      <c r="R26" s="591"/>
      <c r="S26" s="592"/>
      <c r="T26" s="593"/>
      <c r="U26" s="278" t="s">
        <v>303</v>
      </c>
    </row>
    <row r="27" spans="1:21" ht="30" customHeight="1" thickTop="1">
      <c r="A27" s="608" t="s">
        <v>133</v>
      </c>
      <c r="B27" s="609"/>
      <c r="C27" s="609"/>
      <c r="D27" s="610"/>
      <c r="E27" s="83">
        <f>SUM(E4,E13)</f>
        <v>30</v>
      </c>
      <c r="F27" s="264" t="s">
        <v>3</v>
      </c>
      <c r="G27" s="263">
        <f>SUM(G4,G13)</f>
        <v>93</v>
      </c>
      <c r="H27" s="261" t="s">
        <v>3</v>
      </c>
      <c r="I27" s="83">
        <f>SUM(I4,I13)</f>
        <v>96</v>
      </c>
      <c r="J27" s="264" t="s">
        <v>3</v>
      </c>
      <c r="K27" s="260">
        <f>SUM(E27:J27)</f>
        <v>219</v>
      </c>
      <c r="L27" s="264" t="s">
        <v>3</v>
      </c>
      <c r="M27" s="598">
        <f>SUM(M4,M9,M13:M13)</f>
        <v>17</v>
      </c>
      <c r="N27" s="614" t="s">
        <v>4</v>
      </c>
      <c r="O27" s="594">
        <f>SUM(O4,O9,O13:O13)</f>
        <v>45</v>
      </c>
      <c r="P27" s="614" t="s">
        <v>4</v>
      </c>
      <c r="Q27" s="594">
        <f>SUM(Q4,Q9,Q13:Q13)</f>
        <v>48</v>
      </c>
      <c r="R27" s="596" t="s">
        <v>4</v>
      </c>
      <c r="S27" s="598">
        <f>SUM(M27:R28)</f>
        <v>110</v>
      </c>
      <c r="T27" s="600" t="s">
        <v>4</v>
      </c>
      <c r="U27" s="279"/>
    </row>
    <row r="28" spans="1:21" ht="30" customHeight="1">
      <c r="A28" s="611"/>
      <c r="B28" s="612"/>
      <c r="C28" s="612"/>
      <c r="D28" s="613"/>
      <c r="E28" s="280">
        <f>SUM(E9,E14)</f>
        <v>70</v>
      </c>
      <c r="F28" s="262" t="s">
        <v>4</v>
      </c>
      <c r="G28" s="280">
        <f>SUM(G9,G14)</f>
        <v>163</v>
      </c>
      <c r="H28" s="262" t="s">
        <v>4</v>
      </c>
      <c r="I28" s="280">
        <f>SUM(I9,I14)</f>
        <v>163</v>
      </c>
      <c r="J28" s="281" t="s">
        <v>4</v>
      </c>
      <c r="K28" s="84">
        <f>SUM(E28:J28)</f>
        <v>396</v>
      </c>
      <c r="L28" s="281" t="s">
        <v>4</v>
      </c>
      <c r="M28" s="599"/>
      <c r="N28" s="615"/>
      <c r="O28" s="595"/>
      <c r="P28" s="615"/>
      <c r="Q28" s="595"/>
      <c r="R28" s="597"/>
      <c r="S28" s="599"/>
      <c r="T28" s="601"/>
      <c r="U28" s="272"/>
    </row>
    <row r="29" spans="1:21" ht="60" customHeight="1">
      <c r="A29" s="602" t="s">
        <v>136</v>
      </c>
      <c r="B29" s="603"/>
      <c r="C29" s="603"/>
      <c r="D29" s="604"/>
      <c r="E29" s="605"/>
      <c r="F29" s="606"/>
      <c r="G29" s="606"/>
      <c r="H29" s="606"/>
      <c r="I29" s="606"/>
      <c r="J29" s="606"/>
      <c r="K29" s="606"/>
      <c r="L29" s="607"/>
      <c r="M29" s="282">
        <v>10</v>
      </c>
      <c r="N29" s="113" t="s">
        <v>4</v>
      </c>
      <c r="O29" s="283">
        <v>35</v>
      </c>
      <c r="P29" s="113" t="s">
        <v>4</v>
      </c>
      <c r="Q29" s="283">
        <v>45</v>
      </c>
      <c r="R29" s="256" t="s">
        <v>4</v>
      </c>
      <c r="S29" s="282">
        <f>SUM(M29:R29)</f>
        <v>90</v>
      </c>
      <c r="T29" s="255" t="s">
        <v>4</v>
      </c>
      <c r="U29" s="284"/>
    </row>
    <row r="30" spans="1:21">
      <c r="C30" s="266"/>
      <c r="D30" s="266"/>
      <c r="E30" s="266"/>
      <c r="F30" s="266"/>
      <c r="G30" s="266"/>
      <c r="H30" s="266"/>
      <c r="I30" s="266"/>
      <c r="J30" s="266"/>
      <c r="K30" s="266"/>
      <c r="L30" s="266"/>
      <c r="M30" s="266"/>
      <c r="N30" s="266"/>
      <c r="O30" s="266"/>
      <c r="P30" s="266"/>
      <c r="Q30" s="266"/>
      <c r="R30" s="266"/>
      <c r="S30" s="266"/>
      <c r="T30" s="266"/>
    </row>
    <row r="31" spans="1:21">
      <c r="A31" s="266"/>
      <c r="B31" s="266"/>
      <c r="C31" s="266"/>
      <c r="D31" s="266"/>
      <c r="E31" s="266"/>
      <c r="F31" s="266"/>
      <c r="G31" s="266"/>
      <c r="H31" s="266"/>
      <c r="I31" s="266"/>
      <c r="J31" s="266"/>
      <c r="K31" s="266"/>
      <c r="L31" s="266"/>
      <c r="M31" s="266"/>
      <c r="N31" s="266"/>
      <c r="O31" s="266"/>
      <c r="P31" s="266"/>
      <c r="Q31" s="266"/>
      <c r="R31" s="266"/>
      <c r="S31" s="266"/>
      <c r="T31" s="266"/>
    </row>
    <row r="32" spans="1:21">
      <c r="A32" s="266"/>
      <c r="B32" s="266"/>
      <c r="C32" s="266"/>
      <c r="D32" s="266"/>
      <c r="E32" s="266"/>
      <c r="F32" s="266"/>
      <c r="G32" s="266"/>
      <c r="H32" s="266"/>
      <c r="I32" s="266"/>
      <c r="J32" s="266"/>
      <c r="K32" s="266"/>
      <c r="L32" s="266"/>
      <c r="M32" s="266"/>
      <c r="N32" s="266"/>
      <c r="O32" s="266"/>
      <c r="P32" s="266"/>
      <c r="Q32" s="266"/>
      <c r="R32" s="266"/>
      <c r="S32" s="266"/>
      <c r="T32" s="266"/>
    </row>
    <row r="33" spans="1:20">
      <c r="A33" s="266"/>
      <c r="B33" s="266"/>
      <c r="C33" s="266"/>
      <c r="D33" s="266"/>
      <c r="E33" s="266"/>
      <c r="F33" s="266"/>
      <c r="G33" s="266"/>
      <c r="H33" s="266"/>
      <c r="I33" s="266"/>
      <c r="J33" s="266"/>
      <c r="K33" s="266"/>
      <c r="L33" s="266"/>
      <c r="M33" s="266"/>
      <c r="N33" s="266"/>
      <c r="O33" s="266"/>
      <c r="P33" s="266"/>
      <c r="Q33" s="266"/>
      <c r="R33" s="266"/>
      <c r="S33" s="266"/>
      <c r="T33" s="266"/>
    </row>
    <row r="34" spans="1:20">
      <c r="A34" s="266"/>
      <c r="B34" s="266"/>
      <c r="C34" s="266"/>
      <c r="D34" s="266"/>
      <c r="E34" s="266"/>
      <c r="F34" s="266"/>
      <c r="G34" s="266"/>
      <c r="H34" s="266"/>
      <c r="I34" s="266"/>
      <c r="J34" s="266"/>
      <c r="K34" s="266"/>
      <c r="L34" s="266"/>
      <c r="M34" s="266"/>
      <c r="N34" s="266"/>
      <c r="O34" s="266"/>
      <c r="P34" s="266"/>
      <c r="Q34" s="266"/>
      <c r="R34" s="266"/>
      <c r="S34" s="266"/>
      <c r="T34" s="266"/>
    </row>
    <row r="35" spans="1:20">
      <c r="A35" s="266"/>
      <c r="B35" s="266"/>
      <c r="C35" s="266"/>
      <c r="D35" s="266"/>
      <c r="E35" s="266"/>
      <c r="F35" s="266"/>
      <c r="G35" s="266"/>
      <c r="H35" s="266"/>
      <c r="I35" s="266"/>
      <c r="J35" s="266"/>
      <c r="K35" s="266"/>
      <c r="L35" s="266"/>
      <c r="M35" s="266"/>
      <c r="N35" s="266"/>
      <c r="O35" s="266"/>
      <c r="P35" s="266"/>
      <c r="Q35" s="266"/>
      <c r="R35" s="266"/>
      <c r="S35" s="266"/>
      <c r="T35" s="266"/>
    </row>
    <row r="36" spans="1:20">
      <c r="A36" s="266"/>
      <c r="B36" s="266"/>
      <c r="C36" s="266"/>
      <c r="D36" s="266"/>
      <c r="E36" s="266"/>
      <c r="F36" s="266"/>
      <c r="G36" s="266"/>
      <c r="H36" s="266"/>
      <c r="I36" s="266"/>
      <c r="J36" s="266"/>
      <c r="K36" s="266"/>
      <c r="L36" s="266"/>
      <c r="M36" s="266"/>
      <c r="N36" s="266"/>
      <c r="O36" s="266"/>
      <c r="P36" s="266"/>
      <c r="Q36" s="266"/>
      <c r="R36" s="266"/>
      <c r="S36" s="266"/>
      <c r="T36" s="266"/>
    </row>
    <row r="37" spans="1:20">
      <c r="A37" s="266"/>
      <c r="B37" s="266"/>
      <c r="C37" s="266"/>
      <c r="D37" s="266"/>
      <c r="E37" s="266"/>
      <c r="F37" s="266"/>
      <c r="G37" s="266"/>
      <c r="H37" s="266"/>
      <c r="I37" s="266"/>
      <c r="J37" s="266"/>
      <c r="K37" s="266"/>
      <c r="L37" s="266"/>
      <c r="M37" s="266"/>
      <c r="N37" s="266"/>
      <c r="O37" s="266"/>
      <c r="P37" s="266"/>
      <c r="Q37" s="266"/>
      <c r="R37" s="266"/>
      <c r="S37" s="266"/>
      <c r="T37" s="266"/>
    </row>
    <row r="38" spans="1:20">
      <c r="A38" s="266"/>
      <c r="B38" s="266"/>
      <c r="C38" s="266"/>
      <c r="D38" s="266"/>
      <c r="E38" s="266"/>
      <c r="F38" s="266"/>
      <c r="G38" s="266"/>
      <c r="H38" s="266"/>
      <c r="I38" s="266"/>
      <c r="J38" s="266"/>
      <c r="K38" s="266"/>
      <c r="L38" s="266"/>
      <c r="M38" s="266"/>
      <c r="N38" s="266"/>
      <c r="O38" s="266"/>
      <c r="P38" s="266"/>
      <c r="Q38" s="266"/>
      <c r="R38" s="266"/>
      <c r="S38" s="266"/>
      <c r="T38" s="266"/>
    </row>
    <row r="39" spans="1:20">
      <c r="A39" s="266"/>
      <c r="B39" s="266"/>
      <c r="C39" s="266"/>
      <c r="D39" s="266"/>
      <c r="E39" s="266"/>
      <c r="F39" s="266"/>
      <c r="G39" s="266"/>
      <c r="H39" s="266"/>
      <c r="I39" s="266"/>
      <c r="J39" s="266"/>
      <c r="K39" s="266"/>
      <c r="L39" s="266"/>
      <c r="M39" s="266"/>
      <c r="N39" s="266"/>
      <c r="O39" s="266"/>
      <c r="P39" s="266"/>
      <c r="Q39" s="266"/>
      <c r="R39" s="266"/>
      <c r="S39" s="266"/>
      <c r="T39" s="266"/>
    </row>
  </sheetData>
  <mergeCells count="99">
    <mergeCell ref="Q27:Q28"/>
    <mergeCell ref="R27:R28"/>
    <mergeCell ref="S27:S28"/>
    <mergeCell ref="T27:T28"/>
    <mergeCell ref="A29:D29"/>
    <mergeCell ref="E29:L29"/>
    <mergeCell ref="A27:D28"/>
    <mergeCell ref="M27:M28"/>
    <mergeCell ref="N27:N28"/>
    <mergeCell ref="O27:O28"/>
    <mergeCell ref="P27:P28"/>
    <mergeCell ref="P25:P26"/>
    <mergeCell ref="Q25:Q26"/>
    <mergeCell ref="R25:R26"/>
    <mergeCell ref="S25:S26"/>
    <mergeCell ref="T25:T26"/>
    <mergeCell ref="B25:B26"/>
    <mergeCell ref="C25:D26"/>
    <mergeCell ref="M25:M26"/>
    <mergeCell ref="N25:N26"/>
    <mergeCell ref="O25:O26"/>
    <mergeCell ref="P23:P24"/>
    <mergeCell ref="Q23:Q24"/>
    <mergeCell ref="R23:R24"/>
    <mergeCell ref="S23:S24"/>
    <mergeCell ref="T23:T24"/>
    <mergeCell ref="B23:B24"/>
    <mergeCell ref="C23:D24"/>
    <mergeCell ref="M23:M24"/>
    <mergeCell ref="N23:N24"/>
    <mergeCell ref="O23:O24"/>
    <mergeCell ref="P21:P22"/>
    <mergeCell ref="Q21:Q22"/>
    <mergeCell ref="R21:R22"/>
    <mergeCell ref="S21:S22"/>
    <mergeCell ref="T21:T22"/>
    <mergeCell ref="B21:B22"/>
    <mergeCell ref="C21:D22"/>
    <mergeCell ref="M21:M22"/>
    <mergeCell ref="N21:N22"/>
    <mergeCell ref="O21:O22"/>
    <mergeCell ref="Q17:Q18"/>
    <mergeCell ref="R17:R18"/>
    <mergeCell ref="S17:S18"/>
    <mergeCell ref="T17:T18"/>
    <mergeCell ref="B19:B20"/>
    <mergeCell ref="C19:D20"/>
    <mergeCell ref="M19:M20"/>
    <mergeCell ref="N19:N20"/>
    <mergeCell ref="O19:O20"/>
    <mergeCell ref="P19:P20"/>
    <mergeCell ref="Q19:Q20"/>
    <mergeCell ref="R19:R20"/>
    <mergeCell ref="S19:S20"/>
    <mergeCell ref="T19:T20"/>
    <mergeCell ref="Q15:Q16"/>
    <mergeCell ref="R15:R16"/>
    <mergeCell ref="S15:S16"/>
    <mergeCell ref="T15:T16"/>
    <mergeCell ref="B17:B18"/>
    <mergeCell ref="C17:D18"/>
    <mergeCell ref="M17:M18"/>
    <mergeCell ref="N17:N18"/>
    <mergeCell ref="O17:O18"/>
    <mergeCell ref="P17:P18"/>
    <mergeCell ref="B15:B16"/>
    <mergeCell ref="C15:D16"/>
    <mergeCell ref="M15:M16"/>
    <mergeCell ref="N15:N16"/>
    <mergeCell ref="O15:O16"/>
    <mergeCell ref="P15:P16"/>
    <mergeCell ref="T13:T14"/>
    <mergeCell ref="C10:D10"/>
    <mergeCell ref="C11:D11"/>
    <mergeCell ref="C12:D12"/>
    <mergeCell ref="A13:D14"/>
    <mergeCell ref="M13:M14"/>
    <mergeCell ref="N13:N14"/>
    <mergeCell ref="O13:O14"/>
    <mergeCell ref="P13:P14"/>
    <mergeCell ref="Q13:Q14"/>
    <mergeCell ref="R13:R14"/>
    <mergeCell ref="S13:S14"/>
    <mergeCell ref="A9:C9"/>
    <mergeCell ref="E2:L2"/>
    <mergeCell ref="M2:T2"/>
    <mergeCell ref="U2:U3"/>
    <mergeCell ref="E3:F3"/>
    <mergeCell ref="G3:H3"/>
    <mergeCell ref="I3:J3"/>
    <mergeCell ref="K3:L3"/>
    <mergeCell ref="M3:N3"/>
    <mergeCell ref="O3:P3"/>
    <mergeCell ref="Q3:R3"/>
    <mergeCell ref="S3:T3"/>
    <mergeCell ref="C5:D5"/>
    <mergeCell ref="C6:D6"/>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Normal="100" zoomScaleSheetLayoutView="100" workbookViewId="0">
      <selection activeCell="A5" sqref="A5:J5"/>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57</v>
      </c>
      <c r="J1" s="38"/>
      <c r="L1" s="287" t="str">
        <f>'１目標'!F1</f>
        <v>○○地域雇用創造協議会</v>
      </c>
    </row>
    <row r="2" spans="1:21" ht="24" customHeight="1">
      <c r="A2" s="9"/>
      <c r="L2" s="9"/>
    </row>
    <row r="3" spans="1:21" ht="21" customHeight="1">
      <c r="A3" s="616" t="s">
        <v>22</v>
      </c>
      <c r="B3" s="617"/>
      <c r="C3" s="10" t="s">
        <v>26</v>
      </c>
      <c r="D3" s="628" t="s">
        <v>59</v>
      </c>
      <c r="E3" s="629"/>
      <c r="F3" s="629"/>
      <c r="G3" s="629"/>
      <c r="H3" s="629"/>
      <c r="I3" s="629"/>
      <c r="J3" s="630"/>
      <c r="K3" s="18"/>
      <c r="L3" s="616" t="s">
        <v>22</v>
      </c>
      <c r="M3" s="617"/>
      <c r="N3" s="10" t="s">
        <v>120</v>
      </c>
      <c r="O3" s="628"/>
      <c r="P3" s="628"/>
      <c r="Q3" s="628"/>
      <c r="R3" s="628"/>
      <c r="S3" s="628"/>
      <c r="T3" s="628"/>
      <c r="U3" s="631"/>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60" customHeight="1">
      <c r="A5" s="618" t="s">
        <v>121</v>
      </c>
      <c r="B5" s="619"/>
      <c r="C5" s="619"/>
      <c r="D5" s="619"/>
      <c r="E5" s="619"/>
      <c r="F5" s="619"/>
      <c r="G5" s="619"/>
      <c r="H5" s="619"/>
      <c r="I5" s="619"/>
      <c r="J5" s="620"/>
      <c r="K5" s="20"/>
      <c r="L5" s="618"/>
      <c r="M5" s="621"/>
      <c r="N5" s="621"/>
      <c r="O5" s="621"/>
      <c r="P5" s="621"/>
      <c r="Q5" s="621"/>
      <c r="R5" s="621"/>
      <c r="S5" s="621"/>
      <c r="T5" s="621"/>
      <c r="U5" s="622"/>
    </row>
    <row r="6" spans="1:21">
      <c r="A6" s="616" t="s">
        <v>24</v>
      </c>
      <c r="B6" s="617"/>
      <c r="C6" s="623" t="s">
        <v>58</v>
      </c>
      <c r="D6" s="624"/>
      <c r="E6" s="624"/>
      <c r="F6" s="624"/>
      <c r="G6" s="624"/>
      <c r="H6" s="624"/>
      <c r="I6" s="624"/>
      <c r="J6" s="625"/>
      <c r="K6" s="21"/>
      <c r="L6" s="616" t="s">
        <v>24</v>
      </c>
      <c r="M6" s="617"/>
      <c r="N6" s="623"/>
      <c r="O6" s="626"/>
      <c r="P6" s="626"/>
      <c r="Q6" s="626"/>
      <c r="R6" s="626"/>
      <c r="S6" s="626"/>
      <c r="T6" s="626"/>
      <c r="U6" s="627"/>
    </row>
    <row r="7" spans="1:21">
      <c r="A7" s="616" t="s">
        <v>25</v>
      </c>
      <c r="B7" s="617"/>
      <c r="C7" s="14" t="s">
        <v>158</v>
      </c>
      <c r="D7" s="15">
        <v>5</v>
      </c>
      <c r="E7" s="37" t="s">
        <v>31</v>
      </c>
      <c r="F7" s="37" t="s">
        <v>30</v>
      </c>
      <c r="G7" s="37" t="s">
        <v>158</v>
      </c>
      <c r="H7" s="15"/>
      <c r="I7" s="37" t="s">
        <v>32</v>
      </c>
      <c r="J7" s="11"/>
      <c r="K7" s="22"/>
      <c r="L7" s="616" t="s">
        <v>25</v>
      </c>
      <c r="M7" s="617"/>
      <c r="N7" s="14"/>
      <c r="O7" s="15"/>
      <c r="P7" s="37" t="s">
        <v>31</v>
      </c>
      <c r="Q7" s="37" t="s">
        <v>30</v>
      </c>
      <c r="R7" s="37" t="s">
        <v>158</v>
      </c>
      <c r="S7" s="15"/>
      <c r="T7" s="37" t="s">
        <v>32</v>
      </c>
      <c r="U7" s="11"/>
    </row>
    <row r="8" spans="1:21" ht="30" customHeight="1">
      <c r="A8" s="6"/>
      <c r="L8" s="6"/>
    </row>
    <row r="9" spans="1:21" ht="21" customHeight="1">
      <c r="A9" s="616" t="s">
        <v>22</v>
      </c>
      <c r="B9" s="617"/>
      <c r="C9" s="10" t="s">
        <v>148</v>
      </c>
      <c r="D9" s="628"/>
      <c r="E9" s="629"/>
      <c r="F9" s="629"/>
      <c r="G9" s="629"/>
      <c r="H9" s="629"/>
      <c r="I9" s="629"/>
      <c r="J9" s="630"/>
      <c r="K9" s="18"/>
      <c r="L9" s="616" t="s">
        <v>22</v>
      </c>
      <c r="M9" s="617"/>
      <c r="N9" s="10" t="s">
        <v>149</v>
      </c>
      <c r="O9" s="628"/>
      <c r="P9" s="628"/>
      <c r="Q9" s="628"/>
      <c r="R9" s="628"/>
      <c r="S9" s="628"/>
      <c r="T9" s="628"/>
      <c r="U9" s="631"/>
    </row>
    <row r="10" spans="1:21">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1"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1">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1">
      <c r="A13" s="616" t="s">
        <v>25</v>
      </c>
      <c r="B13" s="617"/>
      <c r="C13" s="14"/>
      <c r="D13" s="16"/>
      <c r="E13" s="37" t="s">
        <v>31</v>
      </c>
      <c r="F13" s="37" t="s">
        <v>30</v>
      </c>
      <c r="G13" s="37" t="s">
        <v>158</v>
      </c>
      <c r="H13" s="16"/>
      <c r="I13" s="37" t="s">
        <v>31</v>
      </c>
      <c r="J13" s="11"/>
      <c r="K13" s="22"/>
      <c r="L13" s="616" t="s">
        <v>25</v>
      </c>
      <c r="M13" s="617"/>
      <c r="N13" s="14"/>
      <c r="O13" s="16"/>
      <c r="P13" s="37" t="s">
        <v>31</v>
      </c>
      <c r="Q13" s="37" t="s">
        <v>30</v>
      </c>
      <c r="R13" s="37" t="s">
        <v>158</v>
      </c>
      <c r="S13" s="16"/>
      <c r="T13" s="37" t="s">
        <v>31</v>
      </c>
      <c r="U13" s="11"/>
    </row>
    <row r="14" spans="1:21" ht="30" customHeight="1"/>
    <row r="15" spans="1:21" ht="21" customHeight="1">
      <c r="A15" s="616" t="s">
        <v>22</v>
      </c>
      <c r="B15" s="617"/>
      <c r="C15" s="10" t="s">
        <v>150</v>
      </c>
      <c r="D15" s="628"/>
      <c r="E15" s="629"/>
      <c r="F15" s="629"/>
      <c r="G15" s="629"/>
      <c r="H15" s="629"/>
      <c r="I15" s="629"/>
      <c r="J15" s="630"/>
      <c r="K15" s="18"/>
      <c r="L15" s="616" t="s">
        <v>22</v>
      </c>
      <c r="M15" s="617"/>
      <c r="N15" s="10" t="s">
        <v>34</v>
      </c>
      <c r="O15" s="628"/>
      <c r="P15" s="628"/>
      <c r="Q15" s="628"/>
      <c r="R15" s="628"/>
      <c r="S15" s="628"/>
      <c r="T15" s="628"/>
      <c r="U15" s="631"/>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618"/>
      <c r="B17" s="619"/>
      <c r="C17" s="619"/>
      <c r="D17" s="619"/>
      <c r="E17" s="619"/>
      <c r="F17" s="619"/>
      <c r="G17" s="619"/>
      <c r="H17" s="619"/>
      <c r="I17" s="619"/>
      <c r="J17" s="620"/>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37" t="s">
        <v>31</v>
      </c>
      <c r="F19" s="37" t="s">
        <v>30</v>
      </c>
      <c r="G19" s="37" t="s">
        <v>158</v>
      </c>
      <c r="H19" s="15"/>
      <c r="I19" s="37" t="s">
        <v>31</v>
      </c>
      <c r="J19" s="11"/>
      <c r="K19" s="22"/>
      <c r="L19" s="616" t="s">
        <v>25</v>
      </c>
      <c r="M19" s="617"/>
      <c r="N19" s="14"/>
      <c r="O19" s="15"/>
      <c r="P19" s="37" t="s">
        <v>31</v>
      </c>
      <c r="Q19" s="37" t="s">
        <v>30</v>
      </c>
      <c r="R19" s="37" t="s">
        <v>158</v>
      </c>
      <c r="S19" s="15"/>
      <c r="T19" s="37" t="s">
        <v>31</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11" sqref="B11"/>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51</v>
      </c>
      <c r="B1" s="323" t="str">
        <f>'１目標'!F1</f>
        <v>○○地域雇用創造協議会</v>
      </c>
      <c r="C1" s="124"/>
      <c r="E1" s="123" t="s">
        <v>267</v>
      </c>
      <c r="F1" s="128"/>
      <c r="G1" s="123"/>
    </row>
    <row r="2" spans="1:10" ht="22.5" customHeight="1">
      <c r="A2" s="118" t="s">
        <v>254</v>
      </c>
      <c r="B2" s="118" t="s">
        <v>221</v>
      </c>
      <c r="C2" s="118" t="s">
        <v>220</v>
      </c>
      <c r="E2" s="118" t="s">
        <v>252</v>
      </c>
      <c r="F2" s="616" t="s">
        <v>261</v>
      </c>
      <c r="G2" s="617"/>
      <c r="H2" s="143" t="s">
        <v>265</v>
      </c>
    </row>
    <row r="3" spans="1:10" ht="22.5" customHeight="1">
      <c r="A3" s="122" t="s">
        <v>43</v>
      </c>
      <c r="B3" s="122" t="s">
        <v>255</v>
      </c>
      <c r="C3" s="122" t="s">
        <v>251</v>
      </c>
      <c r="E3" s="118" t="s">
        <v>247</v>
      </c>
      <c r="F3" s="542" t="s">
        <v>253</v>
      </c>
      <c r="G3" s="541"/>
      <c r="H3" s="135" t="s">
        <v>271</v>
      </c>
    </row>
    <row r="4" spans="1:10" ht="22.5" customHeight="1">
      <c r="A4" s="122" t="s">
        <v>270</v>
      </c>
      <c r="B4" s="122" t="s">
        <v>256</v>
      </c>
      <c r="C4" s="122" t="s">
        <v>251</v>
      </c>
      <c r="E4" s="118" t="s">
        <v>140</v>
      </c>
      <c r="F4" s="542" t="s">
        <v>262</v>
      </c>
      <c r="G4" s="541"/>
      <c r="H4" s="134" t="s">
        <v>106</v>
      </c>
    </row>
    <row r="5" spans="1:10" ht="22.5" customHeight="1">
      <c r="A5" s="122" t="s">
        <v>257</v>
      </c>
      <c r="B5" s="122" t="s">
        <v>258</v>
      </c>
      <c r="C5" s="122" t="s">
        <v>251</v>
      </c>
      <c r="E5" s="118" t="s">
        <v>246</v>
      </c>
      <c r="F5" s="542" t="s">
        <v>263</v>
      </c>
      <c r="G5" s="541"/>
      <c r="H5" s="134" t="s">
        <v>266</v>
      </c>
    </row>
    <row r="6" spans="1:10" ht="22.5" customHeight="1">
      <c r="A6" s="122" t="s">
        <v>250</v>
      </c>
      <c r="B6" s="122" t="s">
        <v>259</v>
      </c>
      <c r="C6" s="122" t="s">
        <v>251</v>
      </c>
      <c r="G6" s="35"/>
    </row>
    <row r="7" spans="1:10" ht="22.5" customHeight="1">
      <c r="A7" s="122" t="s">
        <v>113</v>
      </c>
      <c r="B7" s="122" t="s">
        <v>20</v>
      </c>
      <c r="C7" s="122" t="s">
        <v>251</v>
      </c>
      <c r="E7" s="118" t="s">
        <v>9</v>
      </c>
      <c r="F7" s="644" t="s">
        <v>264</v>
      </c>
      <c r="G7" s="645"/>
    </row>
    <row r="8" spans="1:10" ht="22.5" customHeight="1">
      <c r="A8" s="122" t="s">
        <v>260</v>
      </c>
      <c r="B8" s="122" t="s">
        <v>260</v>
      </c>
      <c r="C8" s="122" t="s">
        <v>260</v>
      </c>
      <c r="G8" s="35"/>
    </row>
    <row r="9" spans="1:10" ht="22.5" customHeight="1">
      <c r="A9" s="122" t="s">
        <v>260</v>
      </c>
      <c r="B9" s="122" t="s">
        <v>260</v>
      </c>
      <c r="C9" s="122" t="s">
        <v>260</v>
      </c>
      <c r="E9" s="632" t="s">
        <v>19</v>
      </c>
      <c r="F9" s="632"/>
      <c r="G9" s="632"/>
      <c r="H9" s="133" t="s">
        <v>265</v>
      </c>
      <c r="I9" s="307" t="s">
        <v>337</v>
      </c>
    </row>
    <row r="10" spans="1:10" ht="22.5" customHeight="1">
      <c r="A10" s="122" t="s">
        <v>260</v>
      </c>
      <c r="B10" s="122" t="s">
        <v>260</v>
      </c>
      <c r="C10" s="122" t="s">
        <v>260</v>
      </c>
      <c r="E10" s="632" t="s">
        <v>248</v>
      </c>
      <c r="F10" s="640" t="s">
        <v>53</v>
      </c>
      <c r="G10" s="641"/>
      <c r="H10" s="636" t="s">
        <v>272</v>
      </c>
      <c r="I10" s="661"/>
    </row>
    <row r="11" spans="1:10" ht="22.5" customHeight="1">
      <c r="A11" s="122"/>
      <c r="B11" s="122"/>
      <c r="C11" s="122"/>
      <c r="E11" s="632"/>
      <c r="F11" s="642" t="s">
        <v>50</v>
      </c>
      <c r="G11" s="643"/>
      <c r="H11" s="637"/>
      <c r="I11" s="662"/>
    </row>
    <row r="12" spans="1:10" ht="22.5" customHeight="1">
      <c r="A12" s="122"/>
      <c r="B12" s="122"/>
      <c r="C12" s="122"/>
      <c r="E12" s="632" t="s">
        <v>249</v>
      </c>
      <c r="F12" s="640" t="s">
        <v>54</v>
      </c>
      <c r="G12" s="641"/>
      <c r="H12" s="638" t="s">
        <v>273</v>
      </c>
      <c r="I12" s="661"/>
      <c r="J12" s="119"/>
    </row>
    <row r="13" spans="1:10" ht="22.5" customHeight="1">
      <c r="A13" s="34"/>
      <c r="B13" s="34"/>
      <c r="C13" s="122"/>
      <c r="E13" s="632"/>
      <c r="F13" s="642" t="s">
        <v>49</v>
      </c>
      <c r="G13" s="643"/>
      <c r="H13" s="639"/>
      <c r="I13" s="662"/>
    </row>
    <row r="14" spans="1:10" ht="22.5" customHeight="1">
      <c r="A14" s="34"/>
      <c r="B14" s="34"/>
      <c r="C14" s="122"/>
      <c r="E14" s="632" t="s">
        <v>21</v>
      </c>
      <c r="F14" s="640" t="s">
        <v>55</v>
      </c>
      <c r="G14" s="641"/>
      <c r="H14" s="650" t="s">
        <v>106</v>
      </c>
      <c r="I14" s="661"/>
    </row>
    <row r="15" spans="1:10" ht="22.5" customHeight="1">
      <c r="A15" s="34"/>
      <c r="B15" s="34"/>
      <c r="C15" s="34"/>
      <c r="E15" s="632"/>
      <c r="F15" s="642" t="s">
        <v>49</v>
      </c>
      <c r="G15" s="643"/>
      <c r="H15" s="651"/>
      <c r="I15" s="662"/>
    </row>
    <row r="16" spans="1:10" ht="22.5" customHeight="1">
      <c r="A16" s="34"/>
      <c r="B16" s="34"/>
      <c r="C16" s="34"/>
      <c r="E16" s="632" t="s">
        <v>21</v>
      </c>
      <c r="F16" s="656" t="s">
        <v>277</v>
      </c>
      <c r="G16" s="657"/>
      <c r="H16" s="652" t="s">
        <v>106</v>
      </c>
      <c r="I16" s="661"/>
    </row>
    <row r="17" spans="1:9" ht="22.5" customHeight="1">
      <c r="A17" s="34"/>
      <c r="B17" s="34"/>
      <c r="C17" s="34"/>
      <c r="E17" s="632"/>
      <c r="F17" s="658" t="s">
        <v>50</v>
      </c>
      <c r="G17" s="659"/>
      <c r="H17" s="653"/>
      <c r="I17" s="662"/>
    </row>
    <row r="18" spans="1:9" ht="18" customHeight="1">
      <c r="A18" s="125"/>
      <c r="B18" s="1"/>
      <c r="C18" s="125"/>
      <c r="E18" s="46" t="s">
        <v>52</v>
      </c>
      <c r="F18" s="649"/>
      <c r="G18" s="649"/>
      <c r="H18" s="166"/>
      <c r="I18" s="167"/>
    </row>
    <row r="19" spans="1:9" ht="22.5" customHeight="1">
      <c r="A19" s="120"/>
      <c r="B19" s="120"/>
      <c r="C19" s="125"/>
      <c r="E19" s="646" t="s">
        <v>274</v>
      </c>
      <c r="F19" s="640" t="s">
        <v>142</v>
      </c>
      <c r="G19" s="648"/>
      <c r="H19" s="654" t="s">
        <v>106</v>
      </c>
      <c r="I19" s="660" t="s">
        <v>338</v>
      </c>
    </row>
    <row r="20" spans="1:9" ht="22.5" customHeight="1">
      <c r="A20" s="120"/>
      <c r="B20" s="125"/>
      <c r="C20" s="125"/>
      <c r="E20" s="647"/>
      <c r="F20" s="132" t="s">
        <v>56</v>
      </c>
      <c r="G20" s="130" t="s">
        <v>268</v>
      </c>
      <c r="H20" s="654"/>
      <c r="I20" s="660"/>
    </row>
    <row r="21" spans="1:9" ht="22.5" customHeight="1">
      <c r="A21" s="120"/>
      <c r="B21" s="125"/>
      <c r="C21" s="125"/>
      <c r="E21" s="632" t="s">
        <v>275</v>
      </c>
      <c r="F21" s="640" t="s">
        <v>141</v>
      </c>
      <c r="G21" s="648"/>
      <c r="H21" s="655" t="s">
        <v>106</v>
      </c>
      <c r="I21" s="660" t="s">
        <v>339</v>
      </c>
    </row>
    <row r="22" spans="1:9" ht="22.5" customHeight="1">
      <c r="A22" s="120"/>
      <c r="B22" s="125"/>
      <c r="C22" s="125"/>
      <c r="E22" s="632"/>
      <c r="F22" s="131" t="s">
        <v>56</v>
      </c>
      <c r="G22" s="130" t="s">
        <v>269</v>
      </c>
      <c r="H22" s="655"/>
      <c r="I22" s="660"/>
    </row>
    <row r="23" spans="1:9" ht="22.5" customHeight="1">
      <c r="A23" s="120"/>
      <c r="B23" s="125"/>
      <c r="C23" s="125"/>
      <c r="E23" s="632" t="s">
        <v>276</v>
      </c>
      <c r="F23" s="640" t="s">
        <v>141</v>
      </c>
      <c r="G23" s="648"/>
      <c r="H23" s="655" t="s">
        <v>106</v>
      </c>
      <c r="I23" s="660" t="s">
        <v>339</v>
      </c>
    </row>
    <row r="24" spans="1:9" ht="22.5" customHeight="1">
      <c r="A24" s="22"/>
      <c r="B24" s="125"/>
      <c r="C24" s="125"/>
      <c r="E24" s="632"/>
      <c r="F24" s="131" t="s">
        <v>56</v>
      </c>
      <c r="G24" s="130" t="s">
        <v>269</v>
      </c>
      <c r="H24" s="655"/>
      <c r="I24" s="660"/>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294</v>
      </c>
    </row>
    <row r="2" spans="1:4" ht="18" customHeight="1">
      <c r="A2" s="9"/>
    </row>
    <row r="3" spans="1:4" ht="29.25" customHeight="1">
      <c r="A3" s="6" t="s">
        <v>278</v>
      </c>
    </row>
    <row r="4" spans="1:4" ht="29.25" customHeight="1">
      <c r="A4" s="121" t="s">
        <v>279</v>
      </c>
      <c r="B4" s="121" t="s">
        <v>280</v>
      </c>
      <c r="C4" s="121" t="s">
        <v>291</v>
      </c>
      <c r="D4" s="121" t="s">
        <v>299</v>
      </c>
    </row>
    <row r="5" spans="1:4" ht="30.75" customHeight="1">
      <c r="A5" s="34" t="s">
        <v>281</v>
      </c>
      <c r="B5" s="34" t="s">
        <v>282</v>
      </c>
      <c r="C5" s="122" t="s">
        <v>283</v>
      </c>
      <c r="D5" s="122" t="s">
        <v>290</v>
      </c>
    </row>
    <row r="6" spans="1:4" ht="30.75" customHeight="1">
      <c r="A6" s="663" t="s">
        <v>284</v>
      </c>
      <c r="B6" s="663"/>
      <c r="C6" s="663"/>
      <c r="D6" s="663"/>
    </row>
    <row r="7" spans="1:4" ht="140.25" customHeight="1">
      <c r="A7" s="670" t="s">
        <v>304</v>
      </c>
      <c r="B7" s="671"/>
      <c r="C7" s="671"/>
      <c r="D7" s="671"/>
    </row>
    <row r="8" spans="1:4" ht="24" customHeight="1">
      <c r="A8" s="140" t="s">
        <v>295</v>
      </c>
      <c r="B8" s="138"/>
      <c r="C8" s="138"/>
      <c r="D8" s="138"/>
    </row>
    <row r="9" spans="1:4" ht="34.5" customHeight="1">
      <c r="A9" s="663" t="s">
        <v>293</v>
      </c>
      <c r="B9" s="663"/>
      <c r="C9" s="663"/>
      <c r="D9" s="663"/>
    </row>
    <row r="10" spans="1:4" ht="103.5" customHeight="1">
      <c r="A10" s="672" t="s">
        <v>305</v>
      </c>
      <c r="B10" s="673"/>
      <c r="C10" s="673"/>
      <c r="D10" s="674"/>
    </row>
    <row r="11" spans="1:4" ht="28.5" customHeight="1">
      <c r="A11" s="663" t="s">
        <v>292</v>
      </c>
      <c r="B11" s="663"/>
      <c r="C11" s="663"/>
      <c r="D11" s="663"/>
    </row>
    <row r="12" spans="1:4" ht="26.25" customHeight="1">
      <c r="A12" s="122" t="s">
        <v>296</v>
      </c>
      <c r="B12" s="122" t="s">
        <v>289</v>
      </c>
      <c r="C12" s="122" t="s">
        <v>220</v>
      </c>
      <c r="D12" s="122" t="s">
        <v>288</v>
      </c>
    </row>
    <row r="13" spans="1:4" ht="23.25" customHeight="1">
      <c r="A13" s="122" t="s">
        <v>285</v>
      </c>
      <c r="B13" s="137"/>
      <c r="C13" s="137"/>
      <c r="D13" s="137"/>
    </row>
    <row r="14" spans="1:4" ht="23.25" customHeight="1">
      <c r="A14" s="122" t="s">
        <v>286</v>
      </c>
      <c r="B14" s="137"/>
      <c r="C14" s="137"/>
      <c r="D14" s="137"/>
    </row>
    <row r="15" spans="1:4" ht="23.25" customHeight="1">
      <c r="A15" s="136" t="s">
        <v>287</v>
      </c>
      <c r="B15" s="139"/>
      <c r="C15" s="139"/>
      <c r="D15" s="139"/>
    </row>
    <row r="16" spans="1:4" ht="23.25" customHeight="1">
      <c r="A16" s="136" t="s">
        <v>287</v>
      </c>
      <c r="B16" s="139"/>
      <c r="C16" s="139"/>
      <c r="D16" s="139"/>
    </row>
    <row r="17" spans="1:4" ht="23.25" customHeight="1">
      <c r="A17" s="136" t="s">
        <v>287</v>
      </c>
      <c r="B17" s="137"/>
      <c r="C17" s="139"/>
      <c r="D17" s="139"/>
    </row>
    <row r="18" spans="1:4" ht="38.25" customHeight="1">
      <c r="A18" s="664" t="s">
        <v>530</v>
      </c>
      <c r="B18" s="665"/>
      <c r="C18" s="665"/>
      <c r="D18" s="666"/>
    </row>
    <row r="19" spans="1:4" ht="39.75" customHeight="1">
      <c r="A19" s="667"/>
      <c r="B19" s="668"/>
      <c r="C19" s="668"/>
      <c r="D19" s="669"/>
    </row>
    <row r="20" spans="1:4" ht="31.5" customHeight="1">
      <c r="A20" s="663" t="s">
        <v>297</v>
      </c>
      <c r="B20" s="663"/>
      <c r="C20" s="663"/>
      <c r="D20" s="663"/>
    </row>
    <row r="21" spans="1:4" ht="118.5" customHeight="1">
      <c r="A21" s="670" t="s">
        <v>302</v>
      </c>
      <c r="B21" s="671"/>
      <c r="C21" s="671"/>
      <c r="D21" s="671"/>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294</v>
      </c>
    </row>
    <row r="2" spans="1:11" ht="33" customHeight="1">
      <c r="A2" s="38"/>
    </row>
    <row r="3" spans="1:11" ht="32.25" customHeight="1">
      <c r="A3" s="605" t="s">
        <v>300</v>
      </c>
      <c r="B3" s="607"/>
      <c r="C3" s="542"/>
      <c r="D3" s="538"/>
      <c r="E3" s="129" t="s">
        <v>96</v>
      </c>
    </row>
    <row r="4" spans="1:11" ht="32.25" customHeight="1">
      <c r="A4" s="141"/>
      <c r="B4" s="141"/>
    </row>
    <row r="5" spans="1:11" ht="27.75" customHeight="1">
      <c r="A5" s="675" t="s">
        <v>298</v>
      </c>
      <c r="B5" s="675"/>
      <c r="C5" s="675"/>
      <c r="D5" s="675"/>
      <c r="E5" s="675"/>
      <c r="F5" s="675"/>
      <c r="G5" s="675"/>
      <c r="H5" s="675"/>
      <c r="I5" s="675"/>
      <c r="J5" s="675"/>
      <c r="K5" s="675"/>
    </row>
    <row r="6" spans="1:11">
      <c r="A6" s="676" t="s">
        <v>301</v>
      </c>
      <c r="B6" s="676"/>
      <c r="C6" s="676"/>
      <c r="D6" s="676"/>
      <c r="E6" s="676"/>
      <c r="F6" s="676"/>
      <c r="G6" s="676"/>
      <c r="H6" s="676"/>
      <c r="I6" s="676"/>
      <c r="J6" s="676"/>
      <c r="K6" s="676"/>
    </row>
    <row r="7" spans="1:11">
      <c r="A7" s="676"/>
      <c r="B7" s="676"/>
      <c r="C7" s="676"/>
      <c r="D7" s="676"/>
      <c r="E7" s="676"/>
      <c r="F7" s="676"/>
      <c r="G7" s="676"/>
      <c r="H7" s="676"/>
      <c r="I7" s="676"/>
      <c r="J7" s="676"/>
      <c r="K7" s="676"/>
    </row>
    <row r="8" spans="1:11">
      <c r="A8" s="676"/>
      <c r="B8" s="676"/>
      <c r="C8" s="676"/>
      <c r="D8" s="676"/>
      <c r="E8" s="676"/>
      <c r="F8" s="676"/>
      <c r="G8" s="676"/>
      <c r="H8" s="676"/>
      <c r="I8" s="676"/>
      <c r="J8" s="676"/>
      <c r="K8" s="676"/>
    </row>
    <row r="9" spans="1:11">
      <c r="A9" s="676"/>
      <c r="B9" s="676"/>
      <c r="C9" s="676"/>
      <c r="D9" s="676"/>
      <c r="E9" s="676"/>
      <c r="F9" s="676"/>
      <c r="G9" s="676"/>
      <c r="H9" s="676"/>
      <c r="I9" s="676"/>
      <c r="J9" s="676"/>
      <c r="K9" s="676"/>
    </row>
    <row r="10" spans="1:11">
      <c r="A10" s="676"/>
      <c r="B10" s="676"/>
      <c r="C10" s="676"/>
      <c r="D10" s="676"/>
      <c r="E10" s="676"/>
      <c r="F10" s="676"/>
      <c r="G10" s="676"/>
      <c r="H10" s="676"/>
      <c r="I10" s="676"/>
      <c r="J10" s="676"/>
      <c r="K10" s="676"/>
    </row>
    <row r="11" spans="1:11">
      <c r="A11" s="676"/>
      <c r="B11" s="676"/>
      <c r="C11" s="676"/>
      <c r="D11" s="676"/>
      <c r="E11" s="676"/>
      <c r="F11" s="676"/>
      <c r="G11" s="676"/>
      <c r="H11" s="676"/>
      <c r="I11" s="676"/>
      <c r="J11" s="676"/>
      <c r="K11" s="676"/>
    </row>
    <row r="12" spans="1:11">
      <c r="A12" s="676"/>
      <c r="B12" s="676"/>
      <c r="C12" s="676"/>
      <c r="D12" s="676"/>
      <c r="E12" s="676"/>
      <c r="F12" s="676"/>
      <c r="G12" s="676"/>
      <c r="H12" s="676"/>
      <c r="I12" s="676"/>
      <c r="J12" s="676"/>
      <c r="K12" s="676"/>
    </row>
    <row r="13" spans="1:11">
      <c r="A13" s="676"/>
      <c r="B13" s="676"/>
      <c r="C13" s="676"/>
      <c r="D13" s="676"/>
      <c r="E13" s="676"/>
      <c r="F13" s="676"/>
      <c r="G13" s="676"/>
      <c r="H13" s="676"/>
      <c r="I13" s="676"/>
      <c r="J13" s="676"/>
      <c r="K13" s="676"/>
    </row>
    <row r="14" spans="1:11">
      <c r="A14" s="676"/>
      <c r="B14" s="676"/>
      <c r="C14" s="676"/>
      <c r="D14" s="676"/>
      <c r="E14" s="676"/>
      <c r="F14" s="676"/>
      <c r="G14" s="676"/>
      <c r="H14" s="676"/>
      <c r="I14" s="676"/>
      <c r="J14" s="676"/>
      <c r="K14" s="676"/>
    </row>
    <row r="15" spans="1:11">
      <c r="A15" s="676"/>
      <c r="B15" s="676"/>
      <c r="C15" s="676"/>
      <c r="D15" s="676"/>
      <c r="E15" s="676"/>
      <c r="F15" s="676"/>
      <c r="G15" s="676"/>
      <c r="H15" s="676"/>
      <c r="I15" s="676"/>
      <c r="J15" s="676"/>
      <c r="K15" s="676"/>
    </row>
    <row r="16" spans="1:11">
      <c r="A16" s="676"/>
      <c r="B16" s="676"/>
      <c r="C16" s="676"/>
      <c r="D16" s="676"/>
      <c r="E16" s="676"/>
      <c r="F16" s="676"/>
      <c r="G16" s="676"/>
      <c r="H16" s="676"/>
      <c r="I16" s="676"/>
      <c r="J16" s="676"/>
      <c r="K16" s="676"/>
    </row>
    <row r="17" spans="1:11">
      <c r="A17" s="676"/>
      <c r="B17" s="676"/>
      <c r="C17" s="676"/>
      <c r="D17" s="676"/>
      <c r="E17" s="676"/>
      <c r="F17" s="676"/>
      <c r="G17" s="676"/>
      <c r="H17" s="676"/>
      <c r="I17" s="676"/>
      <c r="J17" s="676"/>
      <c r="K17" s="676"/>
    </row>
    <row r="18" spans="1:11">
      <c r="A18" s="676"/>
      <c r="B18" s="676"/>
      <c r="C18" s="676"/>
      <c r="D18" s="676"/>
      <c r="E18" s="676"/>
      <c r="F18" s="676"/>
      <c r="G18" s="676"/>
      <c r="H18" s="676"/>
      <c r="I18" s="676"/>
      <c r="J18" s="676"/>
      <c r="K18" s="676"/>
    </row>
    <row r="19" spans="1:11">
      <c r="A19" s="676"/>
      <c r="B19" s="676"/>
      <c r="C19" s="676"/>
      <c r="D19" s="676"/>
      <c r="E19" s="676"/>
      <c r="F19" s="676"/>
      <c r="G19" s="676"/>
      <c r="H19" s="676"/>
      <c r="I19" s="676"/>
      <c r="J19" s="676"/>
      <c r="K19" s="676"/>
    </row>
    <row r="20" spans="1:11">
      <c r="A20" s="676"/>
      <c r="B20" s="676"/>
      <c r="C20" s="676"/>
      <c r="D20" s="676"/>
      <c r="E20" s="676"/>
      <c r="F20" s="676"/>
      <c r="G20" s="676"/>
      <c r="H20" s="676"/>
      <c r="I20" s="676"/>
      <c r="J20" s="676"/>
      <c r="K20" s="676"/>
    </row>
    <row r="21" spans="1:11">
      <c r="A21" s="676"/>
      <c r="B21" s="676"/>
      <c r="C21" s="676"/>
      <c r="D21" s="676"/>
      <c r="E21" s="676"/>
      <c r="F21" s="676"/>
      <c r="G21" s="676"/>
      <c r="H21" s="676"/>
      <c r="I21" s="676"/>
      <c r="J21" s="676"/>
      <c r="K21" s="676"/>
    </row>
    <row r="22" spans="1:11">
      <c r="A22" s="676"/>
      <c r="B22" s="676"/>
      <c r="C22" s="676"/>
      <c r="D22" s="676"/>
      <c r="E22" s="676"/>
      <c r="F22" s="676"/>
      <c r="G22" s="676"/>
      <c r="H22" s="676"/>
      <c r="I22" s="676"/>
      <c r="J22" s="676"/>
      <c r="K22" s="676"/>
    </row>
    <row r="23" spans="1:11">
      <c r="A23" s="676"/>
      <c r="B23" s="676"/>
      <c r="C23" s="676"/>
      <c r="D23" s="676"/>
      <c r="E23" s="676"/>
      <c r="F23" s="676"/>
      <c r="G23" s="676"/>
      <c r="H23" s="676"/>
      <c r="I23" s="676"/>
      <c r="J23" s="676"/>
      <c r="K23" s="676"/>
    </row>
    <row r="24" spans="1:11">
      <c r="A24" s="676"/>
      <c r="B24" s="676"/>
      <c r="C24" s="676"/>
      <c r="D24" s="676"/>
      <c r="E24" s="676"/>
      <c r="F24" s="676"/>
      <c r="G24" s="676"/>
      <c r="H24" s="676"/>
      <c r="I24" s="676"/>
      <c r="J24" s="676"/>
      <c r="K24" s="676"/>
    </row>
    <row r="25" spans="1:11">
      <c r="A25" s="676"/>
      <c r="B25" s="676"/>
      <c r="C25" s="676"/>
      <c r="D25" s="676"/>
      <c r="E25" s="676"/>
      <c r="F25" s="676"/>
      <c r="G25" s="676"/>
      <c r="H25" s="676"/>
      <c r="I25" s="676"/>
      <c r="J25" s="676"/>
      <c r="K25" s="676"/>
    </row>
    <row r="26" spans="1:11">
      <c r="A26" s="676"/>
      <c r="B26" s="676"/>
      <c r="C26" s="676"/>
      <c r="D26" s="676"/>
      <c r="E26" s="676"/>
      <c r="F26" s="676"/>
      <c r="G26" s="676"/>
      <c r="H26" s="676"/>
      <c r="I26" s="676"/>
      <c r="J26" s="676"/>
      <c r="K26" s="676"/>
    </row>
    <row r="27" spans="1:11">
      <c r="A27" s="676"/>
      <c r="B27" s="676"/>
      <c r="C27" s="676"/>
      <c r="D27" s="676"/>
      <c r="E27" s="676"/>
      <c r="F27" s="676"/>
      <c r="G27" s="676"/>
      <c r="H27" s="676"/>
      <c r="I27" s="676"/>
      <c r="J27" s="676"/>
      <c r="K27" s="676"/>
    </row>
    <row r="28" spans="1:11">
      <c r="A28" s="676"/>
      <c r="B28" s="676"/>
      <c r="C28" s="676"/>
      <c r="D28" s="676"/>
      <c r="E28" s="676"/>
      <c r="F28" s="676"/>
      <c r="G28" s="676"/>
      <c r="H28" s="676"/>
      <c r="I28" s="676"/>
      <c r="J28" s="676"/>
      <c r="K28" s="676"/>
    </row>
    <row r="29" spans="1:11">
      <c r="A29" s="676"/>
      <c r="B29" s="676"/>
      <c r="C29" s="676"/>
      <c r="D29" s="676"/>
      <c r="E29" s="676"/>
      <c r="F29" s="676"/>
      <c r="G29" s="676"/>
      <c r="H29" s="676"/>
      <c r="I29" s="676"/>
      <c r="J29" s="676"/>
      <c r="K29" s="676"/>
    </row>
    <row r="30" spans="1:11">
      <c r="A30" s="676"/>
      <c r="B30" s="676"/>
      <c r="C30" s="676"/>
      <c r="D30" s="676"/>
      <c r="E30" s="676"/>
      <c r="F30" s="676"/>
      <c r="G30" s="676"/>
      <c r="H30" s="676"/>
      <c r="I30" s="676"/>
      <c r="J30" s="676"/>
      <c r="K30" s="676"/>
    </row>
    <row r="31" spans="1:11">
      <c r="A31" s="676"/>
      <c r="B31" s="676"/>
      <c r="C31" s="676"/>
      <c r="D31" s="676"/>
      <c r="E31" s="676"/>
      <c r="F31" s="676"/>
      <c r="G31" s="676"/>
      <c r="H31" s="676"/>
      <c r="I31" s="676"/>
      <c r="J31" s="676"/>
      <c r="K31" s="676"/>
    </row>
    <row r="32" spans="1:11">
      <c r="A32" s="676"/>
      <c r="B32" s="676"/>
      <c r="C32" s="676"/>
      <c r="D32" s="676"/>
      <c r="E32" s="676"/>
      <c r="F32" s="676"/>
      <c r="G32" s="676"/>
      <c r="H32" s="676"/>
      <c r="I32" s="676"/>
      <c r="J32" s="676"/>
      <c r="K32" s="676"/>
    </row>
    <row r="33" spans="1:11">
      <c r="A33" s="676"/>
      <c r="B33" s="676"/>
      <c r="C33" s="676"/>
      <c r="D33" s="676"/>
      <c r="E33" s="676"/>
      <c r="F33" s="676"/>
      <c r="G33" s="676"/>
      <c r="H33" s="676"/>
      <c r="I33" s="676"/>
      <c r="J33" s="676"/>
      <c r="K33" s="676"/>
    </row>
    <row r="34" spans="1:11">
      <c r="A34" s="676"/>
      <c r="B34" s="676"/>
      <c r="C34" s="676"/>
      <c r="D34" s="676"/>
      <c r="E34" s="676"/>
      <c r="F34" s="676"/>
      <c r="G34" s="676"/>
      <c r="H34" s="676"/>
      <c r="I34" s="676"/>
      <c r="J34" s="676"/>
      <c r="K34" s="676"/>
    </row>
    <row r="35" spans="1:11">
      <c r="A35" s="676"/>
      <c r="B35" s="676"/>
      <c r="C35" s="676"/>
      <c r="D35" s="676"/>
      <c r="E35" s="676"/>
      <c r="F35" s="676"/>
      <c r="G35" s="676"/>
      <c r="H35" s="676"/>
      <c r="I35" s="676"/>
      <c r="J35" s="676"/>
      <c r="K35" s="676"/>
    </row>
    <row r="36" spans="1:11">
      <c r="A36" s="676"/>
      <c r="B36" s="676"/>
      <c r="C36" s="676"/>
      <c r="D36" s="676"/>
      <c r="E36" s="676"/>
      <c r="F36" s="676"/>
      <c r="G36" s="676"/>
      <c r="H36" s="676"/>
      <c r="I36" s="676"/>
      <c r="J36" s="676"/>
      <c r="K36" s="676"/>
    </row>
    <row r="37" spans="1:11">
      <c r="A37" s="676"/>
      <c r="B37" s="676"/>
      <c r="C37" s="676"/>
      <c r="D37" s="676"/>
      <c r="E37" s="676"/>
      <c r="F37" s="676"/>
      <c r="G37" s="676"/>
      <c r="H37" s="676"/>
      <c r="I37" s="676"/>
      <c r="J37" s="676"/>
      <c r="K37" s="676"/>
    </row>
    <row r="38" spans="1:11">
      <c r="A38" s="676"/>
      <c r="B38" s="676"/>
      <c r="C38" s="676"/>
      <c r="D38" s="676"/>
      <c r="E38" s="676"/>
      <c r="F38" s="676"/>
      <c r="G38" s="676"/>
      <c r="H38" s="676"/>
      <c r="I38" s="676"/>
      <c r="J38" s="676"/>
      <c r="K38" s="676"/>
    </row>
    <row r="39" spans="1:11">
      <c r="A39" s="676"/>
      <c r="B39" s="676"/>
      <c r="C39" s="676"/>
      <c r="D39" s="676"/>
      <c r="E39" s="676"/>
      <c r="F39" s="676"/>
      <c r="G39" s="676"/>
      <c r="H39" s="676"/>
      <c r="I39" s="676"/>
      <c r="J39" s="676"/>
      <c r="K39" s="676"/>
    </row>
    <row r="40" spans="1:11">
      <c r="A40" s="676"/>
      <c r="B40" s="676"/>
      <c r="C40" s="676"/>
      <c r="D40" s="676"/>
      <c r="E40" s="676"/>
      <c r="F40" s="676"/>
      <c r="G40" s="676"/>
      <c r="H40" s="676"/>
      <c r="I40" s="676"/>
      <c r="J40" s="676"/>
      <c r="K40" s="676"/>
    </row>
    <row r="41" spans="1:11">
      <c r="A41" s="676"/>
      <c r="B41" s="676"/>
      <c r="C41" s="676"/>
      <c r="D41" s="676"/>
      <c r="E41" s="676"/>
      <c r="F41" s="676"/>
      <c r="G41" s="676"/>
      <c r="H41" s="676"/>
      <c r="I41" s="676"/>
      <c r="J41" s="676"/>
      <c r="K41" s="676"/>
    </row>
    <row r="42" spans="1:11">
      <c r="A42" s="676"/>
      <c r="B42" s="676"/>
      <c r="C42" s="676"/>
      <c r="D42" s="676"/>
      <c r="E42" s="676"/>
      <c r="F42" s="676"/>
      <c r="G42" s="676"/>
      <c r="H42" s="676"/>
      <c r="I42" s="676"/>
      <c r="J42" s="676"/>
      <c r="K42" s="676"/>
    </row>
    <row r="43" spans="1:11">
      <c r="A43" s="676"/>
      <c r="B43" s="676"/>
      <c r="C43" s="676"/>
      <c r="D43" s="676"/>
      <c r="E43" s="676"/>
      <c r="F43" s="676"/>
      <c r="G43" s="676"/>
      <c r="H43" s="676"/>
      <c r="I43" s="676"/>
      <c r="J43" s="676"/>
      <c r="K43" s="676"/>
    </row>
    <row r="44" spans="1:11">
      <c r="A44" s="676"/>
      <c r="B44" s="676"/>
      <c r="C44" s="676"/>
      <c r="D44" s="676"/>
      <c r="E44" s="676"/>
      <c r="F44" s="676"/>
      <c r="G44" s="676"/>
      <c r="H44" s="676"/>
      <c r="I44" s="676"/>
      <c r="J44" s="676"/>
      <c r="K44" s="676"/>
    </row>
    <row r="45" spans="1:11">
      <c r="A45" s="676"/>
      <c r="B45" s="676"/>
      <c r="C45" s="676"/>
      <c r="D45" s="676"/>
      <c r="E45" s="676"/>
      <c r="F45" s="676"/>
      <c r="G45" s="676"/>
      <c r="H45" s="676"/>
      <c r="I45" s="676"/>
      <c r="J45" s="676"/>
      <c r="K45" s="676"/>
    </row>
    <row r="46" spans="1:11">
      <c r="A46" s="676"/>
      <c r="B46" s="676"/>
      <c r="C46" s="676"/>
      <c r="D46" s="676"/>
      <c r="E46" s="676"/>
      <c r="F46" s="676"/>
      <c r="G46" s="676"/>
      <c r="H46" s="676"/>
      <c r="I46" s="676"/>
      <c r="J46" s="676"/>
      <c r="K46" s="676"/>
    </row>
    <row r="47" spans="1:11">
      <c r="A47" s="676"/>
      <c r="B47" s="676"/>
      <c r="C47" s="676"/>
      <c r="D47" s="676"/>
      <c r="E47" s="676"/>
      <c r="F47" s="676"/>
      <c r="G47" s="676"/>
      <c r="H47" s="676"/>
      <c r="I47" s="676"/>
      <c r="J47" s="676"/>
      <c r="K47" s="676"/>
    </row>
    <row r="48" spans="1:11">
      <c r="A48" s="676"/>
      <c r="B48" s="676"/>
      <c r="C48" s="676"/>
      <c r="D48" s="676"/>
      <c r="E48" s="676"/>
      <c r="F48" s="676"/>
      <c r="G48" s="676"/>
      <c r="H48" s="676"/>
      <c r="I48" s="676"/>
      <c r="J48" s="676"/>
      <c r="K48" s="676"/>
    </row>
    <row r="49" spans="1:11">
      <c r="A49" s="676"/>
      <c r="B49" s="676"/>
      <c r="C49" s="676"/>
      <c r="D49" s="676"/>
      <c r="E49" s="676"/>
      <c r="F49" s="676"/>
      <c r="G49" s="676"/>
      <c r="H49" s="676"/>
      <c r="I49" s="676"/>
      <c r="J49" s="676"/>
      <c r="K49" s="676"/>
    </row>
    <row r="50" spans="1:11">
      <c r="A50" s="676"/>
      <c r="B50" s="676"/>
      <c r="C50" s="676"/>
      <c r="D50" s="676"/>
      <c r="E50" s="676"/>
      <c r="F50" s="676"/>
      <c r="G50" s="676"/>
      <c r="H50" s="676"/>
      <c r="I50" s="676"/>
      <c r="J50" s="676"/>
      <c r="K50" s="676"/>
    </row>
    <row r="51" spans="1:11">
      <c r="A51" s="676"/>
      <c r="B51" s="676"/>
      <c r="C51" s="676"/>
      <c r="D51" s="676"/>
      <c r="E51" s="676"/>
      <c r="F51" s="676"/>
      <c r="G51" s="676"/>
      <c r="H51" s="676"/>
      <c r="I51" s="676"/>
      <c r="J51" s="676"/>
      <c r="K51" s="676"/>
    </row>
    <row r="52" spans="1:11">
      <c r="A52" s="676"/>
      <c r="B52" s="676"/>
      <c r="C52" s="676"/>
      <c r="D52" s="676"/>
      <c r="E52" s="676"/>
      <c r="F52" s="676"/>
      <c r="G52" s="676"/>
      <c r="H52" s="676"/>
      <c r="I52" s="676"/>
      <c r="J52" s="676"/>
      <c r="K52" s="676"/>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227</v>
      </c>
      <c r="B1" s="41"/>
      <c r="AN1" s="324" t="str">
        <f>'１目標'!F1</f>
        <v>○○地域雇用創造協議会</v>
      </c>
      <c r="AO1" s="41"/>
      <c r="BA1" s="42"/>
      <c r="BK1" s="42"/>
    </row>
    <row r="2" spans="1:79" ht="13.5" customHeight="1">
      <c r="A2" s="41"/>
      <c r="B2" s="41"/>
      <c r="X2" s="42"/>
      <c r="AN2" s="41"/>
      <c r="AO2" s="41"/>
      <c r="BK2" s="42"/>
    </row>
    <row r="3" spans="1:79" ht="13.5" customHeight="1">
      <c r="A3" s="804" t="s">
        <v>125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32"/>
      <c r="AN3" s="804" t="s">
        <v>125</v>
      </c>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32"/>
    </row>
    <row r="4" spans="1:79" ht="21.75" customHeight="1">
      <c r="A4" s="804" t="s">
        <v>108</v>
      </c>
      <c r="B4" s="805"/>
      <c r="C4" s="768" t="s">
        <v>159</v>
      </c>
      <c r="D4" s="769"/>
      <c r="E4" s="769"/>
      <c r="F4" s="769"/>
      <c r="G4" s="769" t="s">
        <v>391</v>
      </c>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c r="AM4" s="52"/>
      <c r="AN4" s="804" t="s">
        <v>108</v>
      </c>
      <c r="AO4" s="805"/>
      <c r="AP4" s="768" t="s">
        <v>27</v>
      </c>
      <c r="AQ4" s="769"/>
      <c r="AR4" s="769"/>
      <c r="AS4" s="769"/>
      <c r="AT4" s="769" t="s">
        <v>407</v>
      </c>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70"/>
      <c r="BZ4" s="52"/>
      <c r="CA4" s="52"/>
    </row>
    <row r="5" spans="1:79" ht="13.5" customHeight="1">
      <c r="A5" s="780" t="s">
        <v>10</v>
      </c>
      <c r="B5" s="781"/>
      <c r="C5" s="786" t="s">
        <v>398</v>
      </c>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8"/>
      <c r="AM5" s="52"/>
      <c r="AN5" s="780" t="s">
        <v>10</v>
      </c>
      <c r="AO5" s="781"/>
      <c r="AP5" s="786" t="s">
        <v>413</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8"/>
      <c r="BZ5" s="52"/>
      <c r="CA5" s="52"/>
    </row>
    <row r="6" spans="1:79" ht="13.5" customHeight="1">
      <c r="A6" s="782"/>
      <c r="B6" s="783"/>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782"/>
      <c r="AO6" s="783"/>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782"/>
      <c r="B7" s="78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782"/>
      <c r="AO7" s="783"/>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782"/>
      <c r="B8" s="783"/>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782"/>
      <c r="AO8" s="783"/>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782"/>
      <c r="B9" s="783"/>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782"/>
      <c r="AO9" s="783"/>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782"/>
      <c r="B10" s="783"/>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782"/>
      <c r="AO10" s="783"/>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782"/>
      <c r="B11" s="783"/>
      <c r="C11" s="789"/>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1"/>
      <c r="AM11" s="52"/>
      <c r="AN11" s="782"/>
      <c r="AO11" s="783"/>
      <c r="AP11" s="789"/>
      <c r="AQ11" s="790"/>
      <c r="AR11" s="790"/>
      <c r="AS11" s="790"/>
      <c r="AT11" s="790"/>
      <c r="AU11" s="790"/>
      <c r="AV11" s="790"/>
      <c r="AW11" s="790"/>
      <c r="AX11" s="790"/>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1"/>
      <c r="BZ11" s="52"/>
      <c r="CA11" s="52"/>
    </row>
    <row r="12" spans="1:79" ht="13.5" customHeight="1">
      <c r="A12" s="782"/>
      <c r="B12" s="783"/>
      <c r="C12" s="792"/>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2"/>
      <c r="AN12" s="782"/>
      <c r="AO12" s="783"/>
      <c r="AP12" s="792"/>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4"/>
      <c r="BZ12" s="52"/>
      <c r="CA12" s="52"/>
    </row>
    <row r="13" spans="1:79" s="43" customFormat="1" ht="13.5" customHeight="1">
      <c r="A13" s="782"/>
      <c r="B13" s="783"/>
      <c r="C13" s="821" t="s">
        <v>11</v>
      </c>
      <c r="D13" s="822"/>
      <c r="E13" s="822"/>
      <c r="F13" s="823"/>
      <c r="G13" s="824" t="s">
        <v>403</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6"/>
      <c r="AM13" s="51"/>
      <c r="AN13" s="782"/>
      <c r="AO13" s="783"/>
      <c r="AP13" s="777" t="s">
        <v>11</v>
      </c>
      <c r="AQ13" s="778"/>
      <c r="AR13" s="778"/>
      <c r="AS13" s="779"/>
      <c r="AT13" s="795" t="s">
        <v>409</v>
      </c>
      <c r="AU13" s="796"/>
      <c r="AV13" s="796"/>
      <c r="AW13" s="796"/>
      <c r="AX13" s="796"/>
      <c r="AY13" s="796"/>
      <c r="AZ13" s="796"/>
      <c r="BA13" s="796"/>
      <c r="BB13" s="796"/>
      <c r="BC13" s="796"/>
      <c r="BD13" s="796"/>
      <c r="BE13" s="796"/>
      <c r="BF13" s="796"/>
      <c r="BG13" s="797"/>
      <c r="BH13" s="777" t="s">
        <v>77</v>
      </c>
      <c r="BI13" s="778"/>
      <c r="BJ13" s="778"/>
      <c r="BK13" s="779"/>
      <c r="BL13" s="795"/>
      <c r="BM13" s="796"/>
      <c r="BN13" s="796"/>
      <c r="BO13" s="796"/>
      <c r="BP13" s="796"/>
      <c r="BQ13" s="796"/>
      <c r="BR13" s="796"/>
      <c r="BS13" s="796"/>
      <c r="BT13" s="796"/>
      <c r="BU13" s="796"/>
      <c r="BV13" s="796"/>
      <c r="BW13" s="796"/>
      <c r="BX13" s="796"/>
      <c r="BY13" s="797"/>
      <c r="BZ13" s="51"/>
      <c r="CA13" s="51"/>
    </row>
    <row r="14" spans="1:79" s="43" customFormat="1" ht="13.5" customHeight="1">
      <c r="A14" s="782"/>
      <c r="B14" s="783"/>
      <c r="C14" s="806" t="s">
        <v>12</v>
      </c>
      <c r="D14" s="807"/>
      <c r="E14" s="807"/>
      <c r="F14" s="808"/>
      <c r="G14" s="809" t="s">
        <v>400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782"/>
      <c r="AO14" s="783"/>
      <c r="AP14" s="774" t="s">
        <v>12</v>
      </c>
      <c r="AQ14" s="775"/>
      <c r="AR14" s="775"/>
      <c r="AS14" s="776"/>
      <c r="AT14" s="798" t="s">
        <v>411</v>
      </c>
      <c r="AU14" s="799"/>
      <c r="AV14" s="799"/>
      <c r="AW14" s="799"/>
      <c r="AX14" s="799"/>
      <c r="AY14" s="799"/>
      <c r="AZ14" s="799"/>
      <c r="BA14" s="799"/>
      <c r="BB14" s="799"/>
      <c r="BC14" s="799"/>
      <c r="BD14" s="799"/>
      <c r="BE14" s="799"/>
      <c r="BF14" s="799"/>
      <c r="BG14" s="800"/>
      <c r="BH14" s="774" t="s">
        <v>78</v>
      </c>
      <c r="BI14" s="775"/>
      <c r="BJ14" s="775"/>
      <c r="BK14" s="776"/>
      <c r="BL14" s="798"/>
      <c r="BM14" s="799"/>
      <c r="BN14" s="799"/>
      <c r="BO14" s="799"/>
      <c r="BP14" s="799"/>
      <c r="BQ14" s="799"/>
      <c r="BR14" s="799"/>
      <c r="BS14" s="799"/>
      <c r="BT14" s="799"/>
      <c r="BU14" s="799"/>
      <c r="BV14" s="799"/>
      <c r="BW14" s="799"/>
      <c r="BX14" s="799"/>
      <c r="BY14" s="800"/>
      <c r="BZ14" s="51"/>
      <c r="CA14" s="51"/>
    </row>
    <row r="15" spans="1:79" s="43" customFormat="1" ht="13.5" customHeight="1">
      <c r="A15" s="782"/>
      <c r="B15" s="783"/>
      <c r="C15" s="806" t="s">
        <v>13</v>
      </c>
      <c r="D15" s="807"/>
      <c r="E15" s="807"/>
      <c r="F15" s="808"/>
      <c r="G15" s="809" t="s">
        <v>399</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782"/>
      <c r="AO15" s="783"/>
      <c r="AP15" s="774" t="s">
        <v>13</v>
      </c>
      <c r="AQ15" s="775"/>
      <c r="AR15" s="775"/>
      <c r="AS15" s="776"/>
      <c r="AT15" s="798" t="s">
        <v>408</v>
      </c>
      <c r="AU15" s="799"/>
      <c r="AV15" s="799"/>
      <c r="AW15" s="799"/>
      <c r="AX15" s="799"/>
      <c r="AY15" s="799"/>
      <c r="AZ15" s="799"/>
      <c r="BA15" s="799"/>
      <c r="BB15" s="799"/>
      <c r="BC15" s="799"/>
      <c r="BD15" s="799"/>
      <c r="BE15" s="799"/>
      <c r="BF15" s="799"/>
      <c r="BG15" s="800"/>
      <c r="BH15" s="774" t="s">
        <v>79</v>
      </c>
      <c r="BI15" s="775"/>
      <c r="BJ15" s="775"/>
      <c r="BK15" s="776"/>
      <c r="BL15" s="798"/>
      <c r="BM15" s="799"/>
      <c r="BN15" s="799"/>
      <c r="BO15" s="799"/>
      <c r="BP15" s="799"/>
      <c r="BQ15" s="799"/>
      <c r="BR15" s="799"/>
      <c r="BS15" s="799"/>
      <c r="BT15" s="799"/>
      <c r="BU15" s="799"/>
      <c r="BV15" s="799"/>
      <c r="BW15" s="799"/>
      <c r="BX15" s="799"/>
      <c r="BY15" s="800"/>
      <c r="BZ15" s="51"/>
      <c r="CA15" s="51"/>
    </row>
    <row r="16" spans="1:79" s="43" customFormat="1" ht="13.5" customHeight="1">
      <c r="A16" s="782"/>
      <c r="B16" s="783"/>
      <c r="C16" s="806" t="s">
        <v>14</v>
      </c>
      <c r="D16" s="807"/>
      <c r="E16" s="807"/>
      <c r="F16" s="808"/>
      <c r="G16" s="809" t="s">
        <v>401</v>
      </c>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1"/>
      <c r="AM16" s="51"/>
      <c r="AN16" s="782"/>
      <c r="AO16" s="783"/>
      <c r="AP16" s="774" t="s">
        <v>14</v>
      </c>
      <c r="AQ16" s="775"/>
      <c r="AR16" s="775"/>
      <c r="AS16" s="776"/>
      <c r="AT16" s="798" t="s">
        <v>410</v>
      </c>
      <c r="AU16" s="799"/>
      <c r="AV16" s="799"/>
      <c r="AW16" s="799"/>
      <c r="AX16" s="799"/>
      <c r="AY16" s="799"/>
      <c r="AZ16" s="799"/>
      <c r="BA16" s="799"/>
      <c r="BB16" s="799"/>
      <c r="BC16" s="799"/>
      <c r="BD16" s="799"/>
      <c r="BE16" s="799"/>
      <c r="BF16" s="799"/>
      <c r="BG16" s="800"/>
      <c r="BH16" s="774" t="s">
        <v>80</v>
      </c>
      <c r="BI16" s="775"/>
      <c r="BJ16" s="775"/>
      <c r="BK16" s="776"/>
      <c r="BL16" s="798"/>
      <c r="BM16" s="799"/>
      <c r="BN16" s="799"/>
      <c r="BO16" s="799"/>
      <c r="BP16" s="799"/>
      <c r="BQ16" s="799"/>
      <c r="BR16" s="799"/>
      <c r="BS16" s="799"/>
      <c r="BT16" s="799"/>
      <c r="BU16" s="799"/>
      <c r="BV16" s="799"/>
      <c r="BW16" s="799"/>
      <c r="BX16" s="799"/>
      <c r="BY16" s="800"/>
      <c r="BZ16" s="51"/>
      <c r="CA16" s="51"/>
    </row>
    <row r="17" spans="1:79" s="43" customFormat="1" ht="13.5" customHeight="1">
      <c r="A17" s="784"/>
      <c r="B17" s="785"/>
      <c r="C17" s="814" t="s">
        <v>15</v>
      </c>
      <c r="D17" s="815"/>
      <c r="E17" s="815"/>
      <c r="F17" s="816"/>
      <c r="G17" s="817" t="s">
        <v>402</v>
      </c>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9"/>
      <c r="AM17" s="51"/>
      <c r="AN17" s="784"/>
      <c r="AO17" s="785"/>
      <c r="AP17" s="771" t="s">
        <v>15</v>
      </c>
      <c r="AQ17" s="772"/>
      <c r="AR17" s="772"/>
      <c r="AS17" s="773"/>
      <c r="AT17" s="801"/>
      <c r="AU17" s="802"/>
      <c r="AV17" s="802"/>
      <c r="AW17" s="802"/>
      <c r="AX17" s="802"/>
      <c r="AY17" s="802"/>
      <c r="AZ17" s="802"/>
      <c r="BA17" s="802"/>
      <c r="BB17" s="802"/>
      <c r="BC17" s="802"/>
      <c r="BD17" s="802"/>
      <c r="BE17" s="802"/>
      <c r="BF17" s="802"/>
      <c r="BG17" s="803"/>
      <c r="BH17" s="771" t="s">
        <v>81</v>
      </c>
      <c r="BI17" s="772"/>
      <c r="BJ17" s="772"/>
      <c r="BK17" s="773"/>
      <c r="BL17" s="801"/>
      <c r="BM17" s="802"/>
      <c r="BN17" s="802"/>
      <c r="BO17" s="802"/>
      <c r="BP17" s="802"/>
      <c r="BQ17" s="802"/>
      <c r="BR17" s="802"/>
      <c r="BS17" s="802"/>
      <c r="BT17" s="802"/>
      <c r="BU17" s="802"/>
      <c r="BV17" s="802"/>
      <c r="BW17" s="802"/>
      <c r="BX17" s="802"/>
      <c r="BY17" s="803"/>
      <c r="BZ17" s="51"/>
      <c r="CA17" s="51"/>
    </row>
    <row r="18" spans="1:79" s="43" customFormat="1" ht="13.5" customHeight="1">
      <c r="A18" s="681" t="s">
        <v>105</v>
      </c>
      <c r="B18" s="682"/>
      <c r="C18" s="687" t="s">
        <v>514</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9"/>
      <c r="AM18" s="51"/>
      <c r="AN18" s="681" t="s">
        <v>105</v>
      </c>
      <c r="AO18" s="682"/>
      <c r="AP18" s="687" t="s">
        <v>412</v>
      </c>
      <c r="AQ18" s="688"/>
      <c r="AR18" s="688"/>
      <c r="AS18" s="688"/>
      <c r="AT18" s="688"/>
      <c r="AU18" s="688"/>
      <c r="AV18" s="688"/>
      <c r="AW18" s="688"/>
      <c r="AX18" s="688"/>
      <c r="AY18" s="688"/>
      <c r="AZ18" s="688"/>
      <c r="BA18" s="688"/>
      <c r="BB18" s="688"/>
      <c r="BC18" s="688"/>
      <c r="BD18" s="688"/>
      <c r="BE18" s="688"/>
      <c r="BF18" s="688"/>
      <c r="BG18" s="688"/>
      <c r="BH18" s="688"/>
      <c r="BI18" s="688"/>
      <c r="BJ18" s="688"/>
      <c r="BK18" s="688"/>
      <c r="BL18" s="688"/>
      <c r="BM18" s="688"/>
      <c r="BN18" s="688"/>
      <c r="BO18" s="688"/>
      <c r="BP18" s="688"/>
      <c r="BQ18" s="688"/>
      <c r="BR18" s="688"/>
      <c r="BS18" s="688"/>
      <c r="BT18" s="688"/>
      <c r="BU18" s="688"/>
      <c r="BV18" s="688"/>
      <c r="BW18" s="688"/>
      <c r="BX18" s="688"/>
      <c r="BY18" s="689"/>
      <c r="BZ18" s="51"/>
      <c r="CA18" s="51"/>
    </row>
    <row r="19" spans="1:79" s="43" customFormat="1" ht="13.5" customHeight="1">
      <c r="A19" s="683"/>
      <c r="B19" s="684"/>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683"/>
      <c r="AO19" s="684"/>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683"/>
      <c r="B20" s="684"/>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93"/>
      <c r="AN20" s="683"/>
      <c r="AO20" s="684"/>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93"/>
      <c r="CA20" s="93"/>
    </row>
    <row r="21" spans="1:79" s="43" customFormat="1" ht="13.5" customHeight="1">
      <c r="A21" s="683"/>
      <c r="B21" s="684"/>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67"/>
      <c r="AN21" s="683"/>
      <c r="AO21" s="684"/>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67"/>
      <c r="CA21" s="67"/>
    </row>
    <row r="22" spans="1:79" s="43" customFormat="1" ht="13.5" customHeight="1">
      <c r="A22" s="683"/>
      <c r="B22" s="684"/>
      <c r="C22" s="690"/>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2"/>
      <c r="AM22" s="51"/>
      <c r="AN22" s="683"/>
      <c r="AO22" s="684"/>
      <c r="AP22" s="690"/>
      <c r="AQ22" s="691"/>
      <c r="AR22" s="69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2"/>
      <c r="BZ22" s="51"/>
      <c r="CA22" s="51"/>
    </row>
    <row r="23" spans="1:79" s="43" customFormat="1" ht="13.5" customHeight="1">
      <c r="A23" s="683"/>
      <c r="B23" s="684"/>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51"/>
      <c r="AN23" s="683"/>
      <c r="AO23" s="684"/>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51"/>
      <c r="CA23" s="51"/>
    </row>
    <row r="24" spans="1:79" s="43" customFormat="1" ht="13.5" customHeight="1">
      <c r="A24" s="685"/>
      <c r="B24" s="686"/>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51"/>
      <c r="AN24" s="685"/>
      <c r="AO24" s="686"/>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51"/>
      <c r="CA24" s="51"/>
    </row>
    <row r="25" spans="1:79" s="43" customFormat="1" ht="13.5" customHeight="1">
      <c r="A25" s="681" t="s">
        <v>18</v>
      </c>
      <c r="B25" s="682"/>
      <c r="C25" s="760" t="s">
        <v>83</v>
      </c>
      <c r="D25" s="761"/>
      <c r="E25" s="761"/>
      <c r="F25" s="762"/>
      <c r="G25" s="745">
        <v>5</v>
      </c>
      <c r="H25" s="746"/>
      <c r="I25" s="746"/>
      <c r="J25" s="763" t="s">
        <v>84</v>
      </c>
      <c r="K25" s="763"/>
      <c r="L25" s="763"/>
      <c r="M25" s="756" t="s">
        <v>85</v>
      </c>
      <c r="N25" s="756"/>
      <c r="O25" s="746">
        <v>5</v>
      </c>
      <c r="P25" s="746"/>
      <c r="Q25" s="746"/>
      <c r="R25" s="730" t="s">
        <v>86</v>
      </c>
      <c r="S25" s="730"/>
      <c r="T25" s="756" t="s">
        <v>85</v>
      </c>
      <c r="U25" s="756"/>
      <c r="V25" s="757">
        <v>1</v>
      </c>
      <c r="W25" s="757"/>
      <c r="X25" s="757"/>
      <c r="Y25" s="730" t="s">
        <v>16</v>
      </c>
      <c r="Z25" s="731"/>
      <c r="AA25" s="732" t="s">
        <v>242</v>
      </c>
      <c r="AB25" s="733"/>
      <c r="AC25" s="734"/>
      <c r="AD25" s="745">
        <v>10</v>
      </c>
      <c r="AE25" s="746"/>
      <c r="AF25" s="746"/>
      <c r="AG25" s="746"/>
      <c r="AH25" s="812" t="s">
        <v>91</v>
      </c>
      <c r="AI25" s="812"/>
      <c r="AJ25" s="812"/>
      <c r="AK25" s="812"/>
      <c r="AL25" s="813"/>
      <c r="AM25" s="53"/>
      <c r="AN25" s="681" t="s">
        <v>18</v>
      </c>
      <c r="AO25" s="682"/>
      <c r="AP25" s="760" t="s">
        <v>83</v>
      </c>
      <c r="AQ25" s="761"/>
      <c r="AR25" s="761"/>
      <c r="AS25" s="762"/>
      <c r="AT25" s="745">
        <v>3</v>
      </c>
      <c r="AU25" s="746"/>
      <c r="AV25" s="746"/>
      <c r="AW25" s="763" t="s">
        <v>84</v>
      </c>
      <c r="AX25" s="763"/>
      <c r="AY25" s="763"/>
      <c r="AZ25" s="756" t="s">
        <v>85</v>
      </c>
      <c r="BA25" s="756"/>
      <c r="BB25" s="746">
        <v>4</v>
      </c>
      <c r="BC25" s="746"/>
      <c r="BD25" s="746"/>
      <c r="BE25" s="730" t="s">
        <v>86</v>
      </c>
      <c r="BF25" s="730"/>
      <c r="BG25" s="756" t="s">
        <v>85</v>
      </c>
      <c r="BH25" s="756"/>
      <c r="BI25" s="757">
        <v>1</v>
      </c>
      <c r="BJ25" s="757"/>
      <c r="BK25" s="757"/>
      <c r="BL25" s="730" t="s">
        <v>16</v>
      </c>
      <c r="BM25" s="731"/>
      <c r="BN25" s="732" t="s">
        <v>242</v>
      </c>
      <c r="BO25" s="733"/>
      <c r="BP25" s="734"/>
      <c r="BQ25" s="745">
        <v>10</v>
      </c>
      <c r="BR25" s="746"/>
      <c r="BS25" s="746"/>
      <c r="BT25" s="746"/>
      <c r="BU25" s="812" t="s">
        <v>91</v>
      </c>
      <c r="BV25" s="812"/>
      <c r="BW25" s="812"/>
      <c r="BX25" s="812"/>
      <c r="BY25" s="813"/>
      <c r="BZ25" s="53"/>
      <c r="CA25" s="53"/>
    </row>
    <row r="26" spans="1:79" s="43" customFormat="1" ht="13.5" customHeight="1">
      <c r="A26" s="683"/>
      <c r="B26" s="684"/>
      <c r="C26" s="764" t="s">
        <v>89</v>
      </c>
      <c r="D26" s="765"/>
      <c r="E26" s="765"/>
      <c r="F26" s="766"/>
      <c r="G26" s="752">
        <v>5</v>
      </c>
      <c r="H26" s="753"/>
      <c r="I26" s="753"/>
      <c r="J26" s="767" t="s">
        <v>84</v>
      </c>
      <c r="K26" s="767"/>
      <c r="L26" s="767"/>
      <c r="M26" s="721" t="s">
        <v>85</v>
      </c>
      <c r="N26" s="721"/>
      <c r="O26" s="753">
        <v>5</v>
      </c>
      <c r="P26" s="753"/>
      <c r="Q26" s="753"/>
      <c r="R26" s="750" t="s">
        <v>86</v>
      </c>
      <c r="S26" s="750"/>
      <c r="T26" s="721" t="s">
        <v>85</v>
      </c>
      <c r="U26" s="721"/>
      <c r="V26" s="749">
        <v>2</v>
      </c>
      <c r="W26" s="749"/>
      <c r="X26" s="749"/>
      <c r="Y26" s="750" t="s">
        <v>16</v>
      </c>
      <c r="Z26" s="751"/>
      <c r="AA26" s="735"/>
      <c r="AB26" s="736"/>
      <c r="AC26" s="737"/>
      <c r="AD26" s="752">
        <v>10</v>
      </c>
      <c r="AE26" s="753"/>
      <c r="AF26" s="753"/>
      <c r="AG26" s="753"/>
      <c r="AH26" s="754" t="s">
        <v>91</v>
      </c>
      <c r="AI26" s="754"/>
      <c r="AJ26" s="754"/>
      <c r="AK26" s="754"/>
      <c r="AL26" s="755"/>
      <c r="AM26" s="53"/>
      <c r="AN26" s="683"/>
      <c r="AO26" s="684"/>
      <c r="AP26" s="764" t="s">
        <v>89</v>
      </c>
      <c r="AQ26" s="765"/>
      <c r="AR26" s="765"/>
      <c r="AS26" s="766"/>
      <c r="AT26" s="752">
        <v>3</v>
      </c>
      <c r="AU26" s="753"/>
      <c r="AV26" s="753"/>
      <c r="AW26" s="767" t="s">
        <v>84</v>
      </c>
      <c r="AX26" s="767"/>
      <c r="AY26" s="767"/>
      <c r="AZ26" s="721" t="s">
        <v>85</v>
      </c>
      <c r="BA26" s="721"/>
      <c r="BB26" s="753">
        <v>4</v>
      </c>
      <c r="BC26" s="753"/>
      <c r="BD26" s="753"/>
      <c r="BE26" s="750" t="s">
        <v>86</v>
      </c>
      <c r="BF26" s="750"/>
      <c r="BG26" s="721" t="s">
        <v>85</v>
      </c>
      <c r="BH26" s="721"/>
      <c r="BI26" s="749">
        <v>2</v>
      </c>
      <c r="BJ26" s="749"/>
      <c r="BK26" s="749"/>
      <c r="BL26" s="750" t="s">
        <v>16</v>
      </c>
      <c r="BM26" s="751"/>
      <c r="BN26" s="735"/>
      <c r="BO26" s="736"/>
      <c r="BP26" s="737"/>
      <c r="BQ26" s="752">
        <v>10</v>
      </c>
      <c r="BR26" s="753"/>
      <c r="BS26" s="753"/>
      <c r="BT26" s="753"/>
      <c r="BU26" s="754" t="s">
        <v>91</v>
      </c>
      <c r="BV26" s="754"/>
      <c r="BW26" s="754"/>
      <c r="BX26" s="754"/>
      <c r="BY26" s="755"/>
      <c r="BZ26" s="53"/>
      <c r="CA26" s="53"/>
    </row>
    <row r="27" spans="1:79" s="43" customFormat="1" ht="13.5" customHeight="1">
      <c r="A27" s="685"/>
      <c r="B27" s="686"/>
      <c r="C27" s="741" t="s">
        <v>90</v>
      </c>
      <c r="D27" s="742"/>
      <c r="E27" s="742"/>
      <c r="F27" s="743"/>
      <c r="G27" s="728">
        <v>5</v>
      </c>
      <c r="H27" s="729"/>
      <c r="I27" s="729"/>
      <c r="J27" s="744" t="s">
        <v>84</v>
      </c>
      <c r="K27" s="744"/>
      <c r="L27" s="744"/>
      <c r="M27" s="725" t="s">
        <v>85</v>
      </c>
      <c r="N27" s="725"/>
      <c r="O27" s="729">
        <v>5</v>
      </c>
      <c r="P27" s="729"/>
      <c r="Q27" s="729"/>
      <c r="R27" s="724" t="s">
        <v>86</v>
      </c>
      <c r="S27" s="724"/>
      <c r="T27" s="725" t="s">
        <v>85</v>
      </c>
      <c r="U27" s="725"/>
      <c r="V27" s="726">
        <v>2</v>
      </c>
      <c r="W27" s="726"/>
      <c r="X27" s="726"/>
      <c r="Y27" s="724" t="s">
        <v>16</v>
      </c>
      <c r="Z27" s="727"/>
      <c r="AA27" s="738"/>
      <c r="AB27" s="739"/>
      <c r="AC27" s="740"/>
      <c r="AD27" s="728">
        <v>10</v>
      </c>
      <c r="AE27" s="729"/>
      <c r="AF27" s="729"/>
      <c r="AG27" s="729"/>
      <c r="AH27" s="722" t="s">
        <v>91</v>
      </c>
      <c r="AI27" s="722"/>
      <c r="AJ27" s="722"/>
      <c r="AK27" s="722"/>
      <c r="AL27" s="723"/>
      <c r="AM27" s="53"/>
      <c r="AN27" s="685"/>
      <c r="AO27" s="686"/>
      <c r="AP27" s="741" t="s">
        <v>90</v>
      </c>
      <c r="AQ27" s="742"/>
      <c r="AR27" s="742"/>
      <c r="AS27" s="743"/>
      <c r="AT27" s="728">
        <v>3</v>
      </c>
      <c r="AU27" s="729"/>
      <c r="AV27" s="729"/>
      <c r="AW27" s="744" t="s">
        <v>84</v>
      </c>
      <c r="AX27" s="744"/>
      <c r="AY27" s="744"/>
      <c r="AZ27" s="725" t="s">
        <v>85</v>
      </c>
      <c r="BA27" s="725"/>
      <c r="BB27" s="729">
        <v>4</v>
      </c>
      <c r="BC27" s="729"/>
      <c r="BD27" s="729"/>
      <c r="BE27" s="724" t="s">
        <v>86</v>
      </c>
      <c r="BF27" s="724"/>
      <c r="BG27" s="725" t="s">
        <v>85</v>
      </c>
      <c r="BH27" s="725"/>
      <c r="BI27" s="726">
        <v>2</v>
      </c>
      <c r="BJ27" s="726"/>
      <c r="BK27" s="726"/>
      <c r="BL27" s="724" t="s">
        <v>16</v>
      </c>
      <c r="BM27" s="727"/>
      <c r="BN27" s="738"/>
      <c r="BO27" s="739"/>
      <c r="BP27" s="740"/>
      <c r="BQ27" s="728">
        <v>10</v>
      </c>
      <c r="BR27" s="729"/>
      <c r="BS27" s="729"/>
      <c r="BT27" s="729"/>
      <c r="BU27" s="722" t="s">
        <v>91</v>
      </c>
      <c r="BV27" s="722"/>
      <c r="BW27" s="722"/>
      <c r="BX27" s="722"/>
      <c r="BY27" s="723"/>
      <c r="BZ27" s="53"/>
      <c r="CA27" s="53"/>
    </row>
    <row r="28" spans="1:79" s="43" customFormat="1" ht="13.5" customHeight="1">
      <c r="A28" s="758" t="s">
        <v>163</v>
      </c>
      <c r="B28" s="759"/>
      <c r="C28" s="677" t="s">
        <v>101</v>
      </c>
      <c r="D28" s="678"/>
      <c r="E28" s="678"/>
      <c r="F28" s="678"/>
      <c r="G28" s="678"/>
      <c r="H28" s="678"/>
      <c r="I28" s="678"/>
      <c r="J28" s="678"/>
      <c r="K28" s="678"/>
      <c r="L28" s="678"/>
      <c r="M28" s="678"/>
      <c r="N28" s="678"/>
      <c r="O28" s="678"/>
      <c r="P28" s="678"/>
      <c r="Q28" s="678"/>
      <c r="R28" s="678"/>
      <c r="S28" s="678"/>
      <c r="T28" s="678" t="s">
        <v>164</v>
      </c>
      <c r="U28" s="678"/>
      <c r="V28" s="679" t="s">
        <v>102</v>
      </c>
      <c r="W28" s="679"/>
      <c r="X28" s="679"/>
      <c r="Y28" s="679"/>
      <c r="Z28" s="679"/>
      <c r="AA28" s="679"/>
      <c r="AB28" s="679"/>
      <c r="AC28" s="679"/>
      <c r="AD28" s="679"/>
      <c r="AE28" s="679"/>
      <c r="AF28" s="679"/>
      <c r="AG28" s="679"/>
      <c r="AH28" s="679"/>
      <c r="AI28" s="679"/>
      <c r="AJ28" s="679"/>
      <c r="AK28" s="679"/>
      <c r="AL28" s="680"/>
      <c r="AM28" s="53"/>
      <c r="AN28" s="758" t="s">
        <v>163</v>
      </c>
      <c r="AO28" s="759"/>
      <c r="AP28" s="677" t="s">
        <v>101</v>
      </c>
      <c r="AQ28" s="678"/>
      <c r="AR28" s="678"/>
      <c r="AS28" s="678"/>
      <c r="AT28" s="678"/>
      <c r="AU28" s="678"/>
      <c r="AV28" s="678"/>
      <c r="AW28" s="678"/>
      <c r="AX28" s="678"/>
      <c r="AY28" s="678"/>
      <c r="AZ28" s="678"/>
      <c r="BA28" s="678"/>
      <c r="BB28" s="678"/>
      <c r="BC28" s="678"/>
      <c r="BD28" s="678"/>
      <c r="BE28" s="678"/>
      <c r="BF28" s="678"/>
      <c r="BG28" s="678" t="s">
        <v>164</v>
      </c>
      <c r="BH28" s="678"/>
      <c r="BI28" s="679" t="s">
        <v>102</v>
      </c>
      <c r="BJ28" s="679"/>
      <c r="BK28" s="679"/>
      <c r="BL28" s="679"/>
      <c r="BM28" s="679"/>
      <c r="BN28" s="679"/>
      <c r="BO28" s="679"/>
      <c r="BP28" s="679"/>
      <c r="BQ28" s="679"/>
      <c r="BR28" s="679"/>
      <c r="BS28" s="679"/>
      <c r="BT28" s="679"/>
      <c r="BU28" s="679"/>
      <c r="BV28" s="679"/>
      <c r="BW28" s="679"/>
      <c r="BX28" s="679"/>
      <c r="BY28" s="680"/>
      <c r="BZ28" s="53"/>
      <c r="CA28" s="53"/>
    </row>
    <row r="29" spans="1:79" s="43" customFormat="1" ht="13.5" customHeight="1">
      <c r="A29" s="681"/>
      <c r="B29" s="682"/>
      <c r="C29" s="703" t="s">
        <v>83</v>
      </c>
      <c r="D29" s="704"/>
      <c r="E29" s="704"/>
      <c r="F29" s="704"/>
      <c r="G29" s="704"/>
      <c r="H29" s="704"/>
      <c r="I29" s="704"/>
      <c r="J29" s="704"/>
      <c r="K29" s="705"/>
      <c r="L29" s="747" t="s">
        <v>89</v>
      </c>
      <c r="M29" s="748"/>
      <c r="N29" s="748"/>
      <c r="O29" s="748"/>
      <c r="P29" s="748"/>
      <c r="Q29" s="748"/>
      <c r="R29" s="748"/>
      <c r="S29" s="748"/>
      <c r="T29" s="748"/>
      <c r="U29" s="747" t="s">
        <v>90</v>
      </c>
      <c r="V29" s="748"/>
      <c r="W29" s="748"/>
      <c r="X29" s="748"/>
      <c r="Y29" s="748"/>
      <c r="Z29" s="748"/>
      <c r="AA29" s="748"/>
      <c r="AB29" s="748"/>
      <c r="AC29" s="748"/>
      <c r="AD29" s="703" t="s">
        <v>94</v>
      </c>
      <c r="AE29" s="704"/>
      <c r="AF29" s="704"/>
      <c r="AG29" s="704"/>
      <c r="AH29" s="704"/>
      <c r="AI29" s="704"/>
      <c r="AJ29" s="704"/>
      <c r="AK29" s="704"/>
      <c r="AL29" s="705"/>
      <c r="AM29" s="53"/>
      <c r="AN29" s="681"/>
      <c r="AO29" s="682"/>
      <c r="AP29" s="703" t="s">
        <v>83</v>
      </c>
      <c r="AQ29" s="704"/>
      <c r="AR29" s="704"/>
      <c r="AS29" s="704"/>
      <c r="AT29" s="704"/>
      <c r="AU29" s="704"/>
      <c r="AV29" s="704"/>
      <c r="AW29" s="704"/>
      <c r="AX29" s="705"/>
      <c r="AY29" s="747" t="s">
        <v>89</v>
      </c>
      <c r="AZ29" s="748"/>
      <c r="BA29" s="748"/>
      <c r="BB29" s="748"/>
      <c r="BC29" s="748"/>
      <c r="BD29" s="748"/>
      <c r="BE29" s="748"/>
      <c r="BF29" s="748"/>
      <c r="BG29" s="748"/>
      <c r="BH29" s="747" t="s">
        <v>90</v>
      </c>
      <c r="BI29" s="748"/>
      <c r="BJ29" s="748"/>
      <c r="BK29" s="748"/>
      <c r="BL29" s="748"/>
      <c r="BM29" s="748"/>
      <c r="BN29" s="748"/>
      <c r="BO29" s="748"/>
      <c r="BP29" s="748"/>
      <c r="BQ29" s="703" t="s">
        <v>94</v>
      </c>
      <c r="BR29" s="704"/>
      <c r="BS29" s="704"/>
      <c r="BT29" s="704"/>
      <c r="BU29" s="704"/>
      <c r="BV29" s="704"/>
      <c r="BW29" s="704"/>
      <c r="BX29" s="704"/>
      <c r="BY29" s="705"/>
      <c r="BZ29" s="53"/>
      <c r="CA29" s="53"/>
    </row>
    <row r="30" spans="1:79" s="43" customFormat="1" ht="13.5" customHeight="1">
      <c r="A30" s="700" t="s">
        <v>97</v>
      </c>
      <c r="B30" s="700"/>
      <c r="C30" s="701"/>
      <c r="D30" s="702"/>
      <c r="E30" s="702"/>
      <c r="F30" s="702"/>
      <c r="G30" s="702"/>
      <c r="H30" s="702"/>
      <c r="I30" s="696" t="s">
        <v>42</v>
      </c>
      <c r="J30" s="696"/>
      <c r="K30" s="697"/>
      <c r="L30" s="701"/>
      <c r="M30" s="702"/>
      <c r="N30" s="702"/>
      <c r="O30" s="702"/>
      <c r="P30" s="702"/>
      <c r="Q30" s="702"/>
      <c r="R30" s="696" t="s">
        <v>42</v>
      </c>
      <c r="S30" s="696"/>
      <c r="T30" s="697"/>
      <c r="U30" s="701"/>
      <c r="V30" s="702"/>
      <c r="W30" s="702"/>
      <c r="X30" s="702"/>
      <c r="Y30" s="702"/>
      <c r="Z30" s="702"/>
      <c r="AA30" s="696" t="s">
        <v>42</v>
      </c>
      <c r="AB30" s="696"/>
      <c r="AC30" s="697"/>
      <c r="AD30" s="698">
        <f>SUM(C30,L30,U30)</f>
        <v>0</v>
      </c>
      <c r="AE30" s="699"/>
      <c r="AF30" s="699"/>
      <c r="AG30" s="699"/>
      <c r="AH30" s="699"/>
      <c r="AI30" s="699"/>
      <c r="AJ30" s="696" t="s">
        <v>42</v>
      </c>
      <c r="AK30" s="696"/>
      <c r="AL30" s="697"/>
      <c r="AM30" s="53"/>
      <c r="AN30" s="700" t="s">
        <v>97</v>
      </c>
      <c r="AO30" s="700"/>
      <c r="AP30" s="701"/>
      <c r="AQ30" s="702"/>
      <c r="AR30" s="702"/>
      <c r="AS30" s="702"/>
      <c r="AT30" s="702"/>
      <c r="AU30" s="702"/>
      <c r="AV30" s="696" t="s">
        <v>42</v>
      </c>
      <c r="AW30" s="696"/>
      <c r="AX30" s="697"/>
      <c r="AY30" s="701"/>
      <c r="AZ30" s="702"/>
      <c r="BA30" s="702"/>
      <c r="BB30" s="702"/>
      <c r="BC30" s="702"/>
      <c r="BD30" s="702"/>
      <c r="BE30" s="696" t="s">
        <v>42</v>
      </c>
      <c r="BF30" s="696"/>
      <c r="BG30" s="697"/>
      <c r="BH30" s="701"/>
      <c r="BI30" s="702"/>
      <c r="BJ30" s="702"/>
      <c r="BK30" s="702"/>
      <c r="BL30" s="702"/>
      <c r="BM30" s="702"/>
      <c r="BN30" s="696" t="s">
        <v>42</v>
      </c>
      <c r="BO30" s="696"/>
      <c r="BP30" s="697"/>
      <c r="BQ30" s="698">
        <f>SUM(AP30,AY30,BH30)</f>
        <v>0</v>
      </c>
      <c r="BR30" s="699"/>
      <c r="BS30" s="699"/>
      <c r="BT30" s="699"/>
      <c r="BU30" s="699"/>
      <c r="BV30" s="699"/>
      <c r="BW30" s="696" t="s">
        <v>42</v>
      </c>
      <c r="BX30" s="696"/>
      <c r="BY30" s="697"/>
      <c r="BZ30" s="53"/>
      <c r="CA30" s="53"/>
    </row>
    <row r="31" spans="1:79" s="43" customFormat="1" ht="13.5" customHeight="1">
      <c r="A31" s="700" t="s">
        <v>98</v>
      </c>
      <c r="B31" s="700"/>
      <c r="C31" s="701">
        <f>V25*AD25</f>
        <v>10</v>
      </c>
      <c r="D31" s="702"/>
      <c r="E31" s="702"/>
      <c r="F31" s="702"/>
      <c r="G31" s="702"/>
      <c r="H31" s="702"/>
      <c r="I31" s="696" t="s">
        <v>8</v>
      </c>
      <c r="J31" s="696"/>
      <c r="K31" s="697"/>
      <c r="L31" s="701">
        <f>V26*AD26</f>
        <v>20</v>
      </c>
      <c r="M31" s="702"/>
      <c r="N31" s="702"/>
      <c r="O31" s="702"/>
      <c r="P31" s="702"/>
      <c r="Q31" s="702"/>
      <c r="R31" s="696" t="s">
        <v>8</v>
      </c>
      <c r="S31" s="696"/>
      <c r="T31" s="697"/>
      <c r="U31" s="701">
        <f>V27*AD27</f>
        <v>20</v>
      </c>
      <c r="V31" s="702"/>
      <c r="W31" s="702"/>
      <c r="X31" s="702"/>
      <c r="Y31" s="702"/>
      <c r="Z31" s="702"/>
      <c r="AA31" s="696" t="s">
        <v>8</v>
      </c>
      <c r="AB31" s="696"/>
      <c r="AC31" s="697"/>
      <c r="AD31" s="698">
        <f>SUM(C31,L31,U31)</f>
        <v>50</v>
      </c>
      <c r="AE31" s="699"/>
      <c r="AF31" s="699"/>
      <c r="AG31" s="699"/>
      <c r="AH31" s="699"/>
      <c r="AI31" s="699"/>
      <c r="AJ31" s="696" t="s">
        <v>8</v>
      </c>
      <c r="AK31" s="696"/>
      <c r="AL31" s="697"/>
      <c r="AM31" s="53"/>
      <c r="AN31" s="700" t="s">
        <v>98</v>
      </c>
      <c r="AO31" s="700"/>
      <c r="AP31" s="701">
        <f>BI25*BQ25</f>
        <v>10</v>
      </c>
      <c r="AQ31" s="702"/>
      <c r="AR31" s="702"/>
      <c r="AS31" s="702"/>
      <c r="AT31" s="702"/>
      <c r="AU31" s="702"/>
      <c r="AV31" s="696" t="s">
        <v>135</v>
      </c>
      <c r="AW31" s="696"/>
      <c r="AX31" s="697"/>
      <c r="AY31" s="701">
        <f>BI26*BQ26</f>
        <v>20</v>
      </c>
      <c r="AZ31" s="702"/>
      <c r="BA31" s="702"/>
      <c r="BB31" s="702"/>
      <c r="BC31" s="702"/>
      <c r="BD31" s="702"/>
      <c r="BE31" s="696" t="s">
        <v>135</v>
      </c>
      <c r="BF31" s="696"/>
      <c r="BG31" s="697"/>
      <c r="BH31" s="701">
        <f>BI27*BQ27</f>
        <v>20</v>
      </c>
      <c r="BI31" s="702"/>
      <c r="BJ31" s="702"/>
      <c r="BK31" s="702"/>
      <c r="BL31" s="702"/>
      <c r="BM31" s="702"/>
      <c r="BN31" s="696" t="s">
        <v>135</v>
      </c>
      <c r="BO31" s="696"/>
      <c r="BP31" s="697"/>
      <c r="BQ31" s="698">
        <f t="shared" ref="BQ31:BQ32" si="0">SUM(AP31,AY31,BH31)</f>
        <v>50</v>
      </c>
      <c r="BR31" s="699"/>
      <c r="BS31" s="699"/>
      <c r="BT31" s="699"/>
      <c r="BU31" s="699"/>
      <c r="BV31" s="699"/>
      <c r="BW31" s="696" t="s">
        <v>8</v>
      </c>
      <c r="BX31" s="696"/>
      <c r="BY31" s="697"/>
      <c r="BZ31" s="53"/>
      <c r="CA31" s="53"/>
    </row>
    <row r="32" spans="1:79" s="43" customFormat="1" ht="13.5" customHeight="1">
      <c r="A32" s="700" t="s">
        <v>99</v>
      </c>
      <c r="B32" s="700"/>
      <c r="C32" s="701">
        <v>2</v>
      </c>
      <c r="D32" s="702"/>
      <c r="E32" s="702"/>
      <c r="F32" s="702"/>
      <c r="G32" s="702"/>
      <c r="H32" s="702"/>
      <c r="I32" s="696" t="s">
        <v>96</v>
      </c>
      <c r="J32" s="696"/>
      <c r="K32" s="697"/>
      <c r="L32" s="701">
        <v>4</v>
      </c>
      <c r="M32" s="702"/>
      <c r="N32" s="702"/>
      <c r="O32" s="702"/>
      <c r="P32" s="702"/>
      <c r="Q32" s="702"/>
      <c r="R32" s="696" t="s">
        <v>96</v>
      </c>
      <c r="S32" s="696"/>
      <c r="T32" s="697"/>
      <c r="U32" s="701">
        <v>4</v>
      </c>
      <c r="V32" s="702"/>
      <c r="W32" s="702"/>
      <c r="X32" s="702"/>
      <c r="Y32" s="702"/>
      <c r="Z32" s="702"/>
      <c r="AA32" s="696" t="s">
        <v>96</v>
      </c>
      <c r="AB32" s="696"/>
      <c r="AC32" s="697"/>
      <c r="AD32" s="698">
        <f t="shared" ref="AD32" si="1">SUM(C32,L32,U32)</f>
        <v>10</v>
      </c>
      <c r="AE32" s="699"/>
      <c r="AF32" s="699"/>
      <c r="AG32" s="699"/>
      <c r="AH32" s="699"/>
      <c r="AI32" s="699"/>
      <c r="AJ32" s="696" t="s">
        <v>96</v>
      </c>
      <c r="AK32" s="696"/>
      <c r="AL32" s="697"/>
      <c r="AM32" s="53"/>
      <c r="AN32" s="700" t="s">
        <v>99</v>
      </c>
      <c r="AO32" s="700"/>
      <c r="AP32" s="701">
        <v>2</v>
      </c>
      <c r="AQ32" s="702"/>
      <c r="AR32" s="702"/>
      <c r="AS32" s="702"/>
      <c r="AT32" s="702"/>
      <c r="AU32" s="702"/>
      <c r="AV32" s="696" t="s">
        <v>96</v>
      </c>
      <c r="AW32" s="696"/>
      <c r="AX32" s="697"/>
      <c r="AY32" s="701">
        <v>4</v>
      </c>
      <c r="AZ32" s="702"/>
      <c r="BA32" s="702"/>
      <c r="BB32" s="702"/>
      <c r="BC32" s="702"/>
      <c r="BD32" s="702"/>
      <c r="BE32" s="696" t="s">
        <v>96</v>
      </c>
      <c r="BF32" s="696"/>
      <c r="BG32" s="697"/>
      <c r="BH32" s="701">
        <v>4</v>
      </c>
      <c r="BI32" s="702"/>
      <c r="BJ32" s="702"/>
      <c r="BK32" s="702"/>
      <c r="BL32" s="702"/>
      <c r="BM32" s="702"/>
      <c r="BN32" s="696" t="s">
        <v>96</v>
      </c>
      <c r="BO32" s="696"/>
      <c r="BP32" s="697"/>
      <c r="BQ32" s="698">
        <f t="shared" si="0"/>
        <v>10</v>
      </c>
      <c r="BR32" s="699"/>
      <c r="BS32" s="699"/>
      <c r="BT32" s="699"/>
      <c r="BU32" s="699"/>
      <c r="BV32" s="699"/>
      <c r="BW32" s="696" t="s">
        <v>96</v>
      </c>
      <c r="BX32" s="696"/>
      <c r="BY32" s="697"/>
      <c r="BZ32" s="53"/>
      <c r="CA32" s="53"/>
    </row>
    <row r="33" spans="1:79" s="43" customFormat="1" ht="13.5" customHeight="1">
      <c r="A33" s="681" t="s">
        <v>245</v>
      </c>
      <c r="B33" s="682"/>
      <c r="C33" s="687" t="s">
        <v>531</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9"/>
      <c r="AM33" s="51"/>
      <c r="AN33" s="681" t="s">
        <v>245</v>
      </c>
      <c r="AO33" s="682"/>
      <c r="AP33" s="687" t="s">
        <v>426</v>
      </c>
      <c r="AQ33" s="688"/>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8"/>
      <c r="BU33" s="688"/>
      <c r="BV33" s="688"/>
      <c r="BW33" s="688"/>
      <c r="BX33" s="688"/>
      <c r="BY33" s="689"/>
      <c r="BZ33" s="51"/>
      <c r="CA33" s="51"/>
    </row>
    <row r="34" spans="1:79" s="43" customFormat="1" ht="13.5" customHeight="1">
      <c r="A34" s="683"/>
      <c r="B34" s="684"/>
      <c r="C34" s="690"/>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2"/>
      <c r="AM34" s="51"/>
      <c r="AN34" s="683"/>
      <c r="AO34" s="684"/>
      <c r="AP34" s="690"/>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2"/>
      <c r="BZ34" s="51"/>
      <c r="CA34" s="51"/>
    </row>
    <row r="35" spans="1:79" s="43" customFormat="1" ht="13.5" customHeight="1">
      <c r="A35" s="685"/>
      <c r="B35" s="686"/>
      <c r="C35" s="693"/>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5"/>
      <c r="AM35" s="51"/>
      <c r="AN35" s="685"/>
      <c r="AO35" s="686"/>
      <c r="AP35" s="693"/>
      <c r="AQ35" s="694"/>
      <c r="AR35" s="694"/>
      <c r="AS35" s="694"/>
      <c r="AT35" s="693"/>
      <c r="AU35" s="694"/>
      <c r="AV35" s="694"/>
      <c r="AW35" s="694"/>
      <c r="AX35" s="694"/>
      <c r="AY35" s="694"/>
      <c r="AZ35" s="694"/>
      <c r="BA35" s="694"/>
      <c r="BB35" s="695"/>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5"/>
      <c r="BZ35" s="51"/>
      <c r="CA35" s="51"/>
    </row>
    <row r="36" spans="1:79" s="43" customFormat="1" ht="13.5" customHeight="1">
      <c r="A36" s="681" t="s">
        <v>341</v>
      </c>
      <c r="B36" s="682"/>
      <c r="C36" s="687" t="s">
        <v>428</v>
      </c>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9"/>
      <c r="AM36" s="148"/>
      <c r="AN36" s="681" t="s">
        <v>342</v>
      </c>
      <c r="AO36" s="682"/>
      <c r="AP36" s="687" t="s">
        <v>414</v>
      </c>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8"/>
      <c r="BU36" s="688"/>
      <c r="BV36" s="688"/>
      <c r="BW36" s="688"/>
      <c r="BX36" s="688"/>
      <c r="BY36" s="689"/>
      <c r="BZ36" s="148"/>
      <c r="CA36" s="148"/>
    </row>
    <row r="37" spans="1:79" s="43" customFormat="1" ht="13.5" customHeight="1">
      <c r="A37" s="683"/>
      <c r="B37" s="684"/>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148"/>
      <c r="AN37" s="683"/>
      <c r="AO37" s="684"/>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148"/>
      <c r="CA37" s="148"/>
    </row>
    <row r="38" spans="1:79" s="43" customFormat="1" ht="13.5" customHeight="1">
      <c r="A38" s="685"/>
      <c r="B38" s="686"/>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148"/>
      <c r="AN38" s="685"/>
      <c r="AO38" s="686"/>
      <c r="AP38" s="693"/>
      <c r="AQ38" s="694"/>
      <c r="AR38" s="694"/>
      <c r="AS38" s="694"/>
      <c r="AT38" s="693"/>
      <c r="AU38" s="694"/>
      <c r="AV38" s="694"/>
      <c r="AW38" s="694"/>
      <c r="AX38" s="694"/>
      <c r="AY38" s="694"/>
      <c r="AZ38" s="694"/>
      <c r="BA38" s="694"/>
      <c r="BB38" s="695"/>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148"/>
      <c r="CA38" s="148"/>
    </row>
    <row r="39" spans="1:79" s="43" customFormat="1" ht="13.5" customHeight="1">
      <c r="A39" s="681" t="s">
        <v>161</v>
      </c>
      <c r="B39" s="682"/>
      <c r="C39" s="820" t="s">
        <v>406</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681" t="s">
        <v>161</v>
      </c>
      <c r="AO39" s="682"/>
      <c r="AP39" s="820" t="s">
        <v>417</v>
      </c>
      <c r="AQ39" s="820"/>
      <c r="AR39" s="820"/>
      <c r="AS39" s="827"/>
      <c r="AT39" s="820"/>
      <c r="AU39" s="820"/>
      <c r="AV39" s="820"/>
      <c r="AW39" s="820"/>
      <c r="AX39" s="820"/>
      <c r="AY39" s="820"/>
      <c r="AZ39" s="820"/>
      <c r="BA39" s="820"/>
      <c r="BB39" s="820"/>
      <c r="BC39" s="828"/>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683"/>
      <c r="B40" s="684"/>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683"/>
      <c r="AO40" s="684"/>
      <c r="AP40" s="820"/>
      <c r="AQ40" s="820"/>
      <c r="AR40" s="820"/>
      <c r="AS40" s="820"/>
      <c r="AT40" s="829"/>
      <c r="AU40" s="829"/>
      <c r="AV40" s="829"/>
      <c r="AW40" s="829"/>
      <c r="AX40" s="829"/>
      <c r="AY40" s="829"/>
      <c r="AZ40" s="829"/>
      <c r="BA40" s="829"/>
      <c r="BB40" s="829"/>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683"/>
      <c r="B41" s="684"/>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683"/>
      <c r="AO41" s="684"/>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683"/>
      <c r="B42" s="684"/>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51"/>
      <c r="AN42" s="683"/>
      <c r="AO42" s="684"/>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820"/>
      <c r="BQ42" s="820"/>
      <c r="BR42" s="820"/>
      <c r="BS42" s="820"/>
      <c r="BT42" s="820"/>
      <c r="BU42" s="820"/>
      <c r="BV42" s="820"/>
      <c r="BW42" s="820"/>
      <c r="BX42" s="820"/>
      <c r="BY42" s="820"/>
      <c r="BZ42" s="51"/>
      <c r="CA42" s="51"/>
    </row>
    <row r="43" spans="1:79" s="43" customFormat="1" ht="13.5" customHeight="1">
      <c r="A43" s="685"/>
      <c r="B43" s="686"/>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c r="AM43" s="51"/>
      <c r="AN43" s="685"/>
      <c r="AO43" s="686"/>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51"/>
      <c r="CA43" s="51"/>
    </row>
    <row r="44" spans="1:79" s="43" customFormat="1" ht="13.5" customHeight="1">
      <c r="A44" s="681" t="s">
        <v>17</v>
      </c>
      <c r="B44" s="682"/>
      <c r="C44" s="687" t="s">
        <v>237</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9"/>
      <c r="AM44" s="51"/>
      <c r="AN44" s="681" t="s">
        <v>17</v>
      </c>
      <c r="AO44" s="682"/>
      <c r="AP44" s="687" t="s">
        <v>238</v>
      </c>
      <c r="AQ44" s="688"/>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8"/>
      <c r="BU44" s="688"/>
      <c r="BV44" s="688"/>
      <c r="BW44" s="688"/>
      <c r="BX44" s="688"/>
      <c r="BY44" s="689"/>
      <c r="BZ44" s="51"/>
      <c r="CA44" s="51"/>
    </row>
    <row r="45" spans="1:79" s="43" customFormat="1" ht="13.5" customHeight="1">
      <c r="A45" s="683"/>
      <c r="B45" s="684"/>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683"/>
      <c r="AO45" s="684"/>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683"/>
      <c r="B46" s="684"/>
      <c r="C46" s="690"/>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2"/>
      <c r="AM46" s="51"/>
      <c r="AN46" s="683"/>
      <c r="AO46" s="684"/>
      <c r="AP46" s="690"/>
      <c r="AQ46" s="691"/>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2"/>
      <c r="BZ46" s="51"/>
      <c r="CA46" s="51"/>
    </row>
    <row r="47" spans="1:79" s="43" customFormat="1" ht="13.5" customHeight="1">
      <c r="A47" s="683"/>
      <c r="B47" s="684"/>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2"/>
      <c r="AM47" s="51"/>
      <c r="AN47" s="683"/>
      <c r="AO47" s="684"/>
      <c r="AP47" s="690"/>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1"/>
      <c r="BU47" s="691"/>
      <c r="BV47" s="691"/>
      <c r="BW47" s="691"/>
      <c r="BX47" s="691"/>
      <c r="BY47" s="692"/>
      <c r="BZ47" s="51"/>
      <c r="CA47" s="51"/>
    </row>
    <row r="48" spans="1:79" s="43" customFormat="1" ht="13.5" customHeight="1">
      <c r="A48" s="685"/>
      <c r="B48" s="686"/>
      <c r="C48" s="693"/>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5"/>
      <c r="AM48" s="51"/>
      <c r="AN48" s="685"/>
      <c r="AO48" s="686"/>
      <c r="AP48" s="693"/>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5"/>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04" t="s">
        <v>125</v>
      </c>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c r="AJ52" s="805"/>
      <c r="AK52" s="805"/>
      <c r="AL52" s="832"/>
      <c r="AN52" s="804" t="s">
        <v>126</v>
      </c>
      <c r="AO52" s="805"/>
      <c r="AP52" s="805"/>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32"/>
    </row>
    <row r="53" spans="1:79" ht="21.75" customHeight="1">
      <c r="A53" s="804" t="s">
        <v>108</v>
      </c>
      <c r="B53" s="805"/>
      <c r="C53" s="768" t="s">
        <v>160</v>
      </c>
      <c r="D53" s="769"/>
      <c r="E53" s="769"/>
      <c r="F53" s="769"/>
      <c r="G53" s="769" t="s">
        <v>418</v>
      </c>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69"/>
      <c r="AI53" s="769"/>
      <c r="AJ53" s="769"/>
      <c r="AK53" s="769"/>
      <c r="AL53" s="770"/>
      <c r="AM53" s="52"/>
      <c r="AN53" s="804" t="s">
        <v>108</v>
      </c>
      <c r="AO53" s="805"/>
      <c r="AP53" s="768" t="s">
        <v>33</v>
      </c>
      <c r="AQ53" s="769"/>
      <c r="AR53" s="769"/>
      <c r="AS53" s="769"/>
      <c r="AT53" s="830" t="s">
        <v>431</v>
      </c>
      <c r="AU53" s="830"/>
      <c r="AV53" s="830"/>
      <c r="AW53" s="830"/>
      <c r="AX53" s="830"/>
      <c r="AY53" s="830"/>
      <c r="AZ53" s="830"/>
      <c r="BA53" s="830"/>
      <c r="BB53" s="830"/>
      <c r="BC53" s="830"/>
      <c r="BD53" s="830"/>
      <c r="BE53" s="830"/>
      <c r="BF53" s="830"/>
      <c r="BG53" s="830"/>
      <c r="BH53" s="830"/>
      <c r="BI53" s="830"/>
      <c r="BJ53" s="830"/>
      <c r="BK53" s="830"/>
      <c r="BL53" s="830"/>
      <c r="BM53" s="830"/>
      <c r="BN53" s="830"/>
      <c r="BO53" s="830"/>
      <c r="BP53" s="830"/>
      <c r="BQ53" s="830"/>
      <c r="BR53" s="830"/>
      <c r="BS53" s="830"/>
      <c r="BT53" s="830"/>
      <c r="BU53" s="830"/>
      <c r="BV53" s="830"/>
      <c r="BW53" s="830"/>
      <c r="BX53" s="830"/>
      <c r="BY53" s="831"/>
      <c r="BZ53" s="52"/>
      <c r="CA53" s="52"/>
    </row>
    <row r="54" spans="1:79" ht="13.5" customHeight="1">
      <c r="A54" s="780" t="s">
        <v>10</v>
      </c>
      <c r="B54" s="781"/>
      <c r="C54" s="786" t="s">
        <v>419</v>
      </c>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8"/>
      <c r="AM54" s="52"/>
      <c r="AN54" s="780" t="s">
        <v>10</v>
      </c>
      <c r="AO54" s="781"/>
      <c r="AP54" s="687" t="s">
        <v>434</v>
      </c>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8"/>
      <c r="BX54" s="688"/>
      <c r="BY54" s="689"/>
      <c r="BZ54" s="52"/>
      <c r="CA54" s="52"/>
    </row>
    <row r="55" spans="1:79" ht="13.5" customHeight="1">
      <c r="A55" s="782"/>
      <c r="B55" s="783"/>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AN55" s="782"/>
      <c r="AO55" s="783"/>
      <c r="AP55" s="690"/>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1"/>
      <c r="BX55" s="691"/>
      <c r="BY55" s="692"/>
      <c r="BZ55" s="52"/>
      <c r="CA55" s="52"/>
    </row>
    <row r="56" spans="1:79" ht="13.5" customHeight="1">
      <c r="A56" s="782"/>
      <c r="B56" s="783"/>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AN56" s="782"/>
      <c r="AO56" s="783"/>
      <c r="AP56" s="690"/>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1"/>
      <c r="BX56" s="691"/>
      <c r="BY56" s="692"/>
      <c r="BZ56" s="52"/>
      <c r="CA56" s="52"/>
    </row>
    <row r="57" spans="1:79" ht="13.5" customHeight="1">
      <c r="A57" s="782"/>
      <c r="B57" s="783"/>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AN57" s="782"/>
      <c r="AO57" s="783"/>
      <c r="AP57" s="690"/>
      <c r="AQ57" s="691"/>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1"/>
      <c r="BU57" s="691"/>
      <c r="BV57" s="691"/>
      <c r="BW57" s="691"/>
      <c r="BX57" s="691"/>
      <c r="BY57" s="692"/>
      <c r="BZ57" s="52"/>
      <c r="CA57" s="52"/>
    </row>
    <row r="58" spans="1:79" ht="13.5" customHeight="1">
      <c r="A58" s="782"/>
      <c r="B58" s="783"/>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782"/>
      <c r="AO58" s="783"/>
      <c r="AP58" s="690"/>
      <c r="AQ58" s="691"/>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1"/>
      <c r="BU58" s="691"/>
      <c r="BV58" s="691"/>
      <c r="BW58" s="691"/>
      <c r="BX58" s="691"/>
      <c r="BY58" s="692"/>
      <c r="BZ58" s="52"/>
      <c r="CA58" s="52"/>
    </row>
    <row r="59" spans="1:79" ht="13.5" customHeight="1">
      <c r="A59" s="782"/>
      <c r="B59" s="783"/>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782"/>
      <c r="AO59" s="783"/>
      <c r="AP59" s="690"/>
      <c r="AQ59" s="691"/>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2"/>
      <c r="BZ59" s="52"/>
      <c r="CA59" s="52"/>
    </row>
    <row r="60" spans="1:79" ht="13.5" customHeight="1">
      <c r="A60" s="782"/>
      <c r="B60" s="783"/>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782"/>
      <c r="AO60" s="783"/>
      <c r="AP60" s="690"/>
      <c r="AQ60" s="691"/>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1"/>
      <c r="BU60" s="691"/>
      <c r="BV60" s="691"/>
      <c r="BW60" s="691"/>
      <c r="BX60" s="691"/>
      <c r="BY60" s="692"/>
      <c r="BZ60" s="52"/>
      <c r="CA60" s="52"/>
    </row>
    <row r="61" spans="1:79" ht="13.5" customHeight="1">
      <c r="A61" s="782"/>
      <c r="B61" s="783"/>
      <c r="C61" s="792"/>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4"/>
      <c r="AM61" s="52"/>
      <c r="AN61" s="782"/>
      <c r="AO61" s="783"/>
      <c r="AP61" s="690"/>
      <c r="AQ61" s="691"/>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1"/>
      <c r="BU61" s="691"/>
      <c r="BV61" s="691"/>
      <c r="BW61" s="691"/>
      <c r="BX61" s="691"/>
      <c r="BY61" s="692"/>
      <c r="BZ61" s="52"/>
      <c r="CA61" s="52"/>
    </row>
    <row r="62" spans="1:79" s="43" customFormat="1" ht="13.5" customHeight="1">
      <c r="A62" s="782"/>
      <c r="B62" s="783"/>
      <c r="C62" s="821" t="s">
        <v>11</v>
      </c>
      <c r="D62" s="822"/>
      <c r="E62" s="822"/>
      <c r="F62" s="823"/>
      <c r="G62" s="824" t="s">
        <v>420</v>
      </c>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6"/>
      <c r="AM62" s="58"/>
      <c r="AN62" s="784"/>
      <c r="AO62" s="785"/>
      <c r="AP62" s="693"/>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5"/>
      <c r="BZ62" s="58"/>
      <c r="CA62" s="58"/>
    </row>
    <row r="63" spans="1:79" s="43" customFormat="1" ht="13.5" customHeight="1">
      <c r="A63" s="782"/>
      <c r="B63" s="783"/>
      <c r="C63" s="806" t="s">
        <v>12</v>
      </c>
      <c r="D63" s="807"/>
      <c r="E63" s="807"/>
      <c r="F63" s="808"/>
      <c r="G63" s="809" t="s">
        <v>421</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8"/>
      <c r="AN63" s="681" t="s">
        <v>105</v>
      </c>
      <c r="AO63" s="682"/>
      <c r="AP63" s="820" t="s">
        <v>433</v>
      </c>
      <c r="AQ63" s="820"/>
      <c r="AR63" s="820"/>
      <c r="AS63" s="820"/>
      <c r="AT63" s="820"/>
      <c r="AU63" s="820"/>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820"/>
      <c r="BR63" s="820"/>
      <c r="BS63" s="820"/>
      <c r="BT63" s="820"/>
      <c r="BU63" s="820"/>
      <c r="BV63" s="820"/>
      <c r="BW63" s="820"/>
      <c r="BX63" s="820"/>
      <c r="BY63" s="820"/>
      <c r="BZ63" s="58"/>
      <c r="CA63" s="58"/>
    </row>
    <row r="64" spans="1:79" s="43" customFormat="1" ht="13.5" customHeight="1">
      <c r="A64" s="782"/>
      <c r="B64" s="783"/>
      <c r="C64" s="806" t="s">
        <v>13</v>
      </c>
      <c r="D64" s="807"/>
      <c r="E64" s="807"/>
      <c r="F64" s="808"/>
      <c r="G64" s="809" t="s">
        <v>423</v>
      </c>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1"/>
      <c r="AM64" s="58"/>
      <c r="AN64" s="683"/>
      <c r="AO64" s="684"/>
      <c r="AP64" s="820"/>
      <c r="AQ64" s="820"/>
      <c r="AR64" s="820"/>
      <c r="AS64" s="820"/>
      <c r="AT64" s="820"/>
      <c r="AU64" s="820"/>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820"/>
      <c r="BR64" s="820"/>
      <c r="BS64" s="820"/>
      <c r="BT64" s="820"/>
      <c r="BU64" s="820"/>
      <c r="BV64" s="820"/>
      <c r="BW64" s="820"/>
      <c r="BX64" s="820"/>
      <c r="BY64" s="820"/>
      <c r="BZ64" s="58"/>
      <c r="CA64" s="58"/>
    </row>
    <row r="65" spans="1:79" s="43" customFormat="1" ht="13.5" customHeight="1">
      <c r="A65" s="782"/>
      <c r="B65" s="783"/>
      <c r="C65" s="806" t="s">
        <v>14</v>
      </c>
      <c r="D65" s="807"/>
      <c r="E65" s="807"/>
      <c r="F65" s="808"/>
      <c r="G65" s="809" t="s">
        <v>422</v>
      </c>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1"/>
      <c r="AM65" s="58"/>
      <c r="AN65" s="683"/>
      <c r="AO65" s="684"/>
      <c r="AP65" s="820"/>
      <c r="AQ65" s="820"/>
      <c r="AR65" s="820"/>
      <c r="AS65" s="820"/>
      <c r="AT65" s="820"/>
      <c r="AU65" s="820"/>
      <c r="AV65" s="820"/>
      <c r="AW65" s="820"/>
      <c r="AX65" s="820"/>
      <c r="AY65" s="820"/>
      <c r="AZ65" s="820"/>
      <c r="BA65" s="820"/>
      <c r="BB65" s="820"/>
      <c r="BC65" s="820"/>
      <c r="BD65" s="820"/>
      <c r="BE65" s="820"/>
      <c r="BF65" s="820"/>
      <c r="BG65" s="820"/>
      <c r="BH65" s="820"/>
      <c r="BI65" s="820"/>
      <c r="BJ65" s="820"/>
      <c r="BK65" s="820"/>
      <c r="BL65" s="820"/>
      <c r="BM65" s="820"/>
      <c r="BN65" s="820"/>
      <c r="BO65" s="820"/>
      <c r="BP65" s="820"/>
      <c r="BQ65" s="820"/>
      <c r="BR65" s="820"/>
      <c r="BS65" s="820"/>
      <c r="BT65" s="820"/>
      <c r="BU65" s="820"/>
      <c r="BV65" s="820"/>
      <c r="BW65" s="820"/>
      <c r="BX65" s="820"/>
      <c r="BY65" s="820"/>
      <c r="BZ65" s="58"/>
      <c r="CA65" s="58"/>
    </row>
    <row r="66" spans="1:79" s="43" customFormat="1" ht="13.5" customHeight="1">
      <c r="A66" s="784"/>
      <c r="B66" s="785"/>
      <c r="C66" s="814" t="s">
        <v>15</v>
      </c>
      <c r="D66" s="815"/>
      <c r="E66" s="815"/>
      <c r="F66" s="816"/>
      <c r="G66" s="817" t="s">
        <v>424</v>
      </c>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9"/>
      <c r="AM66" s="58"/>
      <c r="AN66" s="683"/>
      <c r="AO66" s="684"/>
      <c r="AP66" s="820"/>
      <c r="AQ66" s="820"/>
      <c r="AR66" s="820"/>
      <c r="AS66" s="820"/>
      <c r="AT66" s="820"/>
      <c r="AU66" s="820"/>
      <c r="AV66" s="820"/>
      <c r="AW66" s="820"/>
      <c r="AX66" s="820"/>
      <c r="AY66" s="820"/>
      <c r="AZ66" s="820"/>
      <c r="BA66" s="820"/>
      <c r="BB66" s="820"/>
      <c r="BC66" s="820"/>
      <c r="BD66" s="820"/>
      <c r="BE66" s="820"/>
      <c r="BF66" s="820"/>
      <c r="BG66" s="820"/>
      <c r="BH66" s="820"/>
      <c r="BI66" s="820"/>
      <c r="BJ66" s="820"/>
      <c r="BK66" s="820"/>
      <c r="BL66" s="820"/>
      <c r="BM66" s="820"/>
      <c r="BN66" s="820"/>
      <c r="BO66" s="820"/>
      <c r="BP66" s="820"/>
      <c r="BQ66" s="820"/>
      <c r="BR66" s="820"/>
      <c r="BS66" s="820"/>
      <c r="BT66" s="820"/>
      <c r="BU66" s="820"/>
      <c r="BV66" s="820"/>
      <c r="BW66" s="820"/>
      <c r="BX66" s="820"/>
      <c r="BY66" s="820"/>
      <c r="BZ66" s="58"/>
      <c r="CA66" s="58"/>
    </row>
    <row r="67" spans="1:79" s="43" customFormat="1" ht="13.5" customHeight="1">
      <c r="A67" s="681" t="s">
        <v>105</v>
      </c>
      <c r="B67" s="682"/>
      <c r="C67" s="687" t="s">
        <v>425</v>
      </c>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58"/>
      <c r="AN67" s="683"/>
      <c r="AO67" s="684"/>
      <c r="AP67" s="820"/>
      <c r="AQ67" s="820"/>
      <c r="AR67" s="820"/>
      <c r="AS67" s="820"/>
      <c r="AT67" s="820"/>
      <c r="AU67" s="820"/>
      <c r="AV67" s="820"/>
      <c r="AW67" s="820"/>
      <c r="AX67" s="820"/>
      <c r="AY67" s="820"/>
      <c r="AZ67" s="820"/>
      <c r="BA67" s="820"/>
      <c r="BB67" s="820"/>
      <c r="BC67" s="820"/>
      <c r="BD67" s="820"/>
      <c r="BE67" s="820"/>
      <c r="BF67" s="820"/>
      <c r="BG67" s="820"/>
      <c r="BH67" s="820"/>
      <c r="BI67" s="820"/>
      <c r="BJ67" s="820"/>
      <c r="BK67" s="820"/>
      <c r="BL67" s="820"/>
      <c r="BM67" s="820"/>
      <c r="BN67" s="820"/>
      <c r="BO67" s="820"/>
      <c r="BP67" s="820"/>
      <c r="BQ67" s="820"/>
      <c r="BR67" s="820"/>
      <c r="BS67" s="820"/>
      <c r="BT67" s="820"/>
      <c r="BU67" s="820"/>
      <c r="BV67" s="820"/>
      <c r="BW67" s="820"/>
      <c r="BX67" s="820"/>
      <c r="BY67" s="820"/>
      <c r="BZ67" s="58"/>
      <c r="CA67" s="58"/>
    </row>
    <row r="68" spans="1:79" s="43" customFormat="1" ht="13.5" customHeight="1">
      <c r="A68" s="683"/>
      <c r="B68" s="684"/>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8"/>
      <c r="AN68" s="683"/>
      <c r="AO68" s="684"/>
      <c r="AP68" s="820"/>
      <c r="AQ68" s="820"/>
      <c r="AR68" s="820"/>
      <c r="AS68" s="820"/>
      <c r="AT68" s="820"/>
      <c r="AU68" s="820"/>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820"/>
      <c r="BR68" s="820"/>
      <c r="BS68" s="820"/>
      <c r="BT68" s="820"/>
      <c r="BU68" s="820"/>
      <c r="BV68" s="820"/>
      <c r="BW68" s="820"/>
      <c r="BX68" s="820"/>
      <c r="BY68" s="820"/>
      <c r="BZ68" s="58"/>
      <c r="CA68" s="58"/>
    </row>
    <row r="69" spans="1:79" s="43" customFormat="1" ht="13.5" customHeight="1">
      <c r="A69" s="683"/>
      <c r="B69" s="684"/>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93"/>
      <c r="AN69" s="685"/>
      <c r="AO69" s="686"/>
      <c r="AP69" s="820"/>
      <c r="AQ69" s="820"/>
      <c r="AR69" s="820"/>
      <c r="AS69" s="820"/>
      <c r="AT69" s="820"/>
      <c r="AU69" s="820"/>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820"/>
      <c r="BR69" s="820"/>
      <c r="BS69" s="820"/>
      <c r="BT69" s="820"/>
      <c r="BU69" s="820"/>
      <c r="BV69" s="820"/>
      <c r="BW69" s="820"/>
      <c r="BX69" s="820"/>
      <c r="BY69" s="820"/>
      <c r="BZ69" s="93"/>
      <c r="CA69" s="93"/>
    </row>
    <row r="70" spans="1:79" s="43" customFormat="1" ht="13.5" customHeight="1">
      <c r="A70" s="683"/>
      <c r="B70" s="684"/>
      <c r="C70" s="690"/>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2"/>
      <c r="AM70" s="67"/>
      <c r="AN70" s="758" t="s">
        <v>163</v>
      </c>
      <c r="AO70" s="759"/>
      <c r="AP70" s="677" t="s">
        <v>101</v>
      </c>
      <c r="AQ70" s="678"/>
      <c r="AR70" s="678"/>
      <c r="AS70" s="678"/>
      <c r="AT70" s="678"/>
      <c r="AU70" s="678"/>
      <c r="AV70" s="678"/>
      <c r="AW70" s="678"/>
      <c r="AX70" s="678"/>
      <c r="AY70" s="678"/>
      <c r="AZ70" s="678"/>
      <c r="BA70" s="678"/>
      <c r="BB70" s="678"/>
      <c r="BC70" s="678"/>
      <c r="BD70" s="678"/>
      <c r="BE70" s="678"/>
      <c r="BF70" s="678"/>
      <c r="BG70" s="678" t="s">
        <v>164</v>
      </c>
      <c r="BH70" s="678"/>
      <c r="BI70" s="679" t="s">
        <v>102</v>
      </c>
      <c r="BJ70" s="679"/>
      <c r="BK70" s="679"/>
      <c r="BL70" s="679"/>
      <c r="BM70" s="679"/>
      <c r="BN70" s="679"/>
      <c r="BO70" s="679"/>
      <c r="BP70" s="679"/>
      <c r="BQ70" s="679"/>
      <c r="BR70" s="679"/>
      <c r="BS70" s="679"/>
      <c r="BT70" s="679"/>
      <c r="BU70" s="679"/>
      <c r="BV70" s="679"/>
      <c r="BW70" s="679"/>
      <c r="BX70" s="679"/>
      <c r="BY70" s="680"/>
      <c r="BZ70" s="67"/>
      <c r="CA70" s="67"/>
    </row>
    <row r="71" spans="1:79" s="43" customFormat="1" ht="13.5" customHeight="1">
      <c r="A71" s="683"/>
      <c r="B71" s="684"/>
      <c r="C71" s="690"/>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2"/>
      <c r="AM71" s="58"/>
      <c r="AN71" s="681"/>
      <c r="AO71" s="682"/>
      <c r="AP71" s="703" t="s">
        <v>83</v>
      </c>
      <c r="AQ71" s="704"/>
      <c r="AR71" s="704"/>
      <c r="AS71" s="704"/>
      <c r="AT71" s="704"/>
      <c r="AU71" s="704"/>
      <c r="AV71" s="704"/>
      <c r="AW71" s="704"/>
      <c r="AX71" s="705"/>
      <c r="AY71" s="747" t="s">
        <v>89</v>
      </c>
      <c r="AZ71" s="748"/>
      <c r="BA71" s="748"/>
      <c r="BB71" s="748"/>
      <c r="BC71" s="748"/>
      <c r="BD71" s="748"/>
      <c r="BE71" s="748"/>
      <c r="BF71" s="748"/>
      <c r="BG71" s="748"/>
      <c r="BH71" s="747" t="s">
        <v>90</v>
      </c>
      <c r="BI71" s="748"/>
      <c r="BJ71" s="748"/>
      <c r="BK71" s="748"/>
      <c r="BL71" s="748"/>
      <c r="BM71" s="748"/>
      <c r="BN71" s="748"/>
      <c r="BO71" s="748"/>
      <c r="BP71" s="748"/>
      <c r="BQ71" s="703" t="s">
        <v>94</v>
      </c>
      <c r="BR71" s="704"/>
      <c r="BS71" s="704"/>
      <c r="BT71" s="704"/>
      <c r="BU71" s="704"/>
      <c r="BV71" s="704"/>
      <c r="BW71" s="704"/>
      <c r="BX71" s="704"/>
      <c r="BY71" s="705"/>
      <c r="BZ71" s="58"/>
      <c r="CA71" s="58"/>
    </row>
    <row r="72" spans="1:79" s="43" customFormat="1" ht="13.5" customHeight="1">
      <c r="A72" s="683"/>
      <c r="B72" s="684"/>
      <c r="C72" s="690"/>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2"/>
      <c r="AM72" s="58"/>
      <c r="AN72" s="700" t="s">
        <v>97</v>
      </c>
      <c r="AO72" s="700"/>
      <c r="AP72" s="701" t="s">
        <v>106</v>
      </c>
      <c r="AQ72" s="702"/>
      <c r="AR72" s="702"/>
      <c r="AS72" s="702"/>
      <c r="AT72" s="702"/>
      <c r="AU72" s="702"/>
      <c r="AV72" s="696" t="s">
        <v>42</v>
      </c>
      <c r="AW72" s="696"/>
      <c r="AX72" s="697"/>
      <c r="AY72" s="701"/>
      <c r="AZ72" s="702"/>
      <c r="BA72" s="702"/>
      <c r="BB72" s="702"/>
      <c r="BC72" s="702"/>
      <c r="BD72" s="702"/>
      <c r="BE72" s="696" t="s">
        <v>42</v>
      </c>
      <c r="BF72" s="696"/>
      <c r="BG72" s="697"/>
      <c r="BH72" s="701"/>
      <c r="BI72" s="702"/>
      <c r="BJ72" s="702"/>
      <c r="BK72" s="702"/>
      <c r="BL72" s="702"/>
      <c r="BM72" s="702"/>
      <c r="BN72" s="696" t="s">
        <v>42</v>
      </c>
      <c r="BO72" s="696"/>
      <c r="BP72" s="697"/>
      <c r="BQ72" s="698">
        <f>SUM(AP72,AY72,BH72)</f>
        <v>0</v>
      </c>
      <c r="BR72" s="699"/>
      <c r="BS72" s="699"/>
      <c r="BT72" s="699"/>
      <c r="BU72" s="699"/>
      <c r="BV72" s="699"/>
      <c r="BW72" s="696" t="s">
        <v>42</v>
      </c>
      <c r="BX72" s="696"/>
      <c r="BY72" s="697"/>
      <c r="BZ72" s="58"/>
      <c r="CA72" s="58"/>
    </row>
    <row r="73" spans="1:79" s="43" customFormat="1" ht="13.5" customHeight="1">
      <c r="A73" s="685"/>
      <c r="B73" s="686"/>
      <c r="C73" s="693"/>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5"/>
      <c r="AM73" s="58"/>
      <c r="AN73" s="700" t="s">
        <v>98</v>
      </c>
      <c r="AO73" s="700"/>
      <c r="AP73" s="701" t="s">
        <v>106</v>
      </c>
      <c r="AQ73" s="702"/>
      <c r="AR73" s="702"/>
      <c r="AS73" s="702"/>
      <c r="AT73" s="702"/>
      <c r="AU73" s="702"/>
      <c r="AV73" s="696" t="s">
        <v>8</v>
      </c>
      <c r="AW73" s="696"/>
      <c r="AX73" s="697"/>
      <c r="AY73" s="701" t="s">
        <v>106</v>
      </c>
      <c r="AZ73" s="702"/>
      <c r="BA73" s="702"/>
      <c r="BB73" s="702"/>
      <c r="BC73" s="702"/>
      <c r="BD73" s="702"/>
      <c r="BE73" s="696" t="s">
        <v>8</v>
      </c>
      <c r="BF73" s="696"/>
      <c r="BG73" s="697"/>
      <c r="BH73" s="701">
        <v>3</v>
      </c>
      <c r="BI73" s="702"/>
      <c r="BJ73" s="702"/>
      <c r="BK73" s="702"/>
      <c r="BL73" s="702"/>
      <c r="BM73" s="702"/>
      <c r="BN73" s="696" t="s">
        <v>8</v>
      </c>
      <c r="BO73" s="696"/>
      <c r="BP73" s="697"/>
      <c r="BQ73" s="698">
        <f t="shared" ref="BQ73:BQ74" si="2">SUM(AP73,AY73,BH73)</f>
        <v>3</v>
      </c>
      <c r="BR73" s="699"/>
      <c r="BS73" s="699"/>
      <c r="BT73" s="699"/>
      <c r="BU73" s="699"/>
      <c r="BV73" s="699"/>
      <c r="BW73" s="696" t="s">
        <v>8</v>
      </c>
      <c r="BX73" s="696"/>
      <c r="BY73" s="697"/>
      <c r="BZ73" s="58"/>
      <c r="CA73" s="58"/>
    </row>
    <row r="74" spans="1:79" s="43" customFormat="1" ht="13.5" customHeight="1">
      <c r="A74" s="681" t="s">
        <v>18</v>
      </c>
      <c r="B74" s="682"/>
      <c r="C74" s="760" t="s">
        <v>83</v>
      </c>
      <c r="D74" s="761"/>
      <c r="E74" s="761"/>
      <c r="F74" s="762"/>
      <c r="G74" s="745"/>
      <c r="H74" s="746"/>
      <c r="I74" s="746"/>
      <c r="J74" s="763" t="s">
        <v>84</v>
      </c>
      <c r="K74" s="763"/>
      <c r="L74" s="763"/>
      <c r="M74" s="756" t="s">
        <v>85</v>
      </c>
      <c r="N74" s="756"/>
      <c r="O74" s="746"/>
      <c r="P74" s="746"/>
      <c r="Q74" s="746"/>
      <c r="R74" s="730" t="s">
        <v>86</v>
      </c>
      <c r="S74" s="730"/>
      <c r="T74" s="756" t="s">
        <v>85</v>
      </c>
      <c r="U74" s="756"/>
      <c r="V74" s="757"/>
      <c r="W74" s="757"/>
      <c r="X74" s="757"/>
      <c r="Y74" s="730" t="s">
        <v>16</v>
      </c>
      <c r="Z74" s="731"/>
      <c r="AA74" s="732" t="s">
        <v>242</v>
      </c>
      <c r="AB74" s="733"/>
      <c r="AC74" s="734"/>
      <c r="AD74" s="745"/>
      <c r="AE74" s="746"/>
      <c r="AF74" s="746"/>
      <c r="AG74" s="746"/>
      <c r="AH74" s="812" t="s">
        <v>91</v>
      </c>
      <c r="AI74" s="812"/>
      <c r="AJ74" s="812"/>
      <c r="AK74" s="812"/>
      <c r="AL74" s="813"/>
      <c r="AM74" s="53"/>
      <c r="AN74" s="700" t="s">
        <v>99</v>
      </c>
      <c r="AO74" s="700"/>
      <c r="AP74" s="701" t="s">
        <v>106</v>
      </c>
      <c r="AQ74" s="702"/>
      <c r="AR74" s="702"/>
      <c r="AS74" s="702"/>
      <c r="AT74" s="702"/>
      <c r="AU74" s="702"/>
      <c r="AV74" s="696" t="s">
        <v>96</v>
      </c>
      <c r="AW74" s="696"/>
      <c r="AX74" s="697"/>
      <c r="AY74" s="701" t="s">
        <v>106</v>
      </c>
      <c r="AZ74" s="702"/>
      <c r="BA74" s="702"/>
      <c r="BB74" s="702"/>
      <c r="BC74" s="702"/>
      <c r="BD74" s="702"/>
      <c r="BE74" s="696" t="s">
        <v>96</v>
      </c>
      <c r="BF74" s="696"/>
      <c r="BG74" s="697"/>
      <c r="BH74" s="701">
        <v>3</v>
      </c>
      <c r="BI74" s="702"/>
      <c r="BJ74" s="702"/>
      <c r="BK74" s="702"/>
      <c r="BL74" s="702"/>
      <c r="BM74" s="702"/>
      <c r="BN74" s="696" t="s">
        <v>96</v>
      </c>
      <c r="BO74" s="696"/>
      <c r="BP74" s="697"/>
      <c r="BQ74" s="698">
        <f t="shared" si="2"/>
        <v>3</v>
      </c>
      <c r="BR74" s="699"/>
      <c r="BS74" s="699"/>
      <c r="BT74" s="699"/>
      <c r="BU74" s="699"/>
      <c r="BV74" s="699"/>
      <c r="BW74" s="696" t="s">
        <v>96</v>
      </c>
      <c r="BX74" s="696"/>
      <c r="BY74" s="697"/>
      <c r="BZ74" s="53"/>
      <c r="CA74" s="53"/>
    </row>
    <row r="75" spans="1:79" s="43" customFormat="1" ht="13.5" customHeight="1">
      <c r="A75" s="683"/>
      <c r="B75" s="684"/>
      <c r="C75" s="764" t="s">
        <v>89</v>
      </c>
      <c r="D75" s="765"/>
      <c r="E75" s="765"/>
      <c r="F75" s="766"/>
      <c r="G75" s="752">
        <v>4</v>
      </c>
      <c r="H75" s="753"/>
      <c r="I75" s="753"/>
      <c r="J75" s="767" t="s">
        <v>84</v>
      </c>
      <c r="K75" s="767"/>
      <c r="L75" s="767"/>
      <c r="M75" s="721" t="s">
        <v>85</v>
      </c>
      <c r="N75" s="721"/>
      <c r="O75" s="753">
        <v>5</v>
      </c>
      <c r="P75" s="753"/>
      <c r="Q75" s="753"/>
      <c r="R75" s="750" t="s">
        <v>86</v>
      </c>
      <c r="S75" s="750"/>
      <c r="T75" s="721" t="s">
        <v>85</v>
      </c>
      <c r="U75" s="721"/>
      <c r="V75" s="749">
        <v>2</v>
      </c>
      <c r="W75" s="749"/>
      <c r="X75" s="749"/>
      <c r="Y75" s="750" t="s">
        <v>16</v>
      </c>
      <c r="Z75" s="751"/>
      <c r="AA75" s="735"/>
      <c r="AB75" s="736"/>
      <c r="AC75" s="737"/>
      <c r="AD75" s="752">
        <v>15</v>
      </c>
      <c r="AE75" s="753"/>
      <c r="AF75" s="753"/>
      <c r="AG75" s="753"/>
      <c r="AH75" s="754" t="s">
        <v>91</v>
      </c>
      <c r="AI75" s="754"/>
      <c r="AJ75" s="754"/>
      <c r="AK75" s="754"/>
      <c r="AL75" s="755"/>
      <c r="AM75" s="53"/>
      <c r="AN75" s="681" t="s">
        <v>103</v>
      </c>
      <c r="AO75" s="682"/>
      <c r="AP75" s="687" t="s">
        <v>432</v>
      </c>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53"/>
      <c r="CA75" s="53"/>
    </row>
    <row r="76" spans="1:79" s="43" customFormat="1" ht="13.5" customHeight="1">
      <c r="A76" s="685"/>
      <c r="B76" s="686"/>
      <c r="C76" s="741" t="s">
        <v>90</v>
      </c>
      <c r="D76" s="742"/>
      <c r="E76" s="742"/>
      <c r="F76" s="743"/>
      <c r="G76" s="728">
        <v>4</v>
      </c>
      <c r="H76" s="729"/>
      <c r="I76" s="729"/>
      <c r="J76" s="744" t="s">
        <v>84</v>
      </c>
      <c r="K76" s="744"/>
      <c r="L76" s="744"/>
      <c r="M76" s="725" t="s">
        <v>85</v>
      </c>
      <c r="N76" s="725"/>
      <c r="O76" s="729">
        <v>5</v>
      </c>
      <c r="P76" s="729"/>
      <c r="Q76" s="729"/>
      <c r="R76" s="724" t="s">
        <v>86</v>
      </c>
      <c r="S76" s="724"/>
      <c r="T76" s="725" t="s">
        <v>85</v>
      </c>
      <c r="U76" s="725"/>
      <c r="V76" s="726">
        <v>2</v>
      </c>
      <c r="W76" s="726"/>
      <c r="X76" s="726"/>
      <c r="Y76" s="724" t="s">
        <v>16</v>
      </c>
      <c r="Z76" s="727"/>
      <c r="AA76" s="738"/>
      <c r="AB76" s="739"/>
      <c r="AC76" s="740"/>
      <c r="AD76" s="728">
        <v>15</v>
      </c>
      <c r="AE76" s="729"/>
      <c r="AF76" s="729"/>
      <c r="AG76" s="729"/>
      <c r="AH76" s="722" t="s">
        <v>91</v>
      </c>
      <c r="AI76" s="722"/>
      <c r="AJ76" s="722"/>
      <c r="AK76" s="722"/>
      <c r="AL76" s="723"/>
      <c r="AM76" s="53"/>
      <c r="AN76" s="683"/>
      <c r="AO76" s="684"/>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53"/>
      <c r="CA76" s="53"/>
    </row>
    <row r="77" spans="1:79" s="43" customFormat="1" ht="13.5" customHeight="1">
      <c r="A77" s="758" t="s">
        <v>163</v>
      </c>
      <c r="B77" s="759"/>
      <c r="C77" s="677" t="s">
        <v>101</v>
      </c>
      <c r="D77" s="678"/>
      <c r="E77" s="678"/>
      <c r="F77" s="678"/>
      <c r="G77" s="678"/>
      <c r="H77" s="678"/>
      <c r="I77" s="678"/>
      <c r="J77" s="678"/>
      <c r="K77" s="678"/>
      <c r="L77" s="678"/>
      <c r="M77" s="678"/>
      <c r="N77" s="678"/>
      <c r="O77" s="678"/>
      <c r="P77" s="678"/>
      <c r="Q77" s="678"/>
      <c r="R77" s="678"/>
      <c r="S77" s="678"/>
      <c r="T77" s="678" t="s">
        <v>164</v>
      </c>
      <c r="U77" s="678"/>
      <c r="V77" s="679" t="s">
        <v>102</v>
      </c>
      <c r="W77" s="679"/>
      <c r="X77" s="679"/>
      <c r="Y77" s="679"/>
      <c r="Z77" s="679"/>
      <c r="AA77" s="679"/>
      <c r="AB77" s="679"/>
      <c r="AC77" s="679"/>
      <c r="AD77" s="679"/>
      <c r="AE77" s="679"/>
      <c r="AF77" s="679"/>
      <c r="AG77" s="679"/>
      <c r="AH77" s="679"/>
      <c r="AI77" s="679"/>
      <c r="AJ77" s="679"/>
      <c r="AK77" s="679"/>
      <c r="AL77" s="680"/>
      <c r="AM77" s="53"/>
      <c r="AN77" s="685"/>
      <c r="AO77" s="686"/>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53"/>
      <c r="CA77" s="53"/>
    </row>
    <row r="78" spans="1:79" s="43" customFormat="1" ht="13.5" customHeight="1">
      <c r="A78" s="149"/>
      <c r="B78" s="150"/>
      <c r="C78" s="703" t="s">
        <v>83</v>
      </c>
      <c r="D78" s="704"/>
      <c r="E78" s="704"/>
      <c r="F78" s="704"/>
      <c r="G78" s="704"/>
      <c r="H78" s="704"/>
      <c r="I78" s="704"/>
      <c r="J78" s="704"/>
      <c r="K78" s="705"/>
      <c r="L78" s="703" t="s">
        <v>89</v>
      </c>
      <c r="M78" s="704"/>
      <c r="N78" s="704"/>
      <c r="O78" s="704"/>
      <c r="P78" s="704"/>
      <c r="Q78" s="704"/>
      <c r="R78" s="704"/>
      <c r="S78" s="704"/>
      <c r="T78" s="705"/>
      <c r="U78" s="703" t="s">
        <v>90</v>
      </c>
      <c r="V78" s="704"/>
      <c r="W78" s="704"/>
      <c r="X78" s="704"/>
      <c r="Y78" s="704"/>
      <c r="Z78" s="704"/>
      <c r="AA78" s="704"/>
      <c r="AB78" s="704"/>
      <c r="AC78" s="705"/>
      <c r="AD78" s="703" t="s">
        <v>94</v>
      </c>
      <c r="AE78" s="704"/>
      <c r="AF78" s="704"/>
      <c r="AG78" s="704"/>
      <c r="AH78" s="704"/>
      <c r="AI78" s="704"/>
      <c r="AJ78" s="704"/>
      <c r="AK78" s="704"/>
      <c r="AL78" s="705"/>
      <c r="AM78" s="53"/>
      <c r="AN78" s="681" t="s">
        <v>343</v>
      </c>
      <c r="AO78" s="682"/>
      <c r="AP78" s="820" t="s">
        <v>435</v>
      </c>
      <c r="AQ78" s="820"/>
      <c r="AR78" s="820"/>
      <c r="AS78" s="820"/>
      <c r="AT78" s="820"/>
      <c r="AU78" s="820"/>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53"/>
      <c r="CA78" s="53"/>
    </row>
    <row r="79" spans="1:79" s="43" customFormat="1" ht="13.5" customHeight="1">
      <c r="A79" s="758" t="s">
        <v>97</v>
      </c>
      <c r="B79" s="759"/>
      <c r="C79" s="701"/>
      <c r="D79" s="702"/>
      <c r="E79" s="702"/>
      <c r="F79" s="702"/>
      <c r="G79" s="702"/>
      <c r="H79" s="702"/>
      <c r="I79" s="696" t="s">
        <v>42</v>
      </c>
      <c r="J79" s="696"/>
      <c r="K79" s="697"/>
      <c r="L79" s="701"/>
      <c r="M79" s="702"/>
      <c r="N79" s="702"/>
      <c r="O79" s="702"/>
      <c r="P79" s="702"/>
      <c r="Q79" s="702"/>
      <c r="R79" s="696" t="s">
        <v>42</v>
      </c>
      <c r="S79" s="696"/>
      <c r="T79" s="697"/>
      <c r="U79" s="701"/>
      <c r="V79" s="702"/>
      <c r="W79" s="702"/>
      <c r="X79" s="702"/>
      <c r="Y79" s="702"/>
      <c r="Z79" s="702"/>
      <c r="AA79" s="696" t="s">
        <v>42</v>
      </c>
      <c r="AB79" s="696"/>
      <c r="AC79" s="697"/>
      <c r="AD79" s="698">
        <f>SUM(C79,L79,U79)</f>
        <v>0</v>
      </c>
      <c r="AE79" s="699"/>
      <c r="AF79" s="699"/>
      <c r="AG79" s="699"/>
      <c r="AH79" s="699"/>
      <c r="AI79" s="699"/>
      <c r="AJ79" s="696" t="s">
        <v>42</v>
      </c>
      <c r="AK79" s="696"/>
      <c r="AL79" s="697"/>
      <c r="AM79" s="53"/>
      <c r="AN79" s="683"/>
      <c r="AO79" s="684"/>
      <c r="AP79" s="820"/>
      <c r="AQ79" s="820"/>
      <c r="AR79" s="820"/>
      <c r="AS79" s="820"/>
      <c r="AT79" s="820"/>
      <c r="AU79" s="820"/>
      <c r="AV79" s="820"/>
      <c r="AW79" s="820"/>
      <c r="AX79" s="820"/>
      <c r="AY79" s="820"/>
      <c r="AZ79" s="820"/>
      <c r="BA79" s="820"/>
      <c r="BB79" s="820"/>
      <c r="BC79" s="820"/>
      <c r="BD79" s="820"/>
      <c r="BE79" s="820"/>
      <c r="BF79" s="820"/>
      <c r="BG79" s="820"/>
      <c r="BH79" s="820"/>
      <c r="BI79" s="820"/>
      <c r="BJ79" s="820"/>
      <c r="BK79" s="820"/>
      <c r="BL79" s="820"/>
      <c r="BM79" s="820"/>
      <c r="BN79" s="820"/>
      <c r="BO79" s="820"/>
      <c r="BP79" s="820"/>
      <c r="BQ79" s="820"/>
      <c r="BR79" s="820"/>
      <c r="BS79" s="820"/>
      <c r="BT79" s="820"/>
      <c r="BU79" s="820"/>
      <c r="BV79" s="820"/>
      <c r="BW79" s="820"/>
      <c r="BX79" s="820"/>
      <c r="BY79" s="820"/>
      <c r="BZ79" s="53"/>
      <c r="CA79" s="53"/>
    </row>
    <row r="80" spans="1:79" s="43" customFormat="1" ht="13.5" customHeight="1">
      <c r="A80" s="758" t="s">
        <v>98</v>
      </c>
      <c r="B80" s="759"/>
      <c r="C80" s="701"/>
      <c r="D80" s="702"/>
      <c r="E80" s="702"/>
      <c r="F80" s="702"/>
      <c r="G80" s="702"/>
      <c r="H80" s="702"/>
      <c r="I80" s="696" t="s">
        <v>135</v>
      </c>
      <c r="J80" s="696"/>
      <c r="K80" s="697"/>
      <c r="L80" s="701">
        <f>V75*AD75</f>
        <v>30</v>
      </c>
      <c r="M80" s="702"/>
      <c r="N80" s="702"/>
      <c r="O80" s="702"/>
      <c r="P80" s="702"/>
      <c r="Q80" s="702"/>
      <c r="R80" s="696" t="s">
        <v>135</v>
      </c>
      <c r="S80" s="696"/>
      <c r="T80" s="697"/>
      <c r="U80" s="701">
        <f>V76*AD76</f>
        <v>30</v>
      </c>
      <c r="V80" s="702"/>
      <c r="W80" s="702"/>
      <c r="X80" s="702"/>
      <c r="Y80" s="702"/>
      <c r="Z80" s="702"/>
      <c r="AA80" s="696" t="s">
        <v>135</v>
      </c>
      <c r="AB80" s="696"/>
      <c r="AC80" s="697"/>
      <c r="AD80" s="698">
        <f>SUM(C80,L80,U80)</f>
        <v>60</v>
      </c>
      <c r="AE80" s="699"/>
      <c r="AF80" s="699"/>
      <c r="AG80" s="699"/>
      <c r="AH80" s="699"/>
      <c r="AI80" s="699"/>
      <c r="AJ80" s="696" t="s">
        <v>8</v>
      </c>
      <c r="AK80" s="696"/>
      <c r="AL80" s="697"/>
      <c r="AM80" s="53"/>
      <c r="AN80" s="683"/>
      <c r="AO80" s="684"/>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53"/>
      <c r="CA80" s="53"/>
    </row>
    <row r="81" spans="1:79" s="43" customFormat="1" ht="13.5" customHeight="1">
      <c r="A81" s="758" t="s">
        <v>99</v>
      </c>
      <c r="B81" s="759"/>
      <c r="C81" s="701"/>
      <c r="D81" s="702"/>
      <c r="E81" s="702"/>
      <c r="F81" s="702"/>
      <c r="G81" s="702"/>
      <c r="H81" s="702"/>
      <c r="I81" s="696" t="s">
        <v>96</v>
      </c>
      <c r="J81" s="696"/>
      <c r="K81" s="697"/>
      <c r="L81" s="701">
        <v>6</v>
      </c>
      <c r="M81" s="702"/>
      <c r="N81" s="702"/>
      <c r="O81" s="702"/>
      <c r="P81" s="702"/>
      <c r="Q81" s="702"/>
      <c r="R81" s="696" t="s">
        <v>96</v>
      </c>
      <c r="S81" s="696"/>
      <c r="T81" s="697"/>
      <c r="U81" s="701">
        <v>6</v>
      </c>
      <c r="V81" s="702"/>
      <c r="W81" s="702"/>
      <c r="X81" s="702"/>
      <c r="Y81" s="702"/>
      <c r="Z81" s="702"/>
      <c r="AA81" s="696" t="s">
        <v>96</v>
      </c>
      <c r="AB81" s="696"/>
      <c r="AC81" s="697"/>
      <c r="AD81" s="698">
        <f t="shared" ref="AD81" si="3">SUM(C81,L81,U81)</f>
        <v>12</v>
      </c>
      <c r="AE81" s="699"/>
      <c r="AF81" s="699"/>
      <c r="AG81" s="699"/>
      <c r="AH81" s="699"/>
      <c r="AI81" s="699"/>
      <c r="AJ81" s="696" t="s">
        <v>96</v>
      </c>
      <c r="AK81" s="696"/>
      <c r="AL81" s="697"/>
      <c r="AM81" s="53"/>
      <c r="AN81" s="681" t="s">
        <v>161</v>
      </c>
      <c r="AO81" s="682"/>
      <c r="AP81" s="820" t="s">
        <v>241</v>
      </c>
      <c r="AQ81" s="820"/>
      <c r="AR81" s="820"/>
      <c r="AS81" s="820"/>
      <c r="AT81" s="820"/>
      <c r="AU81" s="820"/>
      <c r="AV81" s="820"/>
      <c r="AW81" s="820"/>
      <c r="AX81" s="820"/>
      <c r="AY81" s="820"/>
      <c r="AZ81" s="820"/>
      <c r="BA81" s="820"/>
      <c r="BB81" s="820"/>
      <c r="BC81" s="820"/>
      <c r="BD81" s="820"/>
      <c r="BE81" s="820"/>
      <c r="BF81" s="820"/>
      <c r="BG81" s="820"/>
      <c r="BH81" s="820"/>
      <c r="BI81" s="820"/>
      <c r="BJ81" s="820"/>
      <c r="BK81" s="820"/>
      <c r="BL81" s="820"/>
      <c r="BM81" s="820"/>
      <c r="BN81" s="820"/>
      <c r="BO81" s="820"/>
      <c r="BP81" s="820"/>
      <c r="BQ81" s="820"/>
      <c r="BR81" s="820"/>
      <c r="BS81" s="820"/>
      <c r="BT81" s="820"/>
      <c r="BU81" s="820"/>
      <c r="BV81" s="820"/>
      <c r="BW81" s="820"/>
      <c r="BX81" s="820"/>
      <c r="BY81" s="820"/>
      <c r="BZ81" s="53"/>
      <c r="CA81" s="53"/>
    </row>
    <row r="82" spans="1:79" s="43" customFormat="1" ht="13.5" customHeight="1">
      <c r="A82" s="681" t="s">
        <v>245</v>
      </c>
      <c r="B82" s="682"/>
      <c r="C82" s="687" t="s">
        <v>427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3"/>
      <c r="AN82" s="683"/>
      <c r="AO82" s="684"/>
      <c r="AP82" s="820"/>
      <c r="AQ82" s="820"/>
      <c r="AR82" s="820"/>
      <c r="AS82" s="820"/>
      <c r="AT82" s="820"/>
      <c r="AU82" s="820"/>
      <c r="AV82" s="820"/>
      <c r="AW82" s="820"/>
      <c r="AX82" s="820"/>
      <c r="AY82" s="820"/>
      <c r="AZ82" s="820"/>
      <c r="BA82" s="820"/>
      <c r="BB82" s="820"/>
      <c r="BC82" s="820"/>
      <c r="BD82" s="820"/>
      <c r="BE82" s="820"/>
      <c r="BF82" s="820"/>
      <c r="BG82" s="820"/>
      <c r="BH82" s="820"/>
      <c r="BI82" s="820"/>
      <c r="BJ82" s="820"/>
      <c r="BK82" s="820"/>
      <c r="BL82" s="820"/>
      <c r="BM82" s="820"/>
      <c r="BN82" s="820"/>
      <c r="BO82" s="820"/>
      <c r="BP82" s="820"/>
      <c r="BQ82" s="820"/>
      <c r="BR82" s="820"/>
      <c r="BS82" s="820"/>
      <c r="BT82" s="820"/>
      <c r="BU82" s="820"/>
      <c r="BV82" s="820"/>
      <c r="BW82" s="820"/>
      <c r="BX82" s="820"/>
      <c r="BY82" s="820"/>
      <c r="BZ82" s="53"/>
      <c r="CA82" s="53"/>
    </row>
    <row r="83" spans="1:79" s="43" customFormat="1" ht="13.5" customHeight="1">
      <c r="A83" s="683"/>
      <c r="B83" s="684"/>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3"/>
      <c r="AN83" s="683"/>
      <c r="AO83" s="684"/>
      <c r="AP83" s="820"/>
      <c r="AQ83" s="820"/>
      <c r="AR83" s="820"/>
      <c r="AS83" s="820"/>
      <c r="AT83" s="820"/>
      <c r="AU83" s="820"/>
      <c r="AV83" s="820"/>
      <c r="AW83" s="820"/>
      <c r="AX83" s="820"/>
      <c r="AY83" s="820"/>
      <c r="AZ83" s="820"/>
      <c r="BA83" s="820"/>
      <c r="BB83" s="820"/>
      <c r="BC83" s="820"/>
      <c r="BD83" s="820"/>
      <c r="BE83" s="820"/>
      <c r="BF83" s="820"/>
      <c r="BG83" s="820"/>
      <c r="BH83" s="820"/>
      <c r="BI83" s="820"/>
      <c r="BJ83" s="820"/>
      <c r="BK83" s="820"/>
      <c r="BL83" s="820"/>
      <c r="BM83" s="820"/>
      <c r="BN83" s="820"/>
      <c r="BO83" s="820"/>
      <c r="BP83" s="820"/>
      <c r="BQ83" s="820"/>
      <c r="BR83" s="820"/>
      <c r="BS83" s="820"/>
      <c r="BT83" s="820"/>
      <c r="BU83" s="820"/>
      <c r="BV83" s="820"/>
      <c r="BW83" s="820"/>
      <c r="BX83" s="820"/>
      <c r="BY83" s="820"/>
      <c r="BZ83" s="53"/>
      <c r="CA83" s="53"/>
    </row>
    <row r="84" spans="1:79" s="43" customFormat="1" ht="13.5" customHeight="1">
      <c r="A84" s="685"/>
      <c r="B84" s="686"/>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3"/>
      <c r="AN84" s="683"/>
      <c r="AO84" s="684"/>
      <c r="AP84" s="820"/>
      <c r="AQ84" s="820"/>
      <c r="AR84" s="820"/>
      <c r="AS84" s="820"/>
      <c r="AT84" s="820"/>
      <c r="AU84" s="820"/>
      <c r="AV84" s="820"/>
      <c r="AW84" s="820"/>
      <c r="AX84" s="820"/>
      <c r="AY84" s="820"/>
      <c r="AZ84" s="820"/>
      <c r="BA84" s="820"/>
      <c r="BB84" s="820"/>
      <c r="BC84" s="820"/>
      <c r="BD84" s="820"/>
      <c r="BE84" s="820"/>
      <c r="BF84" s="820"/>
      <c r="BG84" s="820"/>
      <c r="BH84" s="820"/>
      <c r="BI84" s="820"/>
      <c r="BJ84" s="820"/>
      <c r="BK84" s="820"/>
      <c r="BL84" s="820"/>
      <c r="BM84" s="820"/>
      <c r="BN84" s="820"/>
      <c r="BO84" s="820"/>
      <c r="BP84" s="820"/>
      <c r="BQ84" s="820"/>
      <c r="BR84" s="820"/>
      <c r="BS84" s="820"/>
      <c r="BT84" s="820"/>
      <c r="BU84" s="820"/>
      <c r="BV84" s="820"/>
      <c r="BW84" s="820"/>
      <c r="BX84" s="820"/>
      <c r="BY84" s="820"/>
      <c r="BZ84" s="53"/>
      <c r="CA84" s="53"/>
    </row>
    <row r="85" spans="1:79" s="43" customFormat="1" ht="13.5" customHeight="1">
      <c r="A85" s="681" t="s">
        <v>343</v>
      </c>
      <c r="B85" s="682"/>
      <c r="C85" s="687" t="s">
        <v>429</v>
      </c>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9"/>
      <c r="AM85" s="58"/>
      <c r="AN85" s="685"/>
      <c r="AO85" s="686"/>
      <c r="AP85" s="820"/>
      <c r="AQ85" s="820"/>
      <c r="AR85" s="820"/>
      <c r="AS85" s="820"/>
      <c r="AT85" s="820"/>
      <c r="AU85" s="820"/>
      <c r="AV85" s="820"/>
      <c r="AW85" s="820"/>
      <c r="AX85" s="820"/>
      <c r="AY85" s="820"/>
      <c r="AZ85" s="820"/>
      <c r="BA85" s="820"/>
      <c r="BB85" s="820"/>
      <c r="BC85" s="820"/>
      <c r="BD85" s="820"/>
      <c r="BE85" s="820"/>
      <c r="BF85" s="820"/>
      <c r="BG85" s="820"/>
      <c r="BH85" s="820"/>
      <c r="BI85" s="820"/>
      <c r="BJ85" s="820"/>
      <c r="BK85" s="820"/>
      <c r="BL85" s="820"/>
      <c r="BM85" s="820"/>
      <c r="BN85" s="820"/>
      <c r="BO85" s="820"/>
      <c r="BP85" s="820"/>
      <c r="BQ85" s="820"/>
      <c r="BR85" s="820"/>
      <c r="BS85" s="820"/>
      <c r="BT85" s="820"/>
      <c r="BU85" s="820"/>
      <c r="BV85" s="820"/>
      <c r="BW85" s="820"/>
      <c r="BX85" s="820"/>
      <c r="BY85" s="820"/>
      <c r="BZ85" s="58"/>
      <c r="CA85" s="58"/>
    </row>
    <row r="86" spans="1:79" s="43" customFormat="1" ht="13.5" customHeight="1">
      <c r="A86" s="683"/>
      <c r="B86" s="684"/>
      <c r="C86" s="690"/>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2"/>
      <c r="AM86" s="58"/>
      <c r="AN86" s="834" t="s">
        <v>104</v>
      </c>
      <c r="AO86" s="835"/>
      <c r="AP86" s="833" t="s">
        <v>60</v>
      </c>
      <c r="AQ86" s="833"/>
      <c r="AR86" s="833"/>
      <c r="AS86" s="833"/>
      <c r="AT86" s="833"/>
      <c r="AU86" s="833"/>
      <c r="AV86" s="833"/>
      <c r="AW86" s="833"/>
      <c r="AX86" s="833"/>
      <c r="AY86" s="833"/>
      <c r="AZ86" s="833"/>
      <c r="BA86" s="833"/>
      <c r="BB86" s="833" t="s">
        <v>62</v>
      </c>
      <c r="BC86" s="833"/>
      <c r="BD86" s="833"/>
      <c r="BE86" s="833"/>
      <c r="BF86" s="833"/>
      <c r="BG86" s="833"/>
      <c r="BH86" s="833"/>
      <c r="BI86" s="833"/>
      <c r="BJ86" s="833"/>
      <c r="BK86" s="833"/>
      <c r="BL86" s="833"/>
      <c r="BM86" s="833"/>
      <c r="BN86" s="833" t="s">
        <v>61</v>
      </c>
      <c r="BO86" s="833"/>
      <c r="BP86" s="833"/>
      <c r="BQ86" s="833"/>
      <c r="BR86" s="833"/>
      <c r="BS86" s="833"/>
      <c r="BT86" s="833"/>
      <c r="BU86" s="833"/>
      <c r="BV86" s="833"/>
      <c r="BW86" s="833"/>
      <c r="BX86" s="833"/>
      <c r="BY86" s="833"/>
      <c r="BZ86" s="58"/>
      <c r="CA86" s="58"/>
    </row>
    <row r="87" spans="1:79" s="43" customFormat="1" ht="13.5" customHeight="1">
      <c r="A87" s="685"/>
      <c r="B87" s="686"/>
      <c r="C87" s="693"/>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5"/>
      <c r="AM87" s="58"/>
      <c r="AN87" s="836"/>
      <c r="AO87" s="837"/>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81" t="s">
        <v>161</v>
      </c>
      <c r="B88" s="682"/>
      <c r="C88" s="687" t="s">
        <v>239</v>
      </c>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9"/>
      <c r="AM88" s="58"/>
      <c r="AN88" s="836"/>
      <c r="AO88" s="837"/>
      <c r="AP88" s="715"/>
      <c r="AQ88" s="706"/>
      <c r="AR88" s="706"/>
      <c r="AS88" s="706"/>
      <c r="AT88" s="706"/>
      <c r="AU88" s="706"/>
      <c r="AV88" s="706"/>
      <c r="AW88" s="706"/>
      <c r="AX88" s="706"/>
      <c r="AY88" s="706"/>
      <c r="AZ88" s="706"/>
      <c r="BA88" s="718"/>
      <c r="BB88" s="715"/>
      <c r="BC88" s="706"/>
      <c r="BD88" s="706"/>
      <c r="BE88" s="706"/>
      <c r="BF88" s="706"/>
      <c r="BG88" s="706"/>
      <c r="BH88" s="706"/>
      <c r="BI88" s="706"/>
      <c r="BJ88" s="706"/>
      <c r="BK88" s="706"/>
      <c r="BL88" s="706"/>
      <c r="BM88" s="712"/>
      <c r="BN88" s="715"/>
      <c r="BO88" s="706"/>
      <c r="BP88" s="706"/>
      <c r="BQ88" s="706"/>
      <c r="BR88" s="706"/>
      <c r="BS88" s="706"/>
      <c r="BT88" s="706"/>
      <c r="BU88" s="706"/>
      <c r="BV88" s="706"/>
      <c r="BW88" s="706"/>
      <c r="BX88" s="706"/>
      <c r="BY88" s="709"/>
      <c r="BZ88" s="58"/>
      <c r="CA88" s="58"/>
    </row>
    <row r="89" spans="1:79" s="43" customFormat="1" ht="13.5" customHeight="1">
      <c r="A89" s="683"/>
      <c r="B89" s="684"/>
      <c r="C89" s="690"/>
      <c r="D89" s="691"/>
      <c r="E89" s="691"/>
      <c r="F89" s="691"/>
      <c r="G89" s="691"/>
      <c r="H89" s="691"/>
      <c r="I89" s="691"/>
      <c r="J89" s="691"/>
      <c r="K89" s="691"/>
      <c r="L89" s="691"/>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2"/>
      <c r="AM89" s="58"/>
      <c r="AN89" s="836"/>
      <c r="AO89" s="837"/>
      <c r="AP89" s="716"/>
      <c r="AQ89" s="707"/>
      <c r="AR89" s="707"/>
      <c r="AS89" s="707"/>
      <c r="AT89" s="707"/>
      <c r="AU89" s="707"/>
      <c r="AV89" s="707"/>
      <c r="AW89" s="707"/>
      <c r="AX89" s="707"/>
      <c r="AY89" s="707"/>
      <c r="AZ89" s="707"/>
      <c r="BA89" s="719"/>
      <c r="BB89" s="716"/>
      <c r="BC89" s="707"/>
      <c r="BD89" s="707"/>
      <c r="BE89" s="707"/>
      <c r="BF89" s="707"/>
      <c r="BG89" s="707"/>
      <c r="BH89" s="707"/>
      <c r="BI89" s="707"/>
      <c r="BJ89" s="707"/>
      <c r="BK89" s="707"/>
      <c r="BL89" s="707"/>
      <c r="BM89" s="713"/>
      <c r="BN89" s="716"/>
      <c r="BO89" s="707"/>
      <c r="BP89" s="707"/>
      <c r="BQ89" s="707"/>
      <c r="BR89" s="707"/>
      <c r="BS89" s="707"/>
      <c r="BT89" s="707"/>
      <c r="BU89" s="707"/>
      <c r="BV89" s="707"/>
      <c r="BW89" s="707"/>
      <c r="BX89" s="707"/>
      <c r="BY89" s="710"/>
      <c r="BZ89" s="58"/>
      <c r="CA89" s="58"/>
    </row>
    <row r="90" spans="1:79" s="43" customFormat="1" ht="13.5" customHeight="1">
      <c r="A90" s="683"/>
      <c r="B90" s="684"/>
      <c r="C90" s="690"/>
      <c r="D90" s="691"/>
      <c r="E90" s="691"/>
      <c r="F90" s="691"/>
      <c r="G90" s="691"/>
      <c r="H90" s="691"/>
      <c r="I90" s="691"/>
      <c r="J90" s="691"/>
      <c r="K90" s="691"/>
      <c r="L90" s="691"/>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2"/>
      <c r="AM90" s="58"/>
      <c r="AN90" s="836"/>
      <c r="AO90" s="837"/>
      <c r="AP90" s="716"/>
      <c r="AQ90" s="707"/>
      <c r="AR90" s="707"/>
      <c r="AS90" s="707"/>
      <c r="AT90" s="707"/>
      <c r="AU90" s="707"/>
      <c r="AV90" s="707"/>
      <c r="AW90" s="707"/>
      <c r="AX90" s="707"/>
      <c r="AY90" s="707"/>
      <c r="AZ90" s="707"/>
      <c r="BA90" s="719"/>
      <c r="BB90" s="716"/>
      <c r="BC90" s="707"/>
      <c r="BD90" s="707"/>
      <c r="BE90" s="707"/>
      <c r="BF90" s="707"/>
      <c r="BG90" s="707"/>
      <c r="BH90" s="707"/>
      <c r="BI90" s="707"/>
      <c r="BJ90" s="707"/>
      <c r="BK90" s="707"/>
      <c r="BL90" s="707"/>
      <c r="BM90" s="713"/>
      <c r="BN90" s="716"/>
      <c r="BO90" s="707"/>
      <c r="BP90" s="707"/>
      <c r="BQ90" s="707"/>
      <c r="BR90" s="707"/>
      <c r="BS90" s="707"/>
      <c r="BT90" s="707"/>
      <c r="BU90" s="707"/>
      <c r="BV90" s="707"/>
      <c r="BW90" s="707"/>
      <c r="BX90" s="707"/>
      <c r="BY90" s="710"/>
      <c r="BZ90" s="58"/>
      <c r="CA90" s="58"/>
    </row>
    <row r="91" spans="1:79" s="43" customFormat="1" ht="13.5" customHeight="1">
      <c r="A91" s="683"/>
      <c r="B91" s="684"/>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148"/>
      <c r="AN91" s="836"/>
      <c r="AO91" s="837"/>
      <c r="AP91" s="716"/>
      <c r="AQ91" s="707"/>
      <c r="AR91" s="707"/>
      <c r="AS91" s="707"/>
      <c r="AT91" s="707"/>
      <c r="AU91" s="707"/>
      <c r="AV91" s="707"/>
      <c r="AW91" s="707"/>
      <c r="AX91" s="707"/>
      <c r="AY91" s="707"/>
      <c r="AZ91" s="707"/>
      <c r="BA91" s="719"/>
      <c r="BB91" s="716"/>
      <c r="BC91" s="707"/>
      <c r="BD91" s="707"/>
      <c r="BE91" s="707"/>
      <c r="BF91" s="707"/>
      <c r="BG91" s="707"/>
      <c r="BH91" s="707"/>
      <c r="BI91" s="707"/>
      <c r="BJ91" s="707"/>
      <c r="BK91" s="707"/>
      <c r="BL91" s="707"/>
      <c r="BM91" s="713"/>
      <c r="BN91" s="716"/>
      <c r="BO91" s="707"/>
      <c r="BP91" s="707"/>
      <c r="BQ91" s="707"/>
      <c r="BR91" s="707"/>
      <c r="BS91" s="707"/>
      <c r="BT91" s="707"/>
      <c r="BU91" s="707"/>
      <c r="BV91" s="707"/>
      <c r="BW91" s="707"/>
      <c r="BX91" s="707"/>
      <c r="BY91" s="710"/>
      <c r="BZ91" s="148"/>
      <c r="CA91" s="148"/>
    </row>
    <row r="92" spans="1:79" s="43" customFormat="1" ht="13.5" customHeight="1">
      <c r="A92" s="685"/>
      <c r="B92" s="686"/>
      <c r="C92" s="693"/>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5"/>
      <c r="AM92" s="148"/>
      <c r="AN92" s="836"/>
      <c r="AO92" s="837"/>
      <c r="AP92" s="716"/>
      <c r="AQ92" s="707"/>
      <c r="AR92" s="707"/>
      <c r="AS92" s="707"/>
      <c r="AT92" s="707"/>
      <c r="AU92" s="707"/>
      <c r="AV92" s="707"/>
      <c r="AW92" s="707"/>
      <c r="AX92" s="707"/>
      <c r="AY92" s="707"/>
      <c r="AZ92" s="707"/>
      <c r="BA92" s="719"/>
      <c r="BB92" s="716"/>
      <c r="BC92" s="707"/>
      <c r="BD92" s="707"/>
      <c r="BE92" s="707"/>
      <c r="BF92" s="707"/>
      <c r="BG92" s="707"/>
      <c r="BH92" s="707"/>
      <c r="BI92" s="707"/>
      <c r="BJ92" s="707"/>
      <c r="BK92" s="707"/>
      <c r="BL92" s="707"/>
      <c r="BM92" s="713"/>
      <c r="BN92" s="716"/>
      <c r="BO92" s="707"/>
      <c r="BP92" s="707"/>
      <c r="BQ92" s="707"/>
      <c r="BR92" s="707"/>
      <c r="BS92" s="707"/>
      <c r="BT92" s="707"/>
      <c r="BU92" s="707"/>
      <c r="BV92" s="707"/>
      <c r="BW92" s="707"/>
      <c r="BX92" s="707"/>
      <c r="BY92" s="710"/>
      <c r="BZ92" s="148"/>
      <c r="CA92" s="148"/>
    </row>
    <row r="93" spans="1:79" s="43" customFormat="1" ht="13.5" customHeight="1">
      <c r="A93" s="681" t="s">
        <v>17</v>
      </c>
      <c r="B93" s="682"/>
      <c r="C93" s="687" t="s">
        <v>240</v>
      </c>
      <c r="D93" s="688"/>
      <c r="E93" s="688"/>
      <c r="F93" s="688"/>
      <c r="G93" s="688"/>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9"/>
      <c r="AM93" s="58"/>
      <c r="AN93" s="836"/>
      <c r="AO93" s="837"/>
      <c r="AP93" s="716"/>
      <c r="AQ93" s="707"/>
      <c r="AR93" s="707"/>
      <c r="AS93" s="707"/>
      <c r="AT93" s="707"/>
      <c r="AU93" s="707"/>
      <c r="AV93" s="707"/>
      <c r="AW93" s="707"/>
      <c r="AX93" s="707"/>
      <c r="AY93" s="707"/>
      <c r="AZ93" s="707"/>
      <c r="BA93" s="719"/>
      <c r="BB93" s="716"/>
      <c r="BC93" s="707"/>
      <c r="BD93" s="707"/>
      <c r="BE93" s="707"/>
      <c r="BF93" s="707"/>
      <c r="BG93" s="707"/>
      <c r="BH93" s="707"/>
      <c r="BI93" s="707"/>
      <c r="BJ93" s="707"/>
      <c r="BK93" s="707"/>
      <c r="BL93" s="707"/>
      <c r="BM93" s="713"/>
      <c r="BN93" s="716"/>
      <c r="BO93" s="707"/>
      <c r="BP93" s="707"/>
      <c r="BQ93" s="707"/>
      <c r="BR93" s="707"/>
      <c r="BS93" s="707"/>
      <c r="BT93" s="707"/>
      <c r="BU93" s="707"/>
      <c r="BV93" s="707"/>
      <c r="BW93" s="707"/>
      <c r="BX93" s="707"/>
      <c r="BY93" s="710"/>
      <c r="BZ93" s="58"/>
      <c r="CA93" s="58"/>
    </row>
    <row r="94" spans="1:79" s="43" customFormat="1" ht="13.5" customHeight="1">
      <c r="A94" s="683"/>
      <c r="B94" s="684"/>
      <c r="C94" s="690"/>
      <c r="D94" s="691"/>
      <c r="E94" s="691"/>
      <c r="F94" s="691"/>
      <c r="G94" s="691"/>
      <c r="H94" s="691"/>
      <c r="I94" s="691"/>
      <c r="J94" s="691"/>
      <c r="K94" s="691"/>
      <c r="L94" s="691"/>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2"/>
      <c r="AM94" s="58"/>
      <c r="AN94" s="836"/>
      <c r="AO94" s="837"/>
      <c r="AP94" s="716"/>
      <c r="AQ94" s="707"/>
      <c r="AR94" s="707"/>
      <c r="AS94" s="707"/>
      <c r="AT94" s="707"/>
      <c r="AU94" s="707"/>
      <c r="AV94" s="707"/>
      <c r="AW94" s="707"/>
      <c r="AX94" s="707"/>
      <c r="AY94" s="707"/>
      <c r="AZ94" s="707"/>
      <c r="BA94" s="719"/>
      <c r="BB94" s="716"/>
      <c r="BC94" s="707"/>
      <c r="BD94" s="707"/>
      <c r="BE94" s="707"/>
      <c r="BF94" s="707"/>
      <c r="BG94" s="707"/>
      <c r="BH94" s="707"/>
      <c r="BI94" s="707"/>
      <c r="BJ94" s="707"/>
      <c r="BK94" s="707"/>
      <c r="BL94" s="707"/>
      <c r="BM94" s="713"/>
      <c r="BN94" s="716"/>
      <c r="BO94" s="707"/>
      <c r="BP94" s="707"/>
      <c r="BQ94" s="707"/>
      <c r="BR94" s="707"/>
      <c r="BS94" s="707"/>
      <c r="BT94" s="707"/>
      <c r="BU94" s="707"/>
      <c r="BV94" s="707"/>
      <c r="BW94" s="707"/>
      <c r="BX94" s="707"/>
      <c r="BY94" s="710"/>
      <c r="BZ94" s="58"/>
      <c r="CA94" s="58"/>
    </row>
    <row r="95" spans="1:79" s="43" customFormat="1" ht="13.5" customHeight="1">
      <c r="A95" s="683"/>
      <c r="B95" s="684"/>
      <c r="C95" s="690"/>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2"/>
      <c r="AM95" s="58"/>
      <c r="AN95" s="836"/>
      <c r="AO95" s="837"/>
      <c r="AP95" s="716"/>
      <c r="AQ95" s="707"/>
      <c r="AR95" s="707"/>
      <c r="AS95" s="707"/>
      <c r="AT95" s="707"/>
      <c r="AU95" s="707"/>
      <c r="AV95" s="707"/>
      <c r="AW95" s="707"/>
      <c r="AX95" s="707"/>
      <c r="AY95" s="707"/>
      <c r="AZ95" s="707"/>
      <c r="BA95" s="719"/>
      <c r="BB95" s="716"/>
      <c r="BC95" s="707"/>
      <c r="BD95" s="707"/>
      <c r="BE95" s="707"/>
      <c r="BF95" s="707"/>
      <c r="BG95" s="707"/>
      <c r="BH95" s="707"/>
      <c r="BI95" s="707"/>
      <c r="BJ95" s="707"/>
      <c r="BK95" s="707"/>
      <c r="BL95" s="707"/>
      <c r="BM95" s="713"/>
      <c r="BN95" s="716"/>
      <c r="BO95" s="707"/>
      <c r="BP95" s="707"/>
      <c r="BQ95" s="707"/>
      <c r="BR95" s="707"/>
      <c r="BS95" s="707"/>
      <c r="BT95" s="707"/>
      <c r="BU95" s="707"/>
      <c r="BV95" s="707"/>
      <c r="BW95" s="707"/>
      <c r="BX95" s="707"/>
      <c r="BY95" s="710"/>
      <c r="BZ95" s="58"/>
      <c r="CA95" s="58"/>
    </row>
    <row r="96" spans="1:79" s="43" customFormat="1" ht="13.5" customHeight="1">
      <c r="A96" s="683"/>
      <c r="B96" s="684"/>
      <c r="C96" s="690"/>
      <c r="D96" s="691"/>
      <c r="E96" s="691"/>
      <c r="F96" s="691"/>
      <c r="G96" s="691"/>
      <c r="H96" s="691"/>
      <c r="I96" s="691"/>
      <c r="J96" s="691"/>
      <c r="K96" s="691"/>
      <c r="L96" s="691"/>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2"/>
      <c r="AM96" s="58"/>
      <c r="AN96" s="836"/>
      <c r="AO96" s="837"/>
      <c r="AP96" s="716"/>
      <c r="AQ96" s="707"/>
      <c r="AR96" s="707"/>
      <c r="AS96" s="707"/>
      <c r="AT96" s="707"/>
      <c r="AU96" s="707"/>
      <c r="AV96" s="707"/>
      <c r="AW96" s="707"/>
      <c r="AX96" s="707"/>
      <c r="AY96" s="707"/>
      <c r="AZ96" s="707"/>
      <c r="BA96" s="719"/>
      <c r="BB96" s="716"/>
      <c r="BC96" s="707"/>
      <c r="BD96" s="707"/>
      <c r="BE96" s="707"/>
      <c r="BF96" s="707"/>
      <c r="BG96" s="707"/>
      <c r="BH96" s="707"/>
      <c r="BI96" s="707"/>
      <c r="BJ96" s="707"/>
      <c r="BK96" s="707"/>
      <c r="BL96" s="707"/>
      <c r="BM96" s="713"/>
      <c r="BN96" s="716"/>
      <c r="BO96" s="707"/>
      <c r="BP96" s="707"/>
      <c r="BQ96" s="707"/>
      <c r="BR96" s="707"/>
      <c r="BS96" s="707"/>
      <c r="BT96" s="707"/>
      <c r="BU96" s="707"/>
      <c r="BV96" s="707"/>
      <c r="BW96" s="707"/>
      <c r="BX96" s="707"/>
      <c r="BY96" s="710"/>
      <c r="BZ96" s="58"/>
      <c r="CA96" s="58"/>
    </row>
    <row r="97" spans="1:79" s="43" customFormat="1" ht="13.5" customHeight="1">
      <c r="A97" s="685"/>
      <c r="B97" s="686"/>
      <c r="C97" s="693"/>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5"/>
      <c r="AM97" s="58"/>
      <c r="AN97" s="838"/>
      <c r="AO97" s="839"/>
      <c r="AP97" s="717"/>
      <c r="AQ97" s="708"/>
      <c r="AR97" s="708"/>
      <c r="AS97" s="708"/>
      <c r="AT97" s="708"/>
      <c r="AU97" s="708"/>
      <c r="AV97" s="708"/>
      <c r="AW97" s="708"/>
      <c r="AX97" s="708"/>
      <c r="AY97" s="708"/>
      <c r="AZ97" s="708"/>
      <c r="BA97" s="720"/>
      <c r="BB97" s="717"/>
      <c r="BC97" s="708"/>
      <c r="BD97" s="708"/>
      <c r="BE97" s="708"/>
      <c r="BF97" s="708"/>
      <c r="BG97" s="708"/>
      <c r="BH97" s="708"/>
      <c r="BI97" s="708"/>
      <c r="BJ97" s="708"/>
      <c r="BK97" s="708"/>
      <c r="BL97" s="708"/>
      <c r="BM97" s="714"/>
      <c r="BN97" s="717"/>
      <c r="BO97" s="708"/>
      <c r="BP97" s="708"/>
      <c r="BQ97" s="708"/>
      <c r="BR97" s="708"/>
      <c r="BS97" s="708"/>
      <c r="BT97" s="708"/>
      <c r="BU97" s="708"/>
      <c r="BV97" s="708"/>
      <c r="BW97" s="708"/>
      <c r="BX97" s="708"/>
      <c r="BY97" s="711"/>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zoomScale="85" zoomScaleNormal="84" zoomScaleSheetLayoutView="85"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228</v>
      </c>
      <c r="B1" s="41"/>
      <c r="AN1" s="325" t="str">
        <f>'１目標'!F1</f>
        <v>○○地域雇用創造協議会</v>
      </c>
      <c r="AO1" s="41"/>
      <c r="BK1" s="42"/>
    </row>
    <row r="2" spans="1:79" ht="13.5" customHeight="1">
      <c r="A2" s="41"/>
      <c r="B2" s="41"/>
      <c r="X2" s="42"/>
      <c r="AN2" s="41"/>
      <c r="AO2" s="41"/>
      <c r="BK2" s="42"/>
    </row>
    <row r="3" spans="1:79" ht="21.75" customHeight="1">
      <c r="A3" s="896" t="s">
        <v>108</v>
      </c>
      <c r="B3" s="897"/>
      <c r="C3" s="768" t="s">
        <v>93</v>
      </c>
      <c r="D3" s="769"/>
      <c r="E3" s="769"/>
      <c r="F3" s="769"/>
      <c r="G3" s="769" t="s">
        <v>393</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896" t="s">
        <v>108</v>
      </c>
      <c r="AO3" s="897"/>
      <c r="AP3" s="768" t="s">
        <v>100</v>
      </c>
      <c r="AQ3" s="769"/>
      <c r="AR3" s="769"/>
      <c r="AS3" s="769"/>
      <c r="AT3" s="769" t="s">
        <v>443</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898" t="s">
        <v>71</v>
      </c>
      <c r="B4" s="899"/>
      <c r="C4" s="786" t="s">
        <v>436</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898" t="s">
        <v>71</v>
      </c>
      <c r="AO4" s="899"/>
      <c r="AP4" s="786" t="s">
        <v>444</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00"/>
      <c r="B5" s="901"/>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00"/>
      <c r="AO5" s="901"/>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00"/>
      <c r="B6" s="901"/>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00"/>
      <c r="AO6" s="901"/>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00"/>
      <c r="B7" s="901"/>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00"/>
      <c r="AO7" s="901"/>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900"/>
      <c r="B8" s="901"/>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00"/>
      <c r="AO8" s="901"/>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900"/>
      <c r="B9" s="901"/>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900"/>
      <c r="AO9" s="901"/>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900"/>
      <c r="B10" s="901"/>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900"/>
      <c r="AO10" s="901"/>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900"/>
      <c r="B11" s="901"/>
      <c r="C11" s="792"/>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4"/>
      <c r="AM11" s="52"/>
      <c r="AN11" s="900"/>
      <c r="AO11" s="901"/>
      <c r="AP11" s="792"/>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4"/>
      <c r="BZ11" s="52"/>
      <c r="CA11" s="52"/>
    </row>
    <row r="12" spans="1:79" s="43" customFormat="1" ht="13.5" customHeight="1">
      <c r="A12" s="900"/>
      <c r="B12" s="901"/>
      <c r="C12" s="861" t="s">
        <v>72</v>
      </c>
      <c r="D12" s="862"/>
      <c r="E12" s="862"/>
      <c r="F12" s="863"/>
      <c r="G12" s="824" t="s">
        <v>437</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6"/>
      <c r="AM12" s="51"/>
      <c r="AN12" s="900"/>
      <c r="AO12" s="901"/>
      <c r="AP12" s="861" t="s">
        <v>11</v>
      </c>
      <c r="AQ12" s="862"/>
      <c r="AR12" s="862"/>
      <c r="AS12" s="863"/>
      <c r="AT12" s="858" t="s">
        <v>450</v>
      </c>
      <c r="AU12" s="859"/>
      <c r="AV12" s="859"/>
      <c r="AW12" s="859"/>
      <c r="AX12" s="859"/>
      <c r="AY12" s="859"/>
      <c r="AZ12" s="859"/>
      <c r="BA12" s="859"/>
      <c r="BB12" s="859"/>
      <c r="BC12" s="859"/>
      <c r="BD12" s="859"/>
      <c r="BE12" s="859"/>
      <c r="BF12" s="859"/>
      <c r="BG12" s="860"/>
      <c r="BH12" s="861" t="s">
        <v>77</v>
      </c>
      <c r="BI12" s="862"/>
      <c r="BJ12" s="862"/>
      <c r="BK12" s="863"/>
      <c r="BL12" s="858" t="s">
        <v>449</v>
      </c>
      <c r="BM12" s="859"/>
      <c r="BN12" s="859"/>
      <c r="BO12" s="859"/>
      <c r="BP12" s="859"/>
      <c r="BQ12" s="859"/>
      <c r="BR12" s="859"/>
      <c r="BS12" s="859"/>
      <c r="BT12" s="859"/>
      <c r="BU12" s="859"/>
      <c r="BV12" s="859"/>
      <c r="BW12" s="859"/>
      <c r="BX12" s="859"/>
      <c r="BY12" s="860"/>
      <c r="BZ12" s="51"/>
      <c r="CA12" s="51"/>
    </row>
    <row r="13" spans="1:79" s="43" customFormat="1" ht="13.5" customHeight="1">
      <c r="A13" s="900"/>
      <c r="B13" s="901"/>
      <c r="C13" s="843" t="s">
        <v>73</v>
      </c>
      <c r="D13" s="844"/>
      <c r="E13" s="844"/>
      <c r="F13" s="845"/>
      <c r="G13" s="809" t="s">
        <v>438</v>
      </c>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1"/>
      <c r="AM13" s="51"/>
      <c r="AN13" s="900"/>
      <c r="AO13" s="901"/>
      <c r="AP13" s="843" t="s">
        <v>12</v>
      </c>
      <c r="AQ13" s="844"/>
      <c r="AR13" s="844"/>
      <c r="AS13" s="845"/>
      <c r="AT13" s="840" t="s">
        <v>445</v>
      </c>
      <c r="AU13" s="841"/>
      <c r="AV13" s="841"/>
      <c r="AW13" s="841"/>
      <c r="AX13" s="841"/>
      <c r="AY13" s="841"/>
      <c r="AZ13" s="841"/>
      <c r="BA13" s="841"/>
      <c r="BB13" s="841"/>
      <c r="BC13" s="841"/>
      <c r="BD13" s="841"/>
      <c r="BE13" s="841"/>
      <c r="BF13" s="841"/>
      <c r="BG13" s="842"/>
      <c r="BH13" s="843" t="s">
        <v>78</v>
      </c>
      <c r="BI13" s="844"/>
      <c r="BJ13" s="844"/>
      <c r="BK13" s="845"/>
      <c r="BL13" s="846"/>
      <c r="BM13" s="847"/>
      <c r="BN13" s="847"/>
      <c r="BO13" s="847"/>
      <c r="BP13" s="847"/>
      <c r="BQ13" s="847"/>
      <c r="BR13" s="847"/>
      <c r="BS13" s="847"/>
      <c r="BT13" s="847"/>
      <c r="BU13" s="847"/>
      <c r="BV13" s="847"/>
      <c r="BW13" s="847"/>
      <c r="BX13" s="847"/>
      <c r="BY13" s="848"/>
      <c r="BZ13" s="51"/>
      <c r="CA13" s="51"/>
    </row>
    <row r="14" spans="1:79" s="43" customFormat="1" ht="13.5" customHeight="1">
      <c r="A14" s="900"/>
      <c r="B14" s="901"/>
      <c r="C14" s="843" t="s">
        <v>74</v>
      </c>
      <c r="D14" s="844"/>
      <c r="E14" s="844"/>
      <c r="F14" s="845"/>
      <c r="G14" s="809" t="s">
        <v>440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900"/>
      <c r="AO14" s="901"/>
      <c r="AP14" s="843" t="s">
        <v>13</v>
      </c>
      <c r="AQ14" s="844"/>
      <c r="AR14" s="844"/>
      <c r="AS14" s="845"/>
      <c r="AT14" s="840" t="s">
        <v>446</v>
      </c>
      <c r="AU14" s="841"/>
      <c r="AV14" s="841"/>
      <c r="AW14" s="841"/>
      <c r="AX14" s="841"/>
      <c r="AY14" s="841"/>
      <c r="AZ14" s="841"/>
      <c r="BA14" s="841"/>
      <c r="BB14" s="841"/>
      <c r="BC14" s="841"/>
      <c r="BD14" s="841"/>
      <c r="BE14" s="841"/>
      <c r="BF14" s="841"/>
      <c r="BG14" s="842"/>
      <c r="BH14" s="843" t="s">
        <v>79</v>
      </c>
      <c r="BI14" s="844"/>
      <c r="BJ14" s="844"/>
      <c r="BK14" s="845"/>
      <c r="BL14" s="846"/>
      <c r="BM14" s="847"/>
      <c r="BN14" s="847"/>
      <c r="BO14" s="847"/>
      <c r="BP14" s="847"/>
      <c r="BQ14" s="847"/>
      <c r="BR14" s="847"/>
      <c r="BS14" s="847"/>
      <c r="BT14" s="847"/>
      <c r="BU14" s="847"/>
      <c r="BV14" s="847"/>
      <c r="BW14" s="847"/>
      <c r="BX14" s="847"/>
      <c r="BY14" s="848"/>
      <c r="BZ14" s="51"/>
      <c r="CA14" s="51"/>
    </row>
    <row r="15" spans="1:79" s="43" customFormat="1" ht="13.5" customHeight="1">
      <c r="A15" s="900"/>
      <c r="B15" s="901"/>
      <c r="C15" s="843" t="s">
        <v>75</v>
      </c>
      <c r="D15" s="844"/>
      <c r="E15" s="844"/>
      <c r="F15" s="845"/>
      <c r="G15" s="809" t="s">
        <v>441</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900"/>
      <c r="AO15" s="901"/>
      <c r="AP15" s="843" t="s">
        <v>14</v>
      </c>
      <c r="AQ15" s="844"/>
      <c r="AR15" s="844"/>
      <c r="AS15" s="845"/>
      <c r="AT15" s="840" t="s">
        <v>447</v>
      </c>
      <c r="AU15" s="841"/>
      <c r="AV15" s="841"/>
      <c r="AW15" s="841"/>
      <c r="AX15" s="841"/>
      <c r="AY15" s="841"/>
      <c r="AZ15" s="841"/>
      <c r="BA15" s="841"/>
      <c r="BB15" s="841"/>
      <c r="BC15" s="841"/>
      <c r="BD15" s="841"/>
      <c r="BE15" s="841"/>
      <c r="BF15" s="841"/>
      <c r="BG15" s="842"/>
      <c r="BH15" s="843" t="s">
        <v>80</v>
      </c>
      <c r="BI15" s="844"/>
      <c r="BJ15" s="844"/>
      <c r="BK15" s="845"/>
      <c r="BL15" s="846"/>
      <c r="BM15" s="847"/>
      <c r="BN15" s="847"/>
      <c r="BO15" s="847"/>
      <c r="BP15" s="847"/>
      <c r="BQ15" s="847"/>
      <c r="BR15" s="847"/>
      <c r="BS15" s="847"/>
      <c r="BT15" s="847"/>
      <c r="BU15" s="847"/>
      <c r="BV15" s="847"/>
      <c r="BW15" s="847"/>
      <c r="BX15" s="847"/>
      <c r="BY15" s="848"/>
      <c r="BZ15" s="51"/>
      <c r="CA15" s="51"/>
    </row>
    <row r="16" spans="1:79" s="43" customFormat="1" ht="13.5" customHeight="1">
      <c r="A16" s="902"/>
      <c r="B16" s="903"/>
      <c r="C16" s="852" t="s">
        <v>76</v>
      </c>
      <c r="D16" s="853"/>
      <c r="E16" s="853"/>
      <c r="F16" s="854"/>
      <c r="G16" s="817" t="s">
        <v>439</v>
      </c>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9"/>
      <c r="AM16" s="51"/>
      <c r="AN16" s="902"/>
      <c r="AO16" s="903"/>
      <c r="AP16" s="852" t="s">
        <v>15</v>
      </c>
      <c r="AQ16" s="853"/>
      <c r="AR16" s="853"/>
      <c r="AS16" s="854"/>
      <c r="AT16" s="849" t="s">
        <v>448</v>
      </c>
      <c r="AU16" s="850"/>
      <c r="AV16" s="850"/>
      <c r="AW16" s="850"/>
      <c r="AX16" s="850"/>
      <c r="AY16" s="850"/>
      <c r="AZ16" s="850"/>
      <c r="BA16" s="850"/>
      <c r="BB16" s="850"/>
      <c r="BC16" s="850"/>
      <c r="BD16" s="850"/>
      <c r="BE16" s="850"/>
      <c r="BF16" s="850"/>
      <c r="BG16" s="851"/>
      <c r="BH16" s="852" t="s">
        <v>81</v>
      </c>
      <c r="BI16" s="853"/>
      <c r="BJ16" s="853"/>
      <c r="BK16" s="854"/>
      <c r="BL16" s="855"/>
      <c r="BM16" s="856"/>
      <c r="BN16" s="856"/>
      <c r="BO16" s="856"/>
      <c r="BP16" s="856"/>
      <c r="BQ16" s="856"/>
      <c r="BR16" s="856"/>
      <c r="BS16" s="856"/>
      <c r="BT16" s="856"/>
      <c r="BU16" s="856"/>
      <c r="BV16" s="856"/>
      <c r="BW16" s="856"/>
      <c r="BX16" s="856"/>
      <c r="BY16" s="857"/>
      <c r="BZ16" s="51"/>
      <c r="CA16" s="51"/>
    </row>
    <row r="17" spans="1:79" s="43" customFormat="1" ht="13.5" customHeight="1">
      <c r="A17" s="865" t="s">
        <v>105</v>
      </c>
      <c r="B17" s="866"/>
      <c r="C17" s="687" t="s">
        <v>442</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9"/>
      <c r="AM17" s="51"/>
      <c r="AN17" s="865" t="s">
        <v>105</v>
      </c>
      <c r="AO17" s="866"/>
      <c r="AP17" s="687" t="s">
        <v>451</v>
      </c>
      <c r="AQ17" s="688"/>
      <c r="AR17" s="688"/>
      <c r="AS17" s="688"/>
      <c r="AT17" s="688"/>
      <c r="AU17" s="688"/>
      <c r="AV17" s="688"/>
      <c r="AW17" s="688"/>
      <c r="AX17" s="688"/>
      <c r="AY17" s="688"/>
      <c r="AZ17" s="688"/>
      <c r="BA17" s="688"/>
      <c r="BB17" s="688"/>
      <c r="BC17" s="688"/>
      <c r="BD17" s="688"/>
      <c r="BE17" s="688"/>
      <c r="BF17" s="688"/>
      <c r="BG17" s="688"/>
      <c r="BH17" s="688"/>
      <c r="BI17" s="688"/>
      <c r="BJ17" s="688"/>
      <c r="BK17" s="688"/>
      <c r="BL17" s="688"/>
      <c r="BM17" s="688"/>
      <c r="BN17" s="688"/>
      <c r="BO17" s="688"/>
      <c r="BP17" s="688"/>
      <c r="BQ17" s="688"/>
      <c r="BR17" s="688"/>
      <c r="BS17" s="688"/>
      <c r="BT17" s="688"/>
      <c r="BU17" s="688"/>
      <c r="BV17" s="688"/>
      <c r="BW17" s="688"/>
      <c r="BX17" s="688"/>
      <c r="BY17" s="689"/>
      <c r="BZ17" s="51"/>
      <c r="CA17" s="51"/>
    </row>
    <row r="18" spans="1:79" s="43" customFormat="1" ht="13.5" customHeight="1">
      <c r="A18" s="874"/>
      <c r="B18" s="875"/>
      <c r="C18" s="690"/>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2"/>
      <c r="AM18" s="93"/>
      <c r="AN18" s="874"/>
      <c r="AO18" s="875"/>
      <c r="AP18" s="690"/>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2"/>
      <c r="BZ18" s="93"/>
      <c r="CA18" s="93"/>
    </row>
    <row r="19" spans="1:79" s="43" customFormat="1" ht="13.5" customHeight="1">
      <c r="A19" s="874"/>
      <c r="B19" s="875"/>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874"/>
      <c r="AO19" s="875"/>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874"/>
      <c r="B20" s="875"/>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51"/>
      <c r="AN20" s="874"/>
      <c r="AO20" s="875"/>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51"/>
      <c r="CA20" s="51"/>
    </row>
    <row r="21" spans="1:79" s="43" customFormat="1" ht="13.5" customHeight="1">
      <c r="A21" s="874"/>
      <c r="B21" s="875"/>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51"/>
      <c r="AN21" s="874"/>
      <c r="AO21" s="875"/>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51"/>
      <c r="CA21" s="51"/>
    </row>
    <row r="22" spans="1:79" s="43" customFormat="1" ht="13.5" customHeight="1">
      <c r="A22" s="876"/>
      <c r="B22" s="877"/>
      <c r="C22" s="693"/>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5"/>
      <c r="AM22" s="51"/>
      <c r="AN22" s="876"/>
      <c r="AO22" s="877"/>
      <c r="AP22" s="693"/>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5"/>
      <c r="BZ22" s="51"/>
      <c r="CA22" s="51"/>
    </row>
    <row r="23" spans="1:79" s="43" customFormat="1" ht="13.5" customHeight="1">
      <c r="A23" s="865" t="s">
        <v>82</v>
      </c>
      <c r="B23" s="866"/>
      <c r="C23" s="887" t="s">
        <v>83</v>
      </c>
      <c r="D23" s="888"/>
      <c r="E23" s="888"/>
      <c r="F23" s="889"/>
      <c r="G23" s="745">
        <v>4</v>
      </c>
      <c r="H23" s="746"/>
      <c r="I23" s="746"/>
      <c r="J23" s="763" t="s">
        <v>84</v>
      </c>
      <c r="K23" s="763"/>
      <c r="L23" s="763"/>
      <c r="M23" s="756" t="s">
        <v>85</v>
      </c>
      <c r="N23" s="756"/>
      <c r="O23" s="746">
        <v>5</v>
      </c>
      <c r="P23" s="746"/>
      <c r="Q23" s="746"/>
      <c r="R23" s="730" t="s">
        <v>86</v>
      </c>
      <c r="S23" s="730"/>
      <c r="T23" s="756" t="s">
        <v>87</v>
      </c>
      <c r="U23" s="756"/>
      <c r="V23" s="757">
        <v>1</v>
      </c>
      <c r="W23" s="757"/>
      <c r="X23" s="757"/>
      <c r="Y23" s="730" t="s">
        <v>88</v>
      </c>
      <c r="Z23" s="731"/>
      <c r="AA23" s="878" t="s">
        <v>243</v>
      </c>
      <c r="AB23" s="879"/>
      <c r="AC23" s="880"/>
      <c r="AD23" s="745">
        <v>10</v>
      </c>
      <c r="AE23" s="746"/>
      <c r="AF23" s="746"/>
      <c r="AG23" s="746"/>
      <c r="AH23" s="812" t="s">
        <v>107</v>
      </c>
      <c r="AI23" s="812"/>
      <c r="AJ23" s="812"/>
      <c r="AK23" s="812"/>
      <c r="AL23" s="813"/>
      <c r="AM23" s="53"/>
      <c r="AN23" s="865" t="s">
        <v>82</v>
      </c>
      <c r="AO23" s="866"/>
      <c r="AP23" s="887" t="s">
        <v>83</v>
      </c>
      <c r="AQ23" s="888"/>
      <c r="AR23" s="888"/>
      <c r="AS23" s="889"/>
      <c r="AT23" s="745">
        <v>3</v>
      </c>
      <c r="AU23" s="746"/>
      <c r="AV23" s="746"/>
      <c r="AW23" s="763" t="s">
        <v>84</v>
      </c>
      <c r="AX23" s="763"/>
      <c r="AY23" s="763"/>
      <c r="AZ23" s="756" t="s">
        <v>85</v>
      </c>
      <c r="BA23" s="756"/>
      <c r="BB23" s="746">
        <v>6</v>
      </c>
      <c r="BC23" s="746"/>
      <c r="BD23" s="746"/>
      <c r="BE23" s="730" t="s">
        <v>86</v>
      </c>
      <c r="BF23" s="730"/>
      <c r="BG23" s="756" t="s">
        <v>87</v>
      </c>
      <c r="BH23" s="756"/>
      <c r="BI23" s="757">
        <v>1</v>
      </c>
      <c r="BJ23" s="757"/>
      <c r="BK23" s="757"/>
      <c r="BL23" s="730" t="s">
        <v>88</v>
      </c>
      <c r="BM23" s="731"/>
      <c r="BN23" s="878" t="s">
        <v>243</v>
      </c>
      <c r="BO23" s="879"/>
      <c r="BP23" s="880"/>
      <c r="BQ23" s="745">
        <v>20</v>
      </c>
      <c r="BR23" s="746"/>
      <c r="BS23" s="746"/>
      <c r="BT23" s="746"/>
      <c r="BU23" s="812" t="s">
        <v>107</v>
      </c>
      <c r="BV23" s="812"/>
      <c r="BW23" s="812"/>
      <c r="BX23" s="812"/>
      <c r="BY23" s="813"/>
      <c r="BZ23" s="53"/>
      <c r="CA23" s="53"/>
    </row>
    <row r="24" spans="1:79" s="43" customFormat="1" ht="13.5" customHeight="1">
      <c r="A24" s="874"/>
      <c r="B24" s="875"/>
      <c r="C24" s="890" t="s">
        <v>89</v>
      </c>
      <c r="D24" s="891"/>
      <c r="E24" s="891"/>
      <c r="F24" s="892"/>
      <c r="G24" s="752">
        <v>4</v>
      </c>
      <c r="H24" s="753"/>
      <c r="I24" s="753"/>
      <c r="J24" s="767" t="s">
        <v>84</v>
      </c>
      <c r="K24" s="767"/>
      <c r="L24" s="767"/>
      <c r="M24" s="721" t="s">
        <v>85</v>
      </c>
      <c r="N24" s="721"/>
      <c r="O24" s="753">
        <v>5</v>
      </c>
      <c r="P24" s="753"/>
      <c r="Q24" s="753"/>
      <c r="R24" s="750" t="s">
        <v>86</v>
      </c>
      <c r="S24" s="750"/>
      <c r="T24" s="721" t="s">
        <v>87</v>
      </c>
      <c r="U24" s="721"/>
      <c r="V24" s="749">
        <v>2</v>
      </c>
      <c r="W24" s="749"/>
      <c r="X24" s="749"/>
      <c r="Y24" s="750" t="s">
        <v>88</v>
      </c>
      <c r="Z24" s="751"/>
      <c r="AA24" s="881"/>
      <c r="AB24" s="882"/>
      <c r="AC24" s="883"/>
      <c r="AD24" s="752">
        <v>10</v>
      </c>
      <c r="AE24" s="753"/>
      <c r="AF24" s="753"/>
      <c r="AG24" s="753"/>
      <c r="AH24" s="754" t="s">
        <v>107</v>
      </c>
      <c r="AI24" s="754"/>
      <c r="AJ24" s="754"/>
      <c r="AK24" s="754"/>
      <c r="AL24" s="755"/>
      <c r="AM24" s="53"/>
      <c r="AN24" s="874"/>
      <c r="AO24" s="875"/>
      <c r="AP24" s="890" t="s">
        <v>89</v>
      </c>
      <c r="AQ24" s="891"/>
      <c r="AR24" s="891"/>
      <c r="AS24" s="892"/>
      <c r="AT24" s="752">
        <v>3</v>
      </c>
      <c r="AU24" s="753"/>
      <c r="AV24" s="753"/>
      <c r="AW24" s="767" t="s">
        <v>84</v>
      </c>
      <c r="AX24" s="767"/>
      <c r="AY24" s="767"/>
      <c r="AZ24" s="721" t="s">
        <v>85</v>
      </c>
      <c r="BA24" s="721"/>
      <c r="BB24" s="753">
        <v>6</v>
      </c>
      <c r="BC24" s="753"/>
      <c r="BD24" s="753"/>
      <c r="BE24" s="750" t="s">
        <v>86</v>
      </c>
      <c r="BF24" s="750"/>
      <c r="BG24" s="721" t="s">
        <v>87</v>
      </c>
      <c r="BH24" s="721"/>
      <c r="BI24" s="749">
        <v>2</v>
      </c>
      <c r="BJ24" s="749"/>
      <c r="BK24" s="749"/>
      <c r="BL24" s="750" t="s">
        <v>88</v>
      </c>
      <c r="BM24" s="751"/>
      <c r="BN24" s="881"/>
      <c r="BO24" s="882"/>
      <c r="BP24" s="883"/>
      <c r="BQ24" s="752">
        <v>20</v>
      </c>
      <c r="BR24" s="753"/>
      <c r="BS24" s="753"/>
      <c r="BT24" s="753"/>
      <c r="BU24" s="754" t="s">
        <v>107</v>
      </c>
      <c r="BV24" s="754"/>
      <c r="BW24" s="754"/>
      <c r="BX24" s="754"/>
      <c r="BY24" s="755"/>
      <c r="BZ24" s="53"/>
      <c r="CA24" s="53"/>
    </row>
    <row r="25" spans="1:79" s="43" customFormat="1" ht="13.5" customHeight="1">
      <c r="A25" s="876"/>
      <c r="B25" s="877"/>
      <c r="C25" s="893" t="s">
        <v>90</v>
      </c>
      <c r="D25" s="894"/>
      <c r="E25" s="894"/>
      <c r="F25" s="895"/>
      <c r="G25" s="728">
        <v>4</v>
      </c>
      <c r="H25" s="729"/>
      <c r="I25" s="729"/>
      <c r="J25" s="744" t="s">
        <v>84</v>
      </c>
      <c r="K25" s="744"/>
      <c r="L25" s="744"/>
      <c r="M25" s="725" t="s">
        <v>85</v>
      </c>
      <c r="N25" s="725"/>
      <c r="O25" s="729">
        <v>5</v>
      </c>
      <c r="P25" s="729"/>
      <c r="Q25" s="729"/>
      <c r="R25" s="724" t="s">
        <v>86</v>
      </c>
      <c r="S25" s="724"/>
      <c r="T25" s="725" t="s">
        <v>87</v>
      </c>
      <c r="U25" s="725"/>
      <c r="V25" s="726">
        <v>2</v>
      </c>
      <c r="W25" s="726"/>
      <c r="X25" s="726"/>
      <c r="Y25" s="724" t="s">
        <v>88</v>
      </c>
      <c r="Z25" s="727"/>
      <c r="AA25" s="884"/>
      <c r="AB25" s="885"/>
      <c r="AC25" s="886"/>
      <c r="AD25" s="728">
        <v>10</v>
      </c>
      <c r="AE25" s="729"/>
      <c r="AF25" s="729"/>
      <c r="AG25" s="729"/>
      <c r="AH25" s="722" t="s">
        <v>107</v>
      </c>
      <c r="AI25" s="722"/>
      <c r="AJ25" s="722"/>
      <c r="AK25" s="722"/>
      <c r="AL25" s="723"/>
      <c r="AM25" s="53"/>
      <c r="AN25" s="876"/>
      <c r="AO25" s="877"/>
      <c r="AP25" s="893" t="s">
        <v>90</v>
      </c>
      <c r="AQ25" s="894"/>
      <c r="AR25" s="894"/>
      <c r="AS25" s="895"/>
      <c r="AT25" s="728">
        <v>3</v>
      </c>
      <c r="AU25" s="729"/>
      <c r="AV25" s="729"/>
      <c r="AW25" s="744" t="s">
        <v>84</v>
      </c>
      <c r="AX25" s="744"/>
      <c r="AY25" s="744"/>
      <c r="AZ25" s="725" t="s">
        <v>85</v>
      </c>
      <c r="BA25" s="725"/>
      <c r="BB25" s="729">
        <v>6</v>
      </c>
      <c r="BC25" s="729"/>
      <c r="BD25" s="729"/>
      <c r="BE25" s="724" t="s">
        <v>86</v>
      </c>
      <c r="BF25" s="724"/>
      <c r="BG25" s="725" t="s">
        <v>87</v>
      </c>
      <c r="BH25" s="725"/>
      <c r="BI25" s="726">
        <v>2</v>
      </c>
      <c r="BJ25" s="726"/>
      <c r="BK25" s="726"/>
      <c r="BL25" s="724" t="s">
        <v>88</v>
      </c>
      <c r="BM25" s="727"/>
      <c r="BN25" s="884"/>
      <c r="BO25" s="885"/>
      <c r="BP25" s="886"/>
      <c r="BQ25" s="728">
        <v>20</v>
      </c>
      <c r="BR25" s="729"/>
      <c r="BS25" s="729"/>
      <c r="BT25" s="729"/>
      <c r="BU25" s="722" t="s">
        <v>107</v>
      </c>
      <c r="BV25" s="722"/>
      <c r="BW25" s="722"/>
      <c r="BX25" s="722"/>
      <c r="BY25" s="723"/>
      <c r="BZ25" s="53"/>
      <c r="CA25" s="53"/>
    </row>
    <row r="26" spans="1:79" s="43" customFormat="1" ht="13.5" customHeight="1">
      <c r="A26" s="872" t="s">
        <v>163</v>
      </c>
      <c r="B26" s="873"/>
      <c r="C26" s="677" t="s">
        <v>101</v>
      </c>
      <c r="D26" s="678"/>
      <c r="E26" s="678"/>
      <c r="F26" s="678"/>
      <c r="G26" s="678"/>
      <c r="H26" s="678"/>
      <c r="I26" s="678"/>
      <c r="J26" s="678"/>
      <c r="K26" s="678"/>
      <c r="L26" s="678"/>
      <c r="M26" s="678"/>
      <c r="N26" s="678"/>
      <c r="O26" s="678"/>
      <c r="P26" s="678"/>
      <c r="Q26" s="678"/>
      <c r="R26" s="678"/>
      <c r="S26" s="678"/>
      <c r="T26" s="678" t="s">
        <v>164</v>
      </c>
      <c r="U26" s="678"/>
      <c r="V26" s="679" t="s">
        <v>102</v>
      </c>
      <c r="W26" s="679"/>
      <c r="X26" s="679"/>
      <c r="Y26" s="679"/>
      <c r="Z26" s="679"/>
      <c r="AA26" s="679"/>
      <c r="AB26" s="679"/>
      <c r="AC26" s="679"/>
      <c r="AD26" s="679"/>
      <c r="AE26" s="679"/>
      <c r="AF26" s="679"/>
      <c r="AG26" s="679"/>
      <c r="AH26" s="679"/>
      <c r="AI26" s="679"/>
      <c r="AJ26" s="679"/>
      <c r="AK26" s="679"/>
      <c r="AL26" s="680"/>
      <c r="AM26" s="53"/>
      <c r="AN26" s="872" t="s">
        <v>163</v>
      </c>
      <c r="AO26" s="873"/>
      <c r="AP26" s="677" t="s">
        <v>101</v>
      </c>
      <c r="AQ26" s="678"/>
      <c r="AR26" s="678"/>
      <c r="AS26" s="678"/>
      <c r="AT26" s="678"/>
      <c r="AU26" s="678"/>
      <c r="AV26" s="678"/>
      <c r="AW26" s="678"/>
      <c r="AX26" s="678"/>
      <c r="AY26" s="678"/>
      <c r="AZ26" s="678"/>
      <c r="BA26" s="678"/>
      <c r="BB26" s="678"/>
      <c r="BC26" s="678"/>
      <c r="BD26" s="678"/>
      <c r="BE26" s="678"/>
      <c r="BF26" s="678"/>
      <c r="BG26" s="678" t="s">
        <v>164</v>
      </c>
      <c r="BH26" s="678"/>
      <c r="BI26" s="679" t="s">
        <v>102</v>
      </c>
      <c r="BJ26" s="679"/>
      <c r="BK26" s="679"/>
      <c r="BL26" s="679"/>
      <c r="BM26" s="679"/>
      <c r="BN26" s="679"/>
      <c r="BO26" s="679"/>
      <c r="BP26" s="679"/>
      <c r="BQ26" s="679"/>
      <c r="BR26" s="679"/>
      <c r="BS26" s="679"/>
      <c r="BT26" s="679"/>
      <c r="BU26" s="679"/>
      <c r="BV26" s="679"/>
      <c r="BW26" s="679"/>
      <c r="BX26" s="679"/>
      <c r="BY26" s="680"/>
      <c r="BZ26" s="53"/>
      <c r="CA26" s="53"/>
    </row>
    <row r="27" spans="1:79" s="43" customFormat="1" ht="13.5" customHeight="1">
      <c r="A27" s="865"/>
      <c r="B27" s="866"/>
      <c r="C27" s="867" t="s">
        <v>83</v>
      </c>
      <c r="D27" s="868"/>
      <c r="E27" s="868"/>
      <c r="F27" s="868"/>
      <c r="G27" s="868"/>
      <c r="H27" s="868"/>
      <c r="I27" s="868"/>
      <c r="J27" s="868"/>
      <c r="K27" s="869"/>
      <c r="L27" s="870" t="s">
        <v>89</v>
      </c>
      <c r="M27" s="871"/>
      <c r="N27" s="871"/>
      <c r="O27" s="871"/>
      <c r="P27" s="871"/>
      <c r="Q27" s="871"/>
      <c r="R27" s="871"/>
      <c r="S27" s="871"/>
      <c r="T27" s="871"/>
      <c r="U27" s="870" t="s">
        <v>90</v>
      </c>
      <c r="V27" s="871"/>
      <c r="W27" s="871"/>
      <c r="X27" s="871"/>
      <c r="Y27" s="871"/>
      <c r="Z27" s="871"/>
      <c r="AA27" s="871"/>
      <c r="AB27" s="871"/>
      <c r="AC27" s="871"/>
      <c r="AD27" s="867" t="s">
        <v>94</v>
      </c>
      <c r="AE27" s="868"/>
      <c r="AF27" s="868"/>
      <c r="AG27" s="868"/>
      <c r="AH27" s="868"/>
      <c r="AI27" s="868"/>
      <c r="AJ27" s="868"/>
      <c r="AK27" s="868"/>
      <c r="AL27" s="869"/>
      <c r="AM27" s="53"/>
      <c r="AN27" s="865"/>
      <c r="AO27" s="866"/>
      <c r="AP27" s="867" t="s">
        <v>83</v>
      </c>
      <c r="AQ27" s="868"/>
      <c r="AR27" s="868"/>
      <c r="AS27" s="868"/>
      <c r="AT27" s="868"/>
      <c r="AU27" s="868"/>
      <c r="AV27" s="868"/>
      <c r="AW27" s="868"/>
      <c r="AX27" s="869"/>
      <c r="AY27" s="870" t="s">
        <v>89</v>
      </c>
      <c r="AZ27" s="871"/>
      <c r="BA27" s="871"/>
      <c r="BB27" s="871"/>
      <c r="BC27" s="871"/>
      <c r="BD27" s="871"/>
      <c r="BE27" s="871"/>
      <c r="BF27" s="871"/>
      <c r="BG27" s="871"/>
      <c r="BH27" s="870" t="s">
        <v>90</v>
      </c>
      <c r="BI27" s="871"/>
      <c r="BJ27" s="871"/>
      <c r="BK27" s="871"/>
      <c r="BL27" s="871"/>
      <c r="BM27" s="871"/>
      <c r="BN27" s="871"/>
      <c r="BO27" s="871"/>
      <c r="BP27" s="871"/>
      <c r="BQ27" s="867" t="s">
        <v>94</v>
      </c>
      <c r="BR27" s="868"/>
      <c r="BS27" s="868"/>
      <c r="BT27" s="868"/>
      <c r="BU27" s="868"/>
      <c r="BV27" s="868"/>
      <c r="BW27" s="868"/>
      <c r="BX27" s="868"/>
      <c r="BY27" s="869"/>
      <c r="BZ27" s="53"/>
      <c r="CA27" s="53"/>
    </row>
    <row r="28" spans="1:79" s="43" customFormat="1" ht="13.5" customHeight="1">
      <c r="A28" s="864" t="s">
        <v>97</v>
      </c>
      <c r="B28" s="864"/>
      <c r="C28" s="701"/>
      <c r="D28" s="702"/>
      <c r="E28" s="702"/>
      <c r="F28" s="702"/>
      <c r="G28" s="702"/>
      <c r="H28" s="702"/>
      <c r="I28" s="696" t="s">
        <v>95</v>
      </c>
      <c r="J28" s="696"/>
      <c r="K28" s="697"/>
      <c r="L28" s="701"/>
      <c r="M28" s="702"/>
      <c r="N28" s="702"/>
      <c r="O28" s="702"/>
      <c r="P28" s="702"/>
      <c r="Q28" s="702"/>
      <c r="R28" s="696" t="s">
        <v>95</v>
      </c>
      <c r="S28" s="696"/>
      <c r="T28" s="697"/>
      <c r="U28" s="701"/>
      <c r="V28" s="702"/>
      <c r="W28" s="702"/>
      <c r="X28" s="702"/>
      <c r="Y28" s="702"/>
      <c r="Z28" s="702"/>
      <c r="AA28" s="696" t="s">
        <v>95</v>
      </c>
      <c r="AB28" s="696"/>
      <c r="AC28" s="697"/>
      <c r="AD28" s="701">
        <f>SUM(C28,L28,U28)</f>
        <v>0</v>
      </c>
      <c r="AE28" s="702"/>
      <c r="AF28" s="702"/>
      <c r="AG28" s="702"/>
      <c r="AH28" s="702"/>
      <c r="AI28" s="702"/>
      <c r="AJ28" s="696" t="s">
        <v>95</v>
      </c>
      <c r="AK28" s="696"/>
      <c r="AL28" s="697"/>
      <c r="AM28" s="53"/>
      <c r="AN28" s="864" t="s">
        <v>97</v>
      </c>
      <c r="AO28" s="864"/>
      <c r="AP28" s="701"/>
      <c r="AQ28" s="702"/>
      <c r="AR28" s="702"/>
      <c r="AS28" s="702"/>
      <c r="AT28" s="702"/>
      <c r="AU28" s="702"/>
      <c r="AV28" s="696" t="s">
        <v>95</v>
      </c>
      <c r="AW28" s="696"/>
      <c r="AX28" s="697"/>
      <c r="AY28" s="701"/>
      <c r="AZ28" s="702"/>
      <c r="BA28" s="702"/>
      <c r="BB28" s="702"/>
      <c r="BC28" s="702"/>
      <c r="BD28" s="702"/>
      <c r="BE28" s="696" t="s">
        <v>95</v>
      </c>
      <c r="BF28" s="696"/>
      <c r="BG28" s="697"/>
      <c r="BH28" s="701"/>
      <c r="BI28" s="702"/>
      <c r="BJ28" s="702"/>
      <c r="BK28" s="702"/>
      <c r="BL28" s="702"/>
      <c r="BM28" s="702"/>
      <c r="BN28" s="696" t="s">
        <v>95</v>
      </c>
      <c r="BO28" s="696"/>
      <c r="BP28" s="697"/>
      <c r="BQ28" s="701">
        <f>SUM(AP28,AY28,BH28)</f>
        <v>0</v>
      </c>
      <c r="BR28" s="702"/>
      <c r="BS28" s="702"/>
      <c r="BT28" s="702"/>
      <c r="BU28" s="702"/>
      <c r="BV28" s="702"/>
      <c r="BW28" s="696" t="s">
        <v>95</v>
      </c>
      <c r="BX28" s="696"/>
      <c r="BY28" s="697"/>
      <c r="BZ28" s="53"/>
      <c r="CA28" s="53"/>
    </row>
    <row r="29" spans="1:79" s="43" customFormat="1" ht="13.5" customHeight="1">
      <c r="A29" s="864" t="s">
        <v>98</v>
      </c>
      <c r="B29" s="864"/>
      <c r="C29" s="701">
        <f>V23*AD23</f>
        <v>10</v>
      </c>
      <c r="D29" s="702"/>
      <c r="E29" s="702"/>
      <c r="F29" s="702"/>
      <c r="G29" s="702"/>
      <c r="H29" s="702"/>
      <c r="I29" s="696" t="s">
        <v>96</v>
      </c>
      <c r="J29" s="696"/>
      <c r="K29" s="697"/>
      <c r="L29" s="701">
        <f>V24*AD24</f>
        <v>20</v>
      </c>
      <c r="M29" s="702"/>
      <c r="N29" s="702"/>
      <c r="O29" s="702"/>
      <c r="P29" s="702"/>
      <c r="Q29" s="702"/>
      <c r="R29" s="696" t="s">
        <v>96</v>
      </c>
      <c r="S29" s="696"/>
      <c r="T29" s="697"/>
      <c r="U29" s="701">
        <f>V25*AD25</f>
        <v>20</v>
      </c>
      <c r="V29" s="702"/>
      <c r="W29" s="702"/>
      <c r="X29" s="702"/>
      <c r="Y29" s="702"/>
      <c r="Z29" s="702"/>
      <c r="AA29" s="696" t="s">
        <v>96</v>
      </c>
      <c r="AB29" s="696"/>
      <c r="AC29" s="697"/>
      <c r="AD29" s="701">
        <f t="shared" ref="AD29" si="0">SUM(C29,L29,U29)</f>
        <v>50</v>
      </c>
      <c r="AE29" s="702"/>
      <c r="AF29" s="702"/>
      <c r="AG29" s="702"/>
      <c r="AH29" s="702"/>
      <c r="AI29" s="702"/>
      <c r="AJ29" s="696" t="s">
        <v>96</v>
      </c>
      <c r="AK29" s="696"/>
      <c r="AL29" s="697"/>
      <c r="AM29" s="53"/>
      <c r="AN29" s="864" t="s">
        <v>98</v>
      </c>
      <c r="AO29" s="864"/>
      <c r="AP29" s="701">
        <f>BI23*BQ23</f>
        <v>20</v>
      </c>
      <c r="AQ29" s="702"/>
      <c r="AR29" s="702"/>
      <c r="AS29" s="702"/>
      <c r="AT29" s="702"/>
      <c r="AU29" s="702"/>
      <c r="AV29" s="696" t="s">
        <v>209</v>
      </c>
      <c r="AW29" s="696"/>
      <c r="AX29" s="697"/>
      <c r="AY29" s="701">
        <f>BI24*BQ24</f>
        <v>40</v>
      </c>
      <c r="AZ29" s="702"/>
      <c r="BA29" s="702"/>
      <c r="BB29" s="702"/>
      <c r="BC29" s="702"/>
      <c r="BD29" s="702"/>
      <c r="BE29" s="696" t="s">
        <v>209</v>
      </c>
      <c r="BF29" s="696"/>
      <c r="BG29" s="697"/>
      <c r="BH29" s="701">
        <f>BI25*BQ25</f>
        <v>40</v>
      </c>
      <c r="BI29" s="702"/>
      <c r="BJ29" s="702"/>
      <c r="BK29" s="702"/>
      <c r="BL29" s="702"/>
      <c r="BM29" s="702"/>
      <c r="BN29" s="696" t="s">
        <v>209</v>
      </c>
      <c r="BO29" s="696"/>
      <c r="BP29" s="697"/>
      <c r="BQ29" s="701">
        <f t="shared" ref="BQ29" si="1">SUM(AP29,AY29,BH29)</f>
        <v>100</v>
      </c>
      <c r="BR29" s="702"/>
      <c r="BS29" s="702"/>
      <c r="BT29" s="702"/>
      <c r="BU29" s="702"/>
      <c r="BV29" s="702"/>
      <c r="BW29" s="696" t="s">
        <v>96</v>
      </c>
      <c r="BX29" s="696"/>
      <c r="BY29" s="697"/>
      <c r="BZ29" s="53"/>
      <c r="CA29" s="53"/>
    </row>
    <row r="30" spans="1:79" s="43" customFormat="1" ht="13.5" customHeight="1">
      <c r="A30" s="864" t="s">
        <v>99</v>
      </c>
      <c r="B30" s="864"/>
      <c r="C30" s="701">
        <v>2</v>
      </c>
      <c r="D30" s="702"/>
      <c r="E30" s="702"/>
      <c r="F30" s="702"/>
      <c r="G30" s="702"/>
      <c r="H30" s="702"/>
      <c r="I30" s="696" t="s">
        <v>96</v>
      </c>
      <c r="J30" s="696"/>
      <c r="K30" s="697"/>
      <c r="L30" s="701">
        <v>4</v>
      </c>
      <c r="M30" s="702"/>
      <c r="N30" s="702"/>
      <c r="O30" s="702"/>
      <c r="P30" s="702"/>
      <c r="Q30" s="702"/>
      <c r="R30" s="696" t="s">
        <v>96</v>
      </c>
      <c r="S30" s="696"/>
      <c r="T30" s="697"/>
      <c r="U30" s="701">
        <v>4</v>
      </c>
      <c r="V30" s="702"/>
      <c r="W30" s="702"/>
      <c r="X30" s="702"/>
      <c r="Y30" s="702"/>
      <c r="Z30" s="702"/>
      <c r="AA30" s="696" t="s">
        <v>96</v>
      </c>
      <c r="AB30" s="696"/>
      <c r="AC30" s="697"/>
      <c r="AD30" s="701">
        <f t="shared" ref="AD30" si="2">SUM(C30,L30,U30)</f>
        <v>10</v>
      </c>
      <c r="AE30" s="702"/>
      <c r="AF30" s="702"/>
      <c r="AG30" s="702"/>
      <c r="AH30" s="702"/>
      <c r="AI30" s="702"/>
      <c r="AJ30" s="696" t="s">
        <v>96</v>
      </c>
      <c r="AK30" s="696"/>
      <c r="AL30" s="697"/>
      <c r="AM30" s="53"/>
      <c r="AN30" s="864" t="s">
        <v>99</v>
      </c>
      <c r="AO30" s="864"/>
      <c r="AP30" s="701">
        <v>4</v>
      </c>
      <c r="AQ30" s="702"/>
      <c r="AR30" s="702"/>
      <c r="AS30" s="702"/>
      <c r="AT30" s="702"/>
      <c r="AU30" s="702"/>
      <c r="AV30" s="696" t="s">
        <v>96</v>
      </c>
      <c r="AW30" s="696"/>
      <c r="AX30" s="697"/>
      <c r="AY30" s="701">
        <v>8</v>
      </c>
      <c r="AZ30" s="702"/>
      <c r="BA30" s="702"/>
      <c r="BB30" s="702"/>
      <c r="BC30" s="702"/>
      <c r="BD30" s="702"/>
      <c r="BE30" s="696" t="s">
        <v>96</v>
      </c>
      <c r="BF30" s="696"/>
      <c r="BG30" s="697"/>
      <c r="BH30" s="701">
        <v>8</v>
      </c>
      <c r="BI30" s="702"/>
      <c r="BJ30" s="702"/>
      <c r="BK30" s="702"/>
      <c r="BL30" s="702"/>
      <c r="BM30" s="702"/>
      <c r="BN30" s="696" t="s">
        <v>96</v>
      </c>
      <c r="BO30" s="696"/>
      <c r="BP30" s="697"/>
      <c r="BQ30" s="701">
        <f t="shared" ref="BQ30" si="3">SUM(AP30,AY30,BH30)</f>
        <v>20</v>
      </c>
      <c r="BR30" s="702"/>
      <c r="BS30" s="702"/>
      <c r="BT30" s="702"/>
      <c r="BU30" s="702"/>
      <c r="BV30" s="702"/>
      <c r="BW30" s="696" t="s">
        <v>96</v>
      </c>
      <c r="BX30" s="696"/>
      <c r="BY30" s="697"/>
      <c r="BZ30" s="53"/>
      <c r="CA30" s="53"/>
    </row>
    <row r="31" spans="1:79" s="43" customFormat="1" ht="13.5" customHeight="1">
      <c r="A31" s="865" t="s">
        <v>245</v>
      </c>
      <c r="B31" s="866"/>
      <c r="C31" s="687" t="s">
        <v>452</v>
      </c>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M31" s="51"/>
      <c r="AN31" s="865" t="s">
        <v>245</v>
      </c>
      <c r="AO31" s="866"/>
      <c r="AP31" s="687" t="s">
        <v>455</v>
      </c>
      <c r="AQ31" s="688"/>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8"/>
      <c r="BU31" s="688"/>
      <c r="BV31" s="688"/>
      <c r="BW31" s="688"/>
      <c r="BX31" s="688"/>
      <c r="BY31" s="689"/>
      <c r="BZ31" s="51"/>
      <c r="CA31" s="51"/>
    </row>
    <row r="32" spans="1:79" s="43" customFormat="1" ht="13.5" customHeight="1">
      <c r="A32" s="874"/>
      <c r="B32" s="875"/>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51"/>
      <c r="AN32" s="874"/>
      <c r="AO32" s="875"/>
      <c r="AP32" s="690"/>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2"/>
      <c r="BZ32" s="51"/>
      <c r="CA32" s="51"/>
    </row>
    <row r="33" spans="1:79" s="43" customFormat="1" ht="13.5" customHeight="1">
      <c r="A33" s="876"/>
      <c r="B33" s="877"/>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5"/>
      <c r="AM33" s="51"/>
      <c r="AN33" s="876"/>
      <c r="AO33" s="877"/>
      <c r="AP33" s="693"/>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5"/>
      <c r="BZ33" s="51"/>
      <c r="CA33" s="51"/>
    </row>
    <row r="34" spans="1:79" s="43" customFormat="1" ht="13.5" customHeight="1">
      <c r="A34" s="865" t="s">
        <v>341</v>
      </c>
      <c r="B34" s="866"/>
      <c r="C34" s="687" t="s">
        <v>454</v>
      </c>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9"/>
      <c r="AM34" s="148"/>
      <c r="AN34" s="865" t="s">
        <v>343</v>
      </c>
      <c r="AO34" s="866"/>
      <c r="AP34" s="687" t="s">
        <v>456</v>
      </c>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9"/>
      <c r="BZ34" s="148"/>
      <c r="CA34" s="148"/>
    </row>
    <row r="35" spans="1:79" s="43" customFormat="1" ht="13.5" customHeight="1">
      <c r="A35" s="874"/>
      <c r="B35" s="875"/>
      <c r="C35" s="690"/>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2"/>
      <c r="AM35" s="148"/>
      <c r="AN35" s="874"/>
      <c r="AO35" s="875"/>
      <c r="AP35" s="690"/>
      <c r="AQ35" s="691"/>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1"/>
      <c r="BU35" s="691"/>
      <c r="BV35" s="691"/>
      <c r="BW35" s="691"/>
      <c r="BX35" s="691"/>
      <c r="BY35" s="692"/>
      <c r="BZ35" s="148"/>
      <c r="CA35" s="148"/>
    </row>
    <row r="36" spans="1:79" s="43" customFormat="1" ht="13.5" customHeight="1">
      <c r="A36" s="876"/>
      <c r="B36" s="877"/>
      <c r="C36" s="693"/>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5"/>
      <c r="AM36" s="148"/>
      <c r="AN36" s="876"/>
      <c r="AO36" s="877"/>
      <c r="AP36" s="693"/>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5"/>
      <c r="BZ36" s="148"/>
      <c r="CA36" s="148"/>
    </row>
    <row r="37" spans="1:79" s="43" customFormat="1" ht="13.5" customHeight="1">
      <c r="A37" s="865" t="s">
        <v>162</v>
      </c>
      <c r="B37" s="866"/>
      <c r="C37" s="820" t="s">
        <v>470</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c r="AM37" s="51"/>
      <c r="AN37" s="865" t="s">
        <v>161</v>
      </c>
      <c r="AO37" s="866"/>
      <c r="AP37" s="820" t="s">
        <v>471</v>
      </c>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820"/>
      <c r="BQ37" s="820"/>
      <c r="BR37" s="820"/>
      <c r="BS37" s="820"/>
      <c r="BT37" s="820"/>
      <c r="BU37" s="820"/>
      <c r="BV37" s="820"/>
      <c r="BW37" s="820"/>
      <c r="BX37" s="820"/>
      <c r="BY37" s="820"/>
      <c r="BZ37" s="51"/>
      <c r="CA37" s="51"/>
    </row>
    <row r="38" spans="1:79" s="43" customFormat="1" ht="13.5" customHeight="1">
      <c r="A38" s="874"/>
      <c r="B38" s="875"/>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0"/>
      <c r="AI38" s="820"/>
      <c r="AJ38" s="820"/>
      <c r="AK38" s="820"/>
      <c r="AL38" s="820"/>
      <c r="AM38" s="51"/>
      <c r="AN38" s="874"/>
      <c r="AO38" s="875"/>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820"/>
      <c r="BQ38" s="820"/>
      <c r="BR38" s="820"/>
      <c r="BS38" s="820"/>
      <c r="BT38" s="820"/>
      <c r="BU38" s="820"/>
      <c r="BV38" s="820"/>
      <c r="BW38" s="820"/>
      <c r="BX38" s="820"/>
      <c r="BY38" s="820"/>
      <c r="BZ38" s="51"/>
      <c r="CA38" s="51"/>
    </row>
    <row r="39" spans="1:79" s="43" customFormat="1" ht="13.5" customHeight="1">
      <c r="A39" s="874"/>
      <c r="B39" s="875"/>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874"/>
      <c r="AO39" s="875"/>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874"/>
      <c r="B40" s="875"/>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874"/>
      <c r="AO40" s="875"/>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876"/>
      <c r="B41" s="877"/>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876"/>
      <c r="AO41" s="877"/>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865" t="s">
        <v>92</v>
      </c>
      <c r="B42" s="866"/>
      <c r="C42" s="687" t="s">
        <v>459</v>
      </c>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51"/>
      <c r="AN42" s="865" t="s">
        <v>92</v>
      </c>
      <c r="AO42" s="866"/>
      <c r="AP42" s="687" t="s">
        <v>460</v>
      </c>
      <c r="AQ42" s="688"/>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8"/>
      <c r="BU42" s="688"/>
      <c r="BV42" s="688"/>
      <c r="BW42" s="688"/>
      <c r="BX42" s="688"/>
      <c r="BY42" s="689"/>
      <c r="BZ42" s="51"/>
      <c r="CA42" s="51"/>
    </row>
    <row r="43" spans="1:79" s="43" customFormat="1" ht="13.5" customHeight="1">
      <c r="A43" s="874"/>
      <c r="B43" s="875"/>
      <c r="C43" s="690"/>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2"/>
      <c r="AM43" s="51"/>
      <c r="AN43" s="874"/>
      <c r="AO43" s="875"/>
      <c r="AP43" s="690"/>
      <c r="AQ43" s="691"/>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2"/>
      <c r="BZ43" s="51"/>
      <c r="CA43" s="51"/>
    </row>
    <row r="44" spans="1:79" s="43" customFormat="1" ht="13.5" customHeight="1">
      <c r="A44" s="874"/>
      <c r="B44" s="875"/>
      <c r="C44" s="690"/>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c r="AM44" s="51"/>
      <c r="AN44" s="874"/>
      <c r="AO44" s="875"/>
      <c r="AP44" s="690"/>
      <c r="AQ44" s="691"/>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2"/>
      <c r="BZ44" s="51"/>
      <c r="CA44" s="51"/>
    </row>
    <row r="45" spans="1:79" s="43" customFormat="1" ht="13.5" customHeight="1">
      <c r="A45" s="874"/>
      <c r="B45" s="875"/>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874"/>
      <c r="AO45" s="875"/>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876"/>
      <c r="B46" s="877"/>
      <c r="C46" s="693"/>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5"/>
      <c r="AM46" s="51"/>
      <c r="AN46" s="876"/>
      <c r="AO46" s="877"/>
      <c r="AP46" s="693"/>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5"/>
      <c r="BZ46" s="51"/>
      <c r="CA46" s="51"/>
    </row>
    <row r="47" spans="1:79" ht="13.5" customHeight="1">
      <c r="A47" s="41"/>
      <c r="B47" s="41"/>
      <c r="X47" s="42"/>
      <c r="AN47" s="41"/>
      <c r="AO47" s="41"/>
      <c r="BK47" s="42"/>
    </row>
    <row r="48" spans="1:79" ht="13.5" customHeight="1">
      <c r="A48" s="41"/>
      <c r="B48" s="41"/>
      <c r="X48" s="42"/>
      <c r="AN48" s="41"/>
      <c r="AO48" s="41"/>
      <c r="BK48" s="42"/>
    </row>
    <row r="49" spans="1:79" ht="13.5" customHeight="1">
      <c r="A49" s="41"/>
      <c r="B49" s="41"/>
      <c r="X49" s="42"/>
      <c r="AN49" s="41"/>
      <c r="AO49" s="41"/>
      <c r="BK49" s="42"/>
    </row>
    <row r="50" spans="1:79" ht="13.5" customHeight="1">
      <c r="A50" s="41"/>
      <c r="B50" s="41"/>
      <c r="X50" s="42"/>
      <c r="AN50" s="41"/>
      <c r="AO50" s="41"/>
      <c r="BK50" s="42"/>
    </row>
    <row r="51" spans="1:79" ht="21.75" customHeight="1">
      <c r="A51" s="896" t="s">
        <v>108</v>
      </c>
      <c r="B51" s="897"/>
      <c r="C51" s="768" t="s">
        <v>115</v>
      </c>
      <c r="D51" s="769"/>
      <c r="E51" s="769"/>
      <c r="F51" s="769"/>
      <c r="G51" s="769" t="s">
        <v>394</v>
      </c>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70"/>
      <c r="AM51" s="52"/>
      <c r="BZ51" s="52"/>
      <c r="CA51" s="52"/>
    </row>
    <row r="52" spans="1:79" ht="13.5" customHeight="1">
      <c r="A52" s="898" t="s">
        <v>10</v>
      </c>
      <c r="B52" s="899"/>
      <c r="C52" s="786" t="s">
        <v>466</v>
      </c>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8"/>
      <c r="AM52" s="52"/>
      <c r="BZ52" s="52"/>
      <c r="CA52" s="52"/>
    </row>
    <row r="53" spans="1:79" ht="13.5" customHeight="1">
      <c r="A53" s="900"/>
      <c r="B53" s="901"/>
      <c r="C53" s="789"/>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1"/>
      <c r="AM53" s="52"/>
      <c r="BZ53" s="52"/>
      <c r="CA53" s="52"/>
    </row>
    <row r="54" spans="1:79" ht="13.5" customHeight="1">
      <c r="A54" s="900"/>
      <c r="B54" s="901"/>
      <c r="C54" s="789"/>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90"/>
      <c r="AI54" s="790"/>
      <c r="AJ54" s="790"/>
      <c r="AK54" s="790"/>
      <c r="AL54" s="791"/>
      <c r="AM54" s="52"/>
      <c r="BZ54" s="52"/>
      <c r="CA54" s="52"/>
    </row>
    <row r="55" spans="1:79" ht="13.5" customHeight="1">
      <c r="A55" s="900"/>
      <c r="B55" s="901"/>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BZ55" s="52"/>
      <c r="CA55" s="52"/>
    </row>
    <row r="56" spans="1:79" ht="13.5" customHeight="1">
      <c r="A56" s="900"/>
      <c r="B56" s="901"/>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BZ56" s="52"/>
      <c r="CA56" s="52"/>
    </row>
    <row r="57" spans="1:79" ht="13.5" customHeight="1">
      <c r="A57" s="900"/>
      <c r="B57" s="90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BZ57" s="52"/>
      <c r="CA57" s="52"/>
    </row>
    <row r="58" spans="1:79" ht="13.5" customHeight="1">
      <c r="A58" s="900"/>
      <c r="B58" s="901"/>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BZ58" s="52"/>
      <c r="CA58" s="52"/>
    </row>
    <row r="59" spans="1:79" ht="13.5" customHeight="1">
      <c r="A59" s="900"/>
      <c r="B59" s="90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4"/>
      <c r="AM59" s="52"/>
      <c r="BZ59" s="52"/>
      <c r="CA59" s="52"/>
    </row>
    <row r="60" spans="1:79" s="43" customFormat="1" ht="13.5" customHeight="1">
      <c r="A60" s="900"/>
      <c r="B60" s="901"/>
      <c r="C60" s="861" t="s">
        <v>11</v>
      </c>
      <c r="D60" s="862"/>
      <c r="E60" s="862"/>
      <c r="F60" s="863"/>
      <c r="G60" s="824" t="s">
        <v>116</v>
      </c>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c r="AM60" s="51"/>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51"/>
      <c r="CA60" s="51"/>
    </row>
    <row r="61" spans="1:79" s="43" customFormat="1" ht="13.5" customHeight="1">
      <c r="A61" s="900"/>
      <c r="B61" s="901"/>
      <c r="C61" s="843" t="s">
        <v>12</v>
      </c>
      <c r="D61" s="844"/>
      <c r="E61" s="844"/>
      <c r="F61" s="845"/>
      <c r="G61" s="809" t="s">
        <v>462</v>
      </c>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1"/>
      <c r="AM61" s="51"/>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51"/>
      <c r="CA61" s="51"/>
    </row>
    <row r="62" spans="1:79" s="43" customFormat="1" ht="13.5" customHeight="1">
      <c r="A62" s="900"/>
      <c r="B62" s="901"/>
      <c r="C62" s="843" t="s">
        <v>13</v>
      </c>
      <c r="D62" s="844"/>
      <c r="E62" s="844"/>
      <c r="F62" s="845"/>
      <c r="G62" s="809" t="s">
        <v>463</v>
      </c>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1"/>
      <c r="AM62" s="51"/>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51"/>
      <c r="CA62" s="51"/>
    </row>
    <row r="63" spans="1:79" s="43" customFormat="1" ht="13.5" customHeight="1">
      <c r="A63" s="900"/>
      <c r="B63" s="901"/>
      <c r="C63" s="843" t="s">
        <v>14</v>
      </c>
      <c r="D63" s="844"/>
      <c r="E63" s="844"/>
      <c r="F63" s="845"/>
      <c r="G63" s="809" t="s">
        <v>464</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1"/>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51"/>
      <c r="CA63" s="51"/>
    </row>
    <row r="64" spans="1:79" s="43" customFormat="1" ht="13.5" customHeight="1">
      <c r="A64" s="902"/>
      <c r="B64" s="903"/>
      <c r="C64" s="852" t="s">
        <v>15</v>
      </c>
      <c r="D64" s="853"/>
      <c r="E64" s="853"/>
      <c r="F64" s="854"/>
      <c r="G64" s="817" t="s">
        <v>465</v>
      </c>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9"/>
      <c r="AM64" s="51"/>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51"/>
      <c r="CA64" s="51"/>
    </row>
    <row r="65" spans="1:79" s="43" customFormat="1" ht="13.5" customHeight="1">
      <c r="A65" s="865" t="s">
        <v>105</v>
      </c>
      <c r="B65" s="866"/>
      <c r="C65" s="687" t="s">
        <v>147</v>
      </c>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9"/>
      <c r="AM65" s="51"/>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51"/>
      <c r="CA65" s="51"/>
    </row>
    <row r="66" spans="1:79" s="43" customFormat="1" ht="13.5" customHeight="1">
      <c r="A66" s="874"/>
      <c r="B66" s="875"/>
      <c r="C66" s="690"/>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2"/>
      <c r="AM66" s="51"/>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51"/>
      <c r="CA66" s="51"/>
    </row>
    <row r="67" spans="1:79" s="43" customFormat="1" ht="13.5" customHeight="1">
      <c r="A67" s="874"/>
      <c r="B67" s="875"/>
      <c r="C67" s="690"/>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2"/>
      <c r="AM67" s="93"/>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93"/>
      <c r="CA67" s="93"/>
    </row>
    <row r="68" spans="1:79" s="43" customFormat="1" ht="13.5" customHeight="1">
      <c r="A68" s="874"/>
      <c r="B68" s="875"/>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1"/>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51"/>
      <c r="CA68" s="51"/>
    </row>
    <row r="69" spans="1:79" s="43" customFormat="1" ht="13.5" customHeight="1">
      <c r="A69" s="874"/>
      <c r="B69" s="875"/>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51"/>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51"/>
      <c r="CA69" s="51"/>
    </row>
    <row r="70" spans="1:79" s="43" customFormat="1" ht="13.5" customHeight="1">
      <c r="A70" s="876"/>
      <c r="B70" s="877"/>
      <c r="C70" s="693"/>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5"/>
      <c r="AM70" s="51"/>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51"/>
      <c r="CA70" s="51"/>
    </row>
    <row r="71" spans="1:79" s="43" customFormat="1" ht="13.5" customHeight="1">
      <c r="A71" s="865" t="s">
        <v>18</v>
      </c>
      <c r="B71" s="866"/>
      <c r="C71" s="887" t="s">
        <v>83</v>
      </c>
      <c r="D71" s="888"/>
      <c r="E71" s="888"/>
      <c r="F71" s="889"/>
      <c r="G71" s="745"/>
      <c r="H71" s="746"/>
      <c r="I71" s="746"/>
      <c r="J71" s="763" t="s">
        <v>84</v>
      </c>
      <c r="K71" s="763"/>
      <c r="L71" s="763"/>
      <c r="M71" s="756" t="s">
        <v>85</v>
      </c>
      <c r="N71" s="756"/>
      <c r="O71" s="746"/>
      <c r="P71" s="746"/>
      <c r="Q71" s="746"/>
      <c r="R71" s="730" t="s">
        <v>86</v>
      </c>
      <c r="S71" s="730"/>
      <c r="T71" s="756" t="s">
        <v>85</v>
      </c>
      <c r="U71" s="756"/>
      <c r="V71" s="757"/>
      <c r="W71" s="757"/>
      <c r="X71" s="757"/>
      <c r="Y71" s="730" t="s">
        <v>16</v>
      </c>
      <c r="Z71" s="731"/>
      <c r="AA71" s="878" t="s">
        <v>243</v>
      </c>
      <c r="AB71" s="879"/>
      <c r="AC71" s="880"/>
      <c r="AD71" s="745"/>
      <c r="AE71" s="746"/>
      <c r="AF71" s="746"/>
      <c r="AG71" s="746"/>
      <c r="AH71" s="812" t="s">
        <v>107</v>
      </c>
      <c r="AI71" s="812"/>
      <c r="AJ71" s="812"/>
      <c r="AK71" s="812"/>
      <c r="AL71" s="813"/>
      <c r="AM71" s="53"/>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53"/>
      <c r="CA71" s="53"/>
    </row>
    <row r="72" spans="1:79" s="43" customFormat="1" ht="13.5" customHeight="1">
      <c r="A72" s="874"/>
      <c r="B72" s="875"/>
      <c r="C72" s="890" t="s">
        <v>89</v>
      </c>
      <c r="D72" s="891"/>
      <c r="E72" s="891"/>
      <c r="F72" s="892"/>
      <c r="G72" s="752">
        <v>3</v>
      </c>
      <c r="H72" s="753"/>
      <c r="I72" s="753"/>
      <c r="J72" s="767" t="s">
        <v>84</v>
      </c>
      <c r="K72" s="767"/>
      <c r="L72" s="767"/>
      <c r="M72" s="721" t="s">
        <v>85</v>
      </c>
      <c r="N72" s="721"/>
      <c r="O72" s="753">
        <v>4</v>
      </c>
      <c r="P72" s="753"/>
      <c r="Q72" s="753"/>
      <c r="R72" s="750" t="s">
        <v>86</v>
      </c>
      <c r="S72" s="750"/>
      <c r="T72" s="721" t="s">
        <v>85</v>
      </c>
      <c r="U72" s="721"/>
      <c r="V72" s="749">
        <v>1</v>
      </c>
      <c r="W72" s="749"/>
      <c r="X72" s="749"/>
      <c r="Y72" s="750" t="s">
        <v>16</v>
      </c>
      <c r="Z72" s="751"/>
      <c r="AA72" s="881"/>
      <c r="AB72" s="882"/>
      <c r="AC72" s="883"/>
      <c r="AD72" s="752">
        <v>20</v>
      </c>
      <c r="AE72" s="753"/>
      <c r="AF72" s="753"/>
      <c r="AG72" s="753"/>
      <c r="AH72" s="754" t="s">
        <v>107</v>
      </c>
      <c r="AI72" s="754"/>
      <c r="AJ72" s="754"/>
      <c r="AK72" s="754"/>
      <c r="AL72" s="755"/>
      <c r="AM72" s="53"/>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53"/>
      <c r="CA72" s="53"/>
    </row>
    <row r="73" spans="1:79" s="43" customFormat="1" ht="13.5" customHeight="1">
      <c r="A73" s="876"/>
      <c r="B73" s="877"/>
      <c r="C73" s="893" t="s">
        <v>90</v>
      </c>
      <c r="D73" s="894"/>
      <c r="E73" s="894"/>
      <c r="F73" s="895"/>
      <c r="G73" s="728">
        <v>3</v>
      </c>
      <c r="H73" s="729"/>
      <c r="I73" s="729"/>
      <c r="J73" s="744" t="s">
        <v>84</v>
      </c>
      <c r="K73" s="744"/>
      <c r="L73" s="744"/>
      <c r="M73" s="725" t="s">
        <v>85</v>
      </c>
      <c r="N73" s="725"/>
      <c r="O73" s="729">
        <v>4</v>
      </c>
      <c r="P73" s="729"/>
      <c r="Q73" s="729"/>
      <c r="R73" s="724" t="s">
        <v>86</v>
      </c>
      <c r="S73" s="724"/>
      <c r="T73" s="725" t="s">
        <v>85</v>
      </c>
      <c r="U73" s="725"/>
      <c r="V73" s="726">
        <v>1</v>
      </c>
      <c r="W73" s="726"/>
      <c r="X73" s="726"/>
      <c r="Y73" s="724" t="s">
        <v>16</v>
      </c>
      <c r="Z73" s="727"/>
      <c r="AA73" s="884"/>
      <c r="AB73" s="885"/>
      <c r="AC73" s="886"/>
      <c r="AD73" s="728">
        <v>20</v>
      </c>
      <c r="AE73" s="729"/>
      <c r="AF73" s="729"/>
      <c r="AG73" s="729"/>
      <c r="AH73" s="722" t="s">
        <v>107</v>
      </c>
      <c r="AI73" s="722"/>
      <c r="AJ73" s="722"/>
      <c r="AK73" s="722"/>
      <c r="AL73" s="723"/>
      <c r="AM73" s="53"/>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53"/>
      <c r="CA73" s="53"/>
    </row>
    <row r="74" spans="1:79" s="43" customFormat="1" ht="13.5" customHeight="1">
      <c r="A74" s="872" t="s">
        <v>163</v>
      </c>
      <c r="B74" s="873"/>
      <c r="C74" s="677" t="s">
        <v>101</v>
      </c>
      <c r="D74" s="678"/>
      <c r="E74" s="678"/>
      <c r="F74" s="678"/>
      <c r="G74" s="678"/>
      <c r="H74" s="678"/>
      <c r="I74" s="678"/>
      <c r="J74" s="678"/>
      <c r="K74" s="678"/>
      <c r="L74" s="678"/>
      <c r="M74" s="678"/>
      <c r="N74" s="678"/>
      <c r="O74" s="678"/>
      <c r="P74" s="678"/>
      <c r="Q74" s="678"/>
      <c r="R74" s="678"/>
      <c r="S74" s="678"/>
      <c r="T74" s="678" t="s">
        <v>164</v>
      </c>
      <c r="U74" s="678"/>
      <c r="V74" s="679" t="s">
        <v>102</v>
      </c>
      <c r="W74" s="679"/>
      <c r="X74" s="679"/>
      <c r="Y74" s="679"/>
      <c r="Z74" s="679"/>
      <c r="AA74" s="679"/>
      <c r="AB74" s="679"/>
      <c r="AC74" s="679"/>
      <c r="AD74" s="679"/>
      <c r="AE74" s="679"/>
      <c r="AF74" s="679"/>
      <c r="AG74" s="679"/>
      <c r="AH74" s="679"/>
      <c r="AI74" s="679"/>
      <c r="AJ74" s="679"/>
      <c r="AK74" s="679"/>
      <c r="AL74" s="680"/>
      <c r="AM74" s="53"/>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53"/>
      <c r="CA74" s="53"/>
    </row>
    <row r="75" spans="1:79" s="43" customFormat="1" ht="13.5" customHeight="1">
      <c r="A75" s="865"/>
      <c r="B75" s="866"/>
      <c r="C75" s="867" t="s">
        <v>83</v>
      </c>
      <c r="D75" s="868"/>
      <c r="E75" s="868"/>
      <c r="F75" s="868"/>
      <c r="G75" s="868"/>
      <c r="H75" s="868"/>
      <c r="I75" s="868"/>
      <c r="J75" s="868"/>
      <c r="K75" s="869"/>
      <c r="L75" s="870" t="s">
        <v>89</v>
      </c>
      <c r="M75" s="871"/>
      <c r="N75" s="871"/>
      <c r="O75" s="871"/>
      <c r="P75" s="871"/>
      <c r="Q75" s="871"/>
      <c r="R75" s="871"/>
      <c r="S75" s="871"/>
      <c r="T75" s="871"/>
      <c r="U75" s="870" t="s">
        <v>90</v>
      </c>
      <c r="V75" s="871"/>
      <c r="W75" s="871"/>
      <c r="X75" s="871"/>
      <c r="Y75" s="871"/>
      <c r="Z75" s="871"/>
      <c r="AA75" s="871"/>
      <c r="AB75" s="871"/>
      <c r="AC75" s="871"/>
      <c r="AD75" s="867" t="s">
        <v>94</v>
      </c>
      <c r="AE75" s="868"/>
      <c r="AF75" s="868"/>
      <c r="AG75" s="868"/>
      <c r="AH75" s="868"/>
      <c r="AI75" s="868"/>
      <c r="AJ75" s="868"/>
      <c r="AK75" s="868"/>
      <c r="AL75" s="869"/>
      <c r="AM75" s="53"/>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53"/>
      <c r="CA75" s="53"/>
    </row>
    <row r="76" spans="1:79" s="43" customFormat="1" ht="13.5" customHeight="1">
      <c r="A76" s="864" t="s">
        <v>97</v>
      </c>
      <c r="B76" s="864"/>
      <c r="C76" s="701"/>
      <c r="D76" s="702"/>
      <c r="E76" s="702"/>
      <c r="F76" s="702"/>
      <c r="G76" s="702"/>
      <c r="H76" s="702"/>
      <c r="I76" s="696" t="s">
        <v>42</v>
      </c>
      <c r="J76" s="696"/>
      <c r="K76" s="697"/>
      <c r="L76" s="701"/>
      <c r="M76" s="702"/>
      <c r="N76" s="702"/>
      <c r="O76" s="702"/>
      <c r="P76" s="702"/>
      <c r="Q76" s="702"/>
      <c r="R76" s="696" t="s">
        <v>42</v>
      </c>
      <c r="S76" s="696"/>
      <c r="T76" s="697"/>
      <c r="U76" s="701"/>
      <c r="V76" s="702"/>
      <c r="W76" s="702"/>
      <c r="X76" s="702"/>
      <c r="Y76" s="702"/>
      <c r="Z76" s="702"/>
      <c r="AA76" s="696" t="s">
        <v>42</v>
      </c>
      <c r="AB76" s="696"/>
      <c r="AC76" s="697"/>
      <c r="AD76" s="701">
        <f>SUM(C76,L76,U76)</f>
        <v>0</v>
      </c>
      <c r="AE76" s="702"/>
      <c r="AF76" s="702"/>
      <c r="AG76" s="702"/>
      <c r="AH76" s="702"/>
      <c r="AI76" s="702"/>
      <c r="AJ76" s="696" t="s">
        <v>42</v>
      </c>
      <c r="AK76" s="696"/>
      <c r="AL76" s="697"/>
      <c r="AM76" s="53"/>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53"/>
      <c r="CA76" s="53"/>
    </row>
    <row r="77" spans="1:79" s="43" customFormat="1" ht="13.5" customHeight="1">
      <c r="A77" s="864" t="s">
        <v>98</v>
      </c>
      <c r="B77" s="864"/>
      <c r="C77" s="701">
        <f>V71*AD71</f>
        <v>0</v>
      </c>
      <c r="D77" s="702"/>
      <c r="E77" s="702"/>
      <c r="F77" s="702"/>
      <c r="G77" s="702"/>
      <c r="H77" s="702"/>
      <c r="I77" s="696" t="s">
        <v>209</v>
      </c>
      <c r="J77" s="696"/>
      <c r="K77" s="697"/>
      <c r="L77" s="701">
        <f>V72*AD72</f>
        <v>20</v>
      </c>
      <c r="M77" s="702"/>
      <c r="N77" s="702"/>
      <c r="O77" s="702"/>
      <c r="P77" s="702"/>
      <c r="Q77" s="702"/>
      <c r="R77" s="696" t="s">
        <v>209</v>
      </c>
      <c r="S77" s="696"/>
      <c r="T77" s="697"/>
      <c r="U77" s="701">
        <f>V73*AD73</f>
        <v>20</v>
      </c>
      <c r="V77" s="702"/>
      <c r="W77" s="702"/>
      <c r="X77" s="702"/>
      <c r="Y77" s="702"/>
      <c r="Z77" s="702"/>
      <c r="AA77" s="696" t="s">
        <v>209</v>
      </c>
      <c r="AB77" s="696"/>
      <c r="AC77" s="697"/>
      <c r="AD77" s="701">
        <f t="shared" ref="AD77:AD78" si="4">SUM(C77,L77,U77)</f>
        <v>40</v>
      </c>
      <c r="AE77" s="702"/>
      <c r="AF77" s="702"/>
      <c r="AG77" s="702"/>
      <c r="AH77" s="702"/>
      <c r="AI77" s="702"/>
      <c r="AJ77" s="696" t="s">
        <v>96</v>
      </c>
      <c r="AK77" s="696"/>
      <c r="AL77" s="697"/>
      <c r="AM77" s="53"/>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53"/>
      <c r="CA77" s="53"/>
    </row>
    <row r="78" spans="1:79" s="43" customFormat="1" ht="13.5" customHeight="1">
      <c r="A78" s="864" t="s">
        <v>99</v>
      </c>
      <c r="B78" s="864"/>
      <c r="C78" s="701">
        <v>0</v>
      </c>
      <c r="D78" s="702"/>
      <c r="E78" s="702"/>
      <c r="F78" s="702"/>
      <c r="G78" s="702"/>
      <c r="H78" s="702"/>
      <c r="I78" s="696" t="s">
        <v>96</v>
      </c>
      <c r="J78" s="696"/>
      <c r="K78" s="697"/>
      <c r="L78" s="701">
        <v>4</v>
      </c>
      <c r="M78" s="702"/>
      <c r="N78" s="702"/>
      <c r="O78" s="702"/>
      <c r="P78" s="702"/>
      <c r="Q78" s="702"/>
      <c r="R78" s="696" t="s">
        <v>96</v>
      </c>
      <c r="S78" s="696"/>
      <c r="T78" s="697"/>
      <c r="U78" s="701">
        <v>4</v>
      </c>
      <c r="V78" s="702"/>
      <c r="W78" s="702"/>
      <c r="X78" s="702"/>
      <c r="Y78" s="702"/>
      <c r="Z78" s="702"/>
      <c r="AA78" s="696" t="s">
        <v>96</v>
      </c>
      <c r="AB78" s="696"/>
      <c r="AC78" s="697"/>
      <c r="AD78" s="701">
        <f t="shared" si="4"/>
        <v>8</v>
      </c>
      <c r="AE78" s="702"/>
      <c r="AF78" s="702"/>
      <c r="AG78" s="702"/>
      <c r="AH78" s="702"/>
      <c r="AI78" s="702"/>
      <c r="AJ78" s="696" t="s">
        <v>96</v>
      </c>
      <c r="AK78" s="696"/>
      <c r="AL78" s="697"/>
      <c r="AM78" s="53"/>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53"/>
      <c r="CA78" s="53"/>
    </row>
    <row r="79" spans="1:79" s="43" customFormat="1" ht="13.5" customHeight="1">
      <c r="A79" s="865" t="s">
        <v>245</v>
      </c>
      <c r="B79" s="866"/>
      <c r="C79" s="687" t="s">
        <v>453</v>
      </c>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9"/>
      <c r="AM79" s="14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148"/>
      <c r="CA79" s="148"/>
    </row>
    <row r="80" spans="1:79" s="43" customFormat="1" ht="13.5" customHeight="1">
      <c r="A80" s="874"/>
      <c r="B80" s="875"/>
      <c r="C80" s="690"/>
      <c r="D80" s="691"/>
      <c r="E80" s="691"/>
      <c r="F80" s="691"/>
      <c r="G80" s="691"/>
      <c r="H80" s="691"/>
      <c r="I80" s="691"/>
      <c r="J80" s="691"/>
      <c r="K80" s="691"/>
      <c r="L80" s="691"/>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2"/>
      <c r="AM80" s="14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148"/>
      <c r="CA80" s="148"/>
    </row>
    <row r="81" spans="1:79" s="43" customFormat="1" ht="13.5" customHeight="1">
      <c r="A81" s="876"/>
      <c r="B81" s="877"/>
      <c r="C81" s="693"/>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5"/>
      <c r="AM81" s="14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148"/>
      <c r="CA81" s="148"/>
    </row>
    <row r="82" spans="1:79" s="43" customFormat="1" ht="13.5" customHeight="1">
      <c r="A82" s="865" t="s">
        <v>343</v>
      </c>
      <c r="B82" s="866"/>
      <c r="C82" s="687" t="s">
        <v>467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1"/>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51"/>
      <c r="CA82" s="51"/>
    </row>
    <row r="83" spans="1:79" s="43" customFormat="1" ht="13.5" customHeight="1">
      <c r="A83" s="874"/>
      <c r="B83" s="875"/>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1"/>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51"/>
      <c r="CA83" s="51"/>
    </row>
    <row r="84" spans="1:79" s="43" customFormat="1" ht="13.5" customHeight="1">
      <c r="A84" s="876"/>
      <c r="B84" s="877"/>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1"/>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51"/>
      <c r="CA84" s="51"/>
    </row>
    <row r="85" spans="1:79" s="43" customFormat="1" ht="13.5" customHeight="1">
      <c r="A85" s="865" t="s">
        <v>161</v>
      </c>
      <c r="B85" s="866"/>
      <c r="C85" s="820" t="s">
        <v>472</v>
      </c>
      <c r="D85" s="820"/>
      <c r="E85" s="820"/>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0"/>
      <c r="AD85" s="820"/>
      <c r="AE85" s="820"/>
      <c r="AF85" s="820"/>
      <c r="AG85" s="820"/>
      <c r="AH85" s="820"/>
      <c r="AI85" s="820"/>
      <c r="AJ85" s="820"/>
      <c r="AK85" s="820"/>
      <c r="AL85" s="820"/>
      <c r="AM85" s="51"/>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51"/>
      <c r="CA85" s="51"/>
    </row>
    <row r="86" spans="1:79" s="43" customFormat="1" ht="13.5" customHeight="1">
      <c r="A86" s="874"/>
      <c r="B86" s="875"/>
      <c r="C86" s="820"/>
      <c r="D86" s="820"/>
      <c r="E86" s="820"/>
      <c r="F86" s="820"/>
      <c r="G86" s="820"/>
      <c r="H86" s="820"/>
      <c r="I86" s="820"/>
      <c r="J86" s="820"/>
      <c r="K86" s="820"/>
      <c r="L86" s="820"/>
      <c r="M86" s="820"/>
      <c r="N86" s="820"/>
      <c r="O86" s="820"/>
      <c r="P86" s="820"/>
      <c r="Q86" s="820"/>
      <c r="R86" s="820"/>
      <c r="S86" s="820"/>
      <c r="T86" s="820"/>
      <c r="U86" s="820"/>
      <c r="V86" s="820"/>
      <c r="W86" s="820"/>
      <c r="X86" s="820"/>
      <c r="Y86" s="820"/>
      <c r="Z86" s="820"/>
      <c r="AA86" s="820"/>
      <c r="AB86" s="820"/>
      <c r="AC86" s="820"/>
      <c r="AD86" s="820"/>
      <c r="AE86" s="820"/>
      <c r="AF86" s="820"/>
      <c r="AG86" s="820"/>
      <c r="AH86" s="820"/>
      <c r="AI86" s="820"/>
      <c r="AJ86" s="820"/>
      <c r="AK86" s="820"/>
      <c r="AL86" s="820"/>
      <c r="AM86" s="51"/>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51"/>
      <c r="CA86" s="51"/>
    </row>
    <row r="87" spans="1:79" s="43" customFormat="1" ht="13.5" customHeight="1">
      <c r="A87" s="874"/>
      <c r="B87" s="875"/>
      <c r="C87" s="820"/>
      <c r="D87" s="820"/>
      <c r="E87" s="820"/>
      <c r="F87" s="820"/>
      <c r="G87" s="820"/>
      <c r="H87" s="820"/>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0"/>
      <c r="AL87" s="820"/>
      <c r="AM87" s="51"/>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51"/>
      <c r="CA87" s="51"/>
    </row>
    <row r="88" spans="1:79" s="43" customFormat="1" ht="13.5" customHeight="1">
      <c r="A88" s="874"/>
      <c r="B88" s="875"/>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51"/>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51"/>
      <c r="CA88" s="51"/>
    </row>
    <row r="89" spans="1:79" s="43" customFormat="1" ht="13.5" customHeight="1">
      <c r="A89" s="876"/>
      <c r="B89" s="877"/>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0"/>
      <c r="AL89" s="820"/>
      <c r="AM89" s="51"/>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51"/>
      <c r="CA89" s="51"/>
    </row>
    <row r="90" spans="1:79" s="43" customFormat="1" ht="13.5" customHeight="1">
      <c r="A90" s="865" t="s">
        <v>17</v>
      </c>
      <c r="B90" s="866"/>
      <c r="C90" s="687" t="s">
        <v>460</v>
      </c>
      <c r="D90" s="688"/>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9"/>
      <c r="AM90" s="51"/>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51"/>
      <c r="CA90" s="51"/>
    </row>
    <row r="91" spans="1:79" s="43" customFormat="1" ht="13.5" customHeight="1">
      <c r="A91" s="874"/>
      <c r="B91" s="875"/>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51"/>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51"/>
      <c r="CA91" s="51"/>
    </row>
    <row r="92" spans="1:79" s="43" customFormat="1" ht="13.5" customHeight="1">
      <c r="A92" s="874"/>
      <c r="B92" s="875"/>
      <c r="C92" s="690"/>
      <c r="D92" s="691"/>
      <c r="E92" s="691"/>
      <c r="F92" s="691"/>
      <c r="G92" s="691"/>
      <c r="H92" s="691"/>
      <c r="I92" s="691"/>
      <c r="J92" s="691"/>
      <c r="K92" s="691"/>
      <c r="L92" s="691"/>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2"/>
      <c r="AM92" s="51"/>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51"/>
      <c r="CA92" s="51"/>
    </row>
    <row r="93" spans="1:79" s="43" customFormat="1" ht="13.5" customHeight="1">
      <c r="A93" s="874"/>
      <c r="B93" s="875"/>
      <c r="C93" s="690"/>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2"/>
      <c r="AM93" s="51"/>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51"/>
      <c r="CA93" s="51"/>
    </row>
    <row r="94" spans="1:79" s="43" customFormat="1" ht="13.5" customHeight="1">
      <c r="A94" s="876"/>
      <c r="B94" s="877"/>
      <c r="C94" s="693"/>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5"/>
      <c r="AM94" s="51"/>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51"/>
      <c r="CA94" s="51"/>
    </row>
  </sheetData>
  <mergeCells count="298">
    <mergeCell ref="C4:AL11"/>
    <mergeCell ref="R23:S23"/>
    <mergeCell ref="T23:U23"/>
    <mergeCell ref="V23:X23"/>
    <mergeCell ref="A34:B36"/>
    <mergeCell ref="C34:AL36"/>
    <mergeCell ref="AN34:AO36"/>
    <mergeCell ref="AP34:BY36"/>
    <mergeCell ref="A79:B81"/>
    <mergeCell ref="C79:AL81"/>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51:B51"/>
    <mergeCell ref="C51:F51"/>
    <mergeCell ref="C61:F61"/>
    <mergeCell ref="G51:AL51"/>
    <mergeCell ref="A30:B30"/>
    <mergeCell ref="C30:H30"/>
    <mergeCell ref="I30:K30"/>
    <mergeCell ref="L30:Q30"/>
    <mergeCell ref="R30:T30"/>
    <mergeCell ref="U30:Z30"/>
    <mergeCell ref="A52:B64"/>
    <mergeCell ref="C52:AL59"/>
    <mergeCell ref="C60:F60"/>
    <mergeCell ref="C64:F64"/>
    <mergeCell ref="G60:AL60"/>
    <mergeCell ref="G61:AL61"/>
    <mergeCell ref="G62:AL62"/>
    <mergeCell ref="G63:AL63"/>
    <mergeCell ref="G64:AL64"/>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71:AG71"/>
    <mergeCell ref="AH71:AL71"/>
    <mergeCell ref="AH72:AL72"/>
    <mergeCell ref="R73:S73"/>
    <mergeCell ref="G73:I73"/>
    <mergeCell ref="J73:L73"/>
    <mergeCell ref="M73:N73"/>
    <mergeCell ref="O73:Q73"/>
    <mergeCell ref="A71:B73"/>
    <mergeCell ref="C71:F71"/>
    <mergeCell ref="G71:I71"/>
    <mergeCell ref="J71:L71"/>
    <mergeCell ref="M71:N71"/>
    <mergeCell ref="C72:F72"/>
    <mergeCell ref="G72:I72"/>
    <mergeCell ref="J72:L72"/>
    <mergeCell ref="M72:N72"/>
    <mergeCell ref="C73:F73"/>
    <mergeCell ref="AD72:AG72"/>
    <mergeCell ref="V71:X71"/>
    <mergeCell ref="Y71:Z71"/>
    <mergeCell ref="A65:B70"/>
    <mergeCell ref="C65:AL70"/>
    <mergeCell ref="C62:F62"/>
    <mergeCell ref="C63:F63"/>
    <mergeCell ref="BQ30:BV30"/>
    <mergeCell ref="AP37:BY41"/>
    <mergeCell ref="O72:Q72"/>
    <mergeCell ref="BN30:BP30"/>
    <mergeCell ref="BW30:BY30"/>
    <mergeCell ref="AA30:AC30"/>
    <mergeCell ref="AD30:AI30"/>
    <mergeCell ref="AJ30:AL30"/>
    <mergeCell ref="AN30:AO30"/>
    <mergeCell ref="AP30:AU30"/>
    <mergeCell ref="AV30:AX30"/>
    <mergeCell ref="R71:S71"/>
    <mergeCell ref="T71:U71"/>
    <mergeCell ref="AA71:AC73"/>
    <mergeCell ref="R72:S72"/>
    <mergeCell ref="T72:U72"/>
    <mergeCell ref="O71:Q71"/>
    <mergeCell ref="AP31:BY33"/>
    <mergeCell ref="V72:X72"/>
    <mergeCell ref="Y72:Z72"/>
    <mergeCell ref="A90:B94"/>
    <mergeCell ref="C90:AL94"/>
    <mergeCell ref="A82:B84"/>
    <mergeCell ref="C82:AL84"/>
    <mergeCell ref="AJ78:AL78"/>
    <mergeCell ref="A78:B78"/>
    <mergeCell ref="C78:H78"/>
    <mergeCell ref="I78:K78"/>
    <mergeCell ref="L78:Q78"/>
    <mergeCell ref="R78:T78"/>
    <mergeCell ref="U78:Z78"/>
    <mergeCell ref="AA78:AC78"/>
    <mergeCell ref="AD78:AI78"/>
    <mergeCell ref="A85:B89"/>
    <mergeCell ref="C85:AL89"/>
    <mergeCell ref="A75:B75"/>
    <mergeCell ref="C75:K75"/>
    <mergeCell ref="L75:T75"/>
    <mergeCell ref="A74:B74"/>
    <mergeCell ref="T73:U73"/>
    <mergeCell ref="V73:X73"/>
    <mergeCell ref="Y73:Z73"/>
    <mergeCell ref="AD73:AG73"/>
    <mergeCell ref="C74:S74"/>
    <mergeCell ref="T74:U74"/>
    <mergeCell ref="U75:AC75"/>
    <mergeCell ref="AD75:AL75"/>
    <mergeCell ref="V74:AL74"/>
    <mergeCell ref="AH73:AL73"/>
    <mergeCell ref="AA77:AC77"/>
    <mergeCell ref="AD77:AI77"/>
    <mergeCell ref="AJ77:AL77"/>
    <mergeCell ref="A77:B77"/>
    <mergeCell ref="C77:H77"/>
    <mergeCell ref="I77:K77"/>
    <mergeCell ref="AA76:AC76"/>
    <mergeCell ref="AD76:AI76"/>
    <mergeCell ref="AJ76:AL76"/>
    <mergeCell ref="A76:B76"/>
    <mergeCell ref="C76:H76"/>
    <mergeCell ref="I76:K76"/>
    <mergeCell ref="L76:Q76"/>
    <mergeCell ref="R76:T76"/>
    <mergeCell ref="U76:Z76"/>
    <mergeCell ref="L77:Q77"/>
    <mergeCell ref="R77:T77"/>
    <mergeCell ref="U77:Z77"/>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9"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4" ma:contentTypeDescription="新しいドキュメントを作成します。" ma:contentTypeScope="" ma:versionID="b2ec140b1eaae5f82d2060e50eb7f8d6">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92541b8e2a86bdbb816c772ae6821af1"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eec12b-39c7-401f-b238-b2a70bf151ad">
      <Terms xmlns="http://schemas.microsoft.com/office/infopath/2007/PartnerControls"/>
    </lcf76f155ced4ddcb4097134ff3c332f>
    <TaxCatchAll xmlns="5d97817f-4418-4126-80a6-5cc4da4a022f" xsi:nil="true"/>
    <Owner xmlns="8feec12b-39c7-401f-b238-b2a70bf151ad">
      <UserInfo>
        <DisplayName/>
        <AccountId xsi:nil="true"/>
        <AccountType/>
      </UserInfo>
    </Owner>
  </documentManagement>
</p:properties>
</file>

<file path=customXml/itemProps1.xml><?xml version="1.0" encoding="utf-8"?>
<ds:datastoreItem xmlns:ds="http://schemas.openxmlformats.org/officeDocument/2006/customXml" ds:itemID="{E0E25FEA-F17F-463E-B56F-34C686BB91FA}"/>
</file>

<file path=customXml/itemProps2.xml><?xml version="1.0" encoding="utf-8"?>
<ds:datastoreItem xmlns:ds="http://schemas.openxmlformats.org/officeDocument/2006/customXml" ds:itemID="{2A7CDDA9-1A94-4C70-8E4C-0F988BF99BF6}"/>
</file>

<file path=customXml/itemProps3.xml><?xml version="1.0" encoding="utf-8"?>
<ds:datastoreItem xmlns:ds="http://schemas.openxmlformats.org/officeDocument/2006/customXml" ds:itemID="{A2779E88-288B-4317-A836-477BF1B908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0x01010045E67D967DC83C42B0AC40912225864B</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