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825" yWindow="1650" windowWidth="11280" windowHeight="7770" activeTab="1"/>
  </bookViews>
  <sheets>
    <sheet name="標準採点" sheetId="12" r:id="rId1"/>
    <sheet name="標準採点 (基本のみ)" sheetId="16" r:id="rId2"/>
  </sheets>
  <definedNames>
    <definedName name="_xlnm.Print_Area" localSheetId="0">標準採点!$A$1:$H$54</definedName>
    <definedName name="_xlnm.Print_Area" localSheetId="1">'標準採点 (基本のみ)'!$A$1:$H$45</definedName>
  </definedNames>
  <calcPr calcId="145621"/>
</workbook>
</file>

<file path=xl/calcChain.xml><?xml version="1.0" encoding="utf-8"?>
<calcChain xmlns="http://schemas.openxmlformats.org/spreadsheetml/2006/main">
  <c r="J6" i="16" l="1"/>
  <c r="J5" i="16"/>
  <c r="I35" i="16"/>
  <c r="K6" i="12"/>
  <c r="K5" i="12"/>
  <c r="I43" i="12"/>
  <c r="I31" i="12"/>
  <c r="I14" i="12"/>
  <c r="I13" i="12"/>
  <c r="I8" i="12"/>
  <c r="I7" i="12"/>
  <c r="J7" i="12"/>
  <c r="J6" i="12"/>
  <c r="J5" i="12"/>
  <c r="I12" i="16" l="1"/>
  <c r="I13" i="16" s="1"/>
  <c r="I6" i="16"/>
  <c r="I7" i="16"/>
  <c r="I22" i="16"/>
  <c r="J7" i="16"/>
  <c r="K5" i="16" l="1"/>
  <c r="K6" i="16"/>
</calcChain>
</file>

<file path=xl/sharedStrings.xml><?xml version="1.0" encoding="utf-8"?>
<sst xmlns="http://schemas.openxmlformats.org/spreadsheetml/2006/main" count="184" uniqueCount="104">
  <si>
    <t>評価項目</t>
    <rPh sb="0" eb="2">
      <t>ヒョウカ</t>
    </rPh>
    <rPh sb="2" eb="4">
      <t>コウモク</t>
    </rPh>
    <phoneticPr fontId="1"/>
  </si>
  <si>
    <t>評価基準</t>
    <rPh sb="0" eb="2">
      <t>ヒョウカ</t>
    </rPh>
    <rPh sb="2" eb="4">
      <t>キジュン</t>
    </rPh>
    <phoneticPr fontId="1"/>
  </si>
  <si>
    <t>配点</t>
    <rPh sb="0" eb="2">
      <t>ハイテン</t>
    </rPh>
    <phoneticPr fontId="1"/>
  </si>
  <si>
    <t>Ｂ</t>
    <phoneticPr fontId="1"/>
  </si>
  <si>
    <t>Ａ</t>
    <phoneticPr fontId="1"/>
  </si>
  <si>
    <t>Ｃ</t>
    <phoneticPr fontId="1"/>
  </si>
  <si>
    <t>Ｄ</t>
    <phoneticPr fontId="1"/>
  </si>
  <si>
    <t>Ｅ</t>
    <phoneticPr fontId="1"/>
  </si>
  <si>
    <t>１．地域の取組</t>
    <rPh sb="2" eb="4">
      <t>チイキ</t>
    </rPh>
    <rPh sb="5" eb="7">
      <t>トリクミ</t>
    </rPh>
    <phoneticPr fontId="1"/>
  </si>
  <si>
    <t>２．事業内容</t>
    <rPh sb="2" eb="4">
      <t>ジギョウ</t>
    </rPh>
    <rPh sb="4" eb="6">
      <t>ナイヨウ</t>
    </rPh>
    <phoneticPr fontId="1"/>
  </si>
  <si>
    <t>３．雇用創造効果</t>
    <rPh sb="2" eb="4">
      <t>コヨウ</t>
    </rPh>
    <rPh sb="4" eb="6">
      <t>ソウゾウ</t>
    </rPh>
    <rPh sb="6" eb="8">
      <t>コウカ</t>
    </rPh>
    <phoneticPr fontId="1"/>
  </si>
  <si>
    <t>・利用者就職（創業）率
Ａ２０％以上
Ｂ１０％以上２０％未満
Ｃ１０％未満</t>
    <rPh sb="17" eb="19">
      <t>イジョウ</t>
    </rPh>
    <rPh sb="24" eb="26">
      <t>イジョウ</t>
    </rPh>
    <rPh sb="29" eb="31">
      <t>ミマン</t>
    </rPh>
    <rPh sb="36" eb="38">
      <t>ミマン</t>
    </rPh>
    <phoneticPr fontId="1"/>
  </si>
  <si>
    <t>【基本メニュー】</t>
    <rPh sb="1" eb="3">
      <t>キホン</t>
    </rPh>
    <phoneticPr fontId="1"/>
  </si>
  <si>
    <t>【実践メニュー】</t>
    <rPh sb="1" eb="3">
      <t>ジッセン</t>
    </rPh>
    <phoneticPr fontId="1"/>
  </si>
  <si>
    <t>４．その他（減点項目）</t>
    <rPh sb="4" eb="5">
      <t>ホカ</t>
    </rPh>
    <rPh sb="6" eb="8">
      <t>ゲンテン</t>
    </rPh>
    <rPh sb="8" eb="10">
      <t>コウモク</t>
    </rPh>
    <phoneticPr fontId="1"/>
  </si>
  <si>
    <t>失格</t>
    <rPh sb="0" eb="2">
      <t>シッカク</t>
    </rPh>
    <phoneticPr fontId="1"/>
  </si>
  <si>
    <t>・市町村、経済団体等が適切な取組を行っているか
Ａ市町村、経済団体等のいずれも適切な取組を行っていて、期待ができる
Ｂ市町村あるいは経済団体等のいずれかが適切な取組を行っていて、期待ができる
Ｃ市町村あるいは経済団体等のいずれかが妥当な取組を行っている
Ｄ市町村、経済団体等のいずれも妥当な取組を行っていない</t>
    <rPh sb="1" eb="4">
      <t>シチョウソン</t>
    </rPh>
    <rPh sb="5" eb="7">
      <t>ケイザイ</t>
    </rPh>
    <rPh sb="7" eb="9">
      <t>ダンタイ</t>
    </rPh>
    <rPh sb="9" eb="10">
      <t>トウ</t>
    </rPh>
    <rPh sb="11" eb="13">
      <t>テキセツ</t>
    </rPh>
    <rPh sb="14" eb="16">
      <t>トリクミ</t>
    </rPh>
    <rPh sb="17" eb="18">
      <t>オコナ</t>
    </rPh>
    <rPh sb="26" eb="29">
      <t>シチョウソン</t>
    </rPh>
    <rPh sb="30" eb="32">
      <t>ケイザイ</t>
    </rPh>
    <rPh sb="32" eb="34">
      <t>ダンタイ</t>
    </rPh>
    <rPh sb="34" eb="35">
      <t>トウ</t>
    </rPh>
    <rPh sb="40" eb="42">
      <t>テキセツ</t>
    </rPh>
    <rPh sb="43" eb="45">
      <t>トリクミ</t>
    </rPh>
    <rPh sb="46" eb="47">
      <t>オコナ</t>
    </rPh>
    <rPh sb="60" eb="63">
      <t>シチョウソン</t>
    </rPh>
    <rPh sb="67" eb="69">
      <t>ケイザイ</t>
    </rPh>
    <rPh sb="69" eb="71">
      <t>ダンタイ</t>
    </rPh>
    <rPh sb="71" eb="72">
      <t>トウ</t>
    </rPh>
    <rPh sb="78" eb="80">
      <t>テキセツ</t>
    </rPh>
    <rPh sb="81" eb="83">
      <t>トリクミ</t>
    </rPh>
    <rPh sb="84" eb="85">
      <t>オコナ</t>
    </rPh>
    <rPh sb="98" eb="101">
      <t>シチョウソン</t>
    </rPh>
    <rPh sb="105" eb="107">
      <t>ケイザイ</t>
    </rPh>
    <rPh sb="107" eb="109">
      <t>ダンタイ</t>
    </rPh>
    <rPh sb="109" eb="110">
      <t>トウ</t>
    </rPh>
    <rPh sb="116" eb="118">
      <t>ダトウ</t>
    </rPh>
    <rPh sb="119" eb="121">
      <t>トリクミ</t>
    </rPh>
    <rPh sb="122" eb="123">
      <t>オコナ</t>
    </rPh>
    <rPh sb="129" eb="132">
      <t>シチョウソン</t>
    </rPh>
    <rPh sb="133" eb="135">
      <t>ケイザイ</t>
    </rPh>
    <rPh sb="135" eb="137">
      <t>ダンタイ</t>
    </rPh>
    <rPh sb="137" eb="138">
      <t>トウ</t>
    </rPh>
    <rPh sb="143" eb="145">
      <t>ダトウ</t>
    </rPh>
    <rPh sb="146" eb="148">
      <t>トリクミ</t>
    </rPh>
    <rPh sb="149" eb="150">
      <t>オコナ</t>
    </rPh>
    <phoneticPr fontId="1"/>
  </si>
  <si>
    <t>・①キーパーソンの存在、②地域関係者の意欲が高い、③事業終了後も取組を継続する見込み、④事業終了後の計画が具体的な予定となっている、のいずれかが該当するか
Ａ①～④のいずれも該当している
Ｂ①～④のうち３つが該当している
Ｃ①～④のうち２つが該当している
Ｄ①～④のうち１つが該当している
Ｅいずれも該当しない</t>
    <rPh sb="9" eb="11">
      <t>ソンザイ</t>
    </rPh>
    <rPh sb="13" eb="15">
      <t>チイキ</t>
    </rPh>
    <rPh sb="15" eb="18">
      <t>カンケイシャ</t>
    </rPh>
    <rPh sb="19" eb="21">
      <t>イヨク</t>
    </rPh>
    <rPh sb="22" eb="23">
      <t>タカ</t>
    </rPh>
    <rPh sb="26" eb="28">
      <t>ジギョウ</t>
    </rPh>
    <rPh sb="28" eb="31">
      <t>シュウリョウゴ</t>
    </rPh>
    <rPh sb="32" eb="34">
      <t>トリクミ</t>
    </rPh>
    <rPh sb="35" eb="37">
      <t>ケイゾク</t>
    </rPh>
    <rPh sb="39" eb="41">
      <t>ミコ</t>
    </rPh>
    <rPh sb="44" eb="46">
      <t>ジギョウ</t>
    </rPh>
    <rPh sb="46" eb="49">
      <t>シュウリョウゴ</t>
    </rPh>
    <rPh sb="50" eb="52">
      <t>ケイカク</t>
    </rPh>
    <rPh sb="53" eb="56">
      <t>グタイテキ</t>
    </rPh>
    <rPh sb="57" eb="59">
      <t>ヨテイ</t>
    </rPh>
    <rPh sb="72" eb="74">
      <t>ガイトウ</t>
    </rPh>
    <rPh sb="88" eb="90">
      <t>ガイトウ</t>
    </rPh>
    <rPh sb="105" eb="107">
      <t>ガイトウ</t>
    </rPh>
    <rPh sb="122" eb="124">
      <t>ガイトウ</t>
    </rPh>
    <rPh sb="139" eb="141">
      <t>ガイトウ</t>
    </rPh>
    <rPh sb="151" eb="153">
      <t>ガイトウ</t>
    </rPh>
    <phoneticPr fontId="1"/>
  </si>
  <si>
    <t>・事業メニュー等について独自性やモデル性があるか
Ａ独自性、モデル性のいずれもある
Ｂ独自性、モデル性のどちらかがある
Ｃ独自性、モデル性のいずれもない</t>
    <rPh sb="1" eb="3">
      <t>ジギョウ</t>
    </rPh>
    <rPh sb="7" eb="8">
      <t>トウ</t>
    </rPh>
    <rPh sb="12" eb="15">
      <t>ドクジセイ</t>
    </rPh>
    <rPh sb="19" eb="20">
      <t>セイ</t>
    </rPh>
    <rPh sb="27" eb="30">
      <t>ドクジセイ</t>
    </rPh>
    <rPh sb="34" eb="35">
      <t>セイ</t>
    </rPh>
    <rPh sb="44" eb="47">
      <t>ドクジセイ</t>
    </rPh>
    <rPh sb="51" eb="52">
      <t>セイ</t>
    </rPh>
    <rPh sb="62" eb="65">
      <t>ドクジセイ</t>
    </rPh>
    <rPh sb="69" eb="70">
      <t>セイ</t>
    </rPh>
    <phoneticPr fontId="1"/>
  </si>
  <si>
    <t>・雇用拡大メニューの内容は地域の課題を解決するために効果的なものとなっているか
Ａメニューのすべてが効果的であると認められ、期待ができる
Ｂメニューの大半が効果的であると認められ、期待ができる
Ｃメニューの一部が効果的であると認められる
Ｄ効果的であると認められない</t>
    <rPh sb="1" eb="3">
      <t>コヨウ</t>
    </rPh>
    <rPh sb="3" eb="5">
      <t>カクダイ</t>
    </rPh>
    <rPh sb="10" eb="12">
      <t>ナイヨウ</t>
    </rPh>
    <rPh sb="13" eb="15">
      <t>チイキ</t>
    </rPh>
    <rPh sb="16" eb="18">
      <t>カダイ</t>
    </rPh>
    <rPh sb="19" eb="21">
      <t>カイケツ</t>
    </rPh>
    <rPh sb="26" eb="29">
      <t>コウカテキ</t>
    </rPh>
    <rPh sb="51" eb="54">
      <t>コウカテキ</t>
    </rPh>
    <rPh sb="58" eb="59">
      <t>ミト</t>
    </rPh>
    <rPh sb="63" eb="65">
      <t>キタイ</t>
    </rPh>
    <rPh sb="76" eb="78">
      <t>タイハン</t>
    </rPh>
    <rPh sb="79" eb="82">
      <t>コウカテキ</t>
    </rPh>
    <rPh sb="86" eb="87">
      <t>ミト</t>
    </rPh>
    <rPh sb="91" eb="93">
      <t>キタイ</t>
    </rPh>
    <rPh sb="104" eb="106">
      <t>イチブ</t>
    </rPh>
    <rPh sb="107" eb="110">
      <t>コウカテキ</t>
    </rPh>
    <rPh sb="114" eb="115">
      <t>ミト</t>
    </rPh>
    <rPh sb="121" eb="124">
      <t>コウカテキ</t>
    </rPh>
    <rPh sb="128" eb="129">
      <t>ミト</t>
    </rPh>
    <phoneticPr fontId="1"/>
  </si>
  <si>
    <t>・人材育成メニューの内容は地域の課題を解決するために効果的なものとなっているか
Ａメニューのすべてが効果的であると認められ、期待ができる
Ｂメニューの大半が効果的であると認められ、期待ができる
Ｃメニューの一部が効果的であると認められる
Ｄ効果的であると認められない</t>
    <rPh sb="1" eb="3">
      <t>ジンザイ</t>
    </rPh>
    <rPh sb="3" eb="5">
      <t>イクセイ</t>
    </rPh>
    <rPh sb="10" eb="12">
      <t>ナイヨウ</t>
    </rPh>
    <rPh sb="13" eb="15">
      <t>チイキ</t>
    </rPh>
    <rPh sb="16" eb="18">
      <t>カダイ</t>
    </rPh>
    <rPh sb="19" eb="21">
      <t>カイケツ</t>
    </rPh>
    <rPh sb="26" eb="29">
      <t>コウカテキ</t>
    </rPh>
    <phoneticPr fontId="1"/>
  </si>
  <si>
    <t>・就職促進メニューの内容は地域の課題を解決するために効果的なものとなっているか
Ａメニューのすべてが効果的であると認められ、期待ができる
Ｂメニューの大半が効果的であると認められ、期待ができる
Ｃメニューの一部が効果的であると認められる
Ｄ効果的であると認められない</t>
    <rPh sb="1" eb="3">
      <t>シュウショク</t>
    </rPh>
    <rPh sb="3" eb="5">
      <t>ソクシン</t>
    </rPh>
    <rPh sb="10" eb="12">
      <t>ナイヨウ</t>
    </rPh>
    <rPh sb="13" eb="15">
      <t>チイキ</t>
    </rPh>
    <rPh sb="16" eb="18">
      <t>カダイ</t>
    </rPh>
    <rPh sb="19" eb="21">
      <t>カイケツ</t>
    </rPh>
    <rPh sb="26" eb="29">
      <t>コウカテキ</t>
    </rPh>
    <phoneticPr fontId="1"/>
  </si>
  <si>
    <t>・基本メニューとの関連性
Ａ雇用拡大メニュー、人材育成メニュー、就職促進メニューのすべてと連動している
Ｂ雇用拡大メニュー、人材育成メニューと連動している
Ｃ雇用拡大メニュー、人材育成メニューのいずれかと連動している
Ｄいずれも連動していない</t>
    <rPh sb="1" eb="3">
      <t>キホン</t>
    </rPh>
    <rPh sb="9" eb="12">
      <t>カンレンセイ</t>
    </rPh>
    <rPh sb="15" eb="17">
      <t>コヨウ</t>
    </rPh>
    <rPh sb="17" eb="19">
      <t>カクダイ</t>
    </rPh>
    <rPh sb="24" eb="26">
      <t>ジンザイ</t>
    </rPh>
    <rPh sb="26" eb="28">
      <t>イクセイ</t>
    </rPh>
    <rPh sb="33" eb="35">
      <t>シュウショク</t>
    </rPh>
    <rPh sb="35" eb="37">
      <t>ソクシン</t>
    </rPh>
    <rPh sb="46" eb="48">
      <t>レンドウ</t>
    </rPh>
    <rPh sb="54" eb="56">
      <t>コヨウ</t>
    </rPh>
    <rPh sb="56" eb="58">
      <t>カクダイ</t>
    </rPh>
    <rPh sb="63" eb="65">
      <t>ジンザイ</t>
    </rPh>
    <rPh sb="65" eb="67">
      <t>イクセイ</t>
    </rPh>
    <rPh sb="72" eb="74">
      <t>レンドウ</t>
    </rPh>
    <rPh sb="80" eb="82">
      <t>コヨウ</t>
    </rPh>
    <rPh sb="82" eb="84">
      <t>カクダイ</t>
    </rPh>
    <rPh sb="89" eb="91">
      <t>ジンザイ</t>
    </rPh>
    <rPh sb="91" eb="93">
      <t>イクセイ</t>
    </rPh>
    <rPh sb="103" eb="105">
      <t>レンドウ</t>
    </rPh>
    <rPh sb="115" eb="117">
      <t>レンドウ</t>
    </rPh>
    <phoneticPr fontId="1"/>
  </si>
  <si>
    <t>・実施体制
Ａ実施体制が確保されている
Ｂ実施体制が確保されていない</t>
    <rPh sb="1" eb="3">
      <t>ジッシ</t>
    </rPh>
    <rPh sb="3" eb="5">
      <t>タイセイ</t>
    </rPh>
    <rPh sb="8" eb="10">
      <t>ジッシ</t>
    </rPh>
    <rPh sb="10" eb="12">
      <t>タイセイ</t>
    </rPh>
    <rPh sb="13" eb="15">
      <t>カクホ</t>
    </rPh>
    <rPh sb="22" eb="24">
      <t>ジッシ</t>
    </rPh>
    <rPh sb="24" eb="26">
      <t>タイセイ</t>
    </rPh>
    <rPh sb="27" eb="29">
      <t>カクホ</t>
    </rPh>
    <phoneticPr fontId="1"/>
  </si>
  <si>
    <t>・事業終了後の計画
Ａ具体的に事業終了後も継続して事業実施する提案となっている
Ｂ事業終了後も継続して事業実施する提案となっている
Ｃ事業終了後は継続して事業実施しない提案、あるいは事業終了後の継続事業実施について言及がない提案となっている</t>
    <rPh sb="1" eb="3">
      <t>ジギョウ</t>
    </rPh>
    <rPh sb="3" eb="6">
      <t>シュウリョウゴ</t>
    </rPh>
    <rPh sb="7" eb="9">
      <t>ケイカク</t>
    </rPh>
    <rPh sb="12" eb="15">
      <t>グタイテキ</t>
    </rPh>
    <rPh sb="16" eb="18">
      <t>ジギョウ</t>
    </rPh>
    <rPh sb="18" eb="21">
      <t>シュウリョウゴ</t>
    </rPh>
    <rPh sb="22" eb="24">
      <t>ケイゾク</t>
    </rPh>
    <rPh sb="26" eb="28">
      <t>ジギョウ</t>
    </rPh>
    <rPh sb="28" eb="30">
      <t>ジッシ</t>
    </rPh>
    <rPh sb="42" eb="44">
      <t>ジギョウ</t>
    </rPh>
    <rPh sb="44" eb="47">
      <t>シュウリョウゴ</t>
    </rPh>
    <rPh sb="48" eb="50">
      <t>ケイゾク</t>
    </rPh>
    <rPh sb="52" eb="54">
      <t>ジギョウ</t>
    </rPh>
    <rPh sb="54" eb="56">
      <t>ジッシ</t>
    </rPh>
    <rPh sb="58" eb="60">
      <t>テイアン</t>
    </rPh>
    <rPh sb="68" eb="70">
      <t>ジギョウ</t>
    </rPh>
    <rPh sb="70" eb="73">
      <t>シュウリョウゴ</t>
    </rPh>
    <rPh sb="74" eb="76">
      <t>ケイゾク</t>
    </rPh>
    <rPh sb="78" eb="80">
      <t>ジギョウ</t>
    </rPh>
    <rPh sb="80" eb="82">
      <t>ジッシ</t>
    </rPh>
    <rPh sb="85" eb="87">
      <t>テイアン</t>
    </rPh>
    <rPh sb="92" eb="94">
      <t>ジギョウ</t>
    </rPh>
    <rPh sb="94" eb="97">
      <t>シュウリョウゴ</t>
    </rPh>
    <rPh sb="98" eb="100">
      <t>ケイゾク</t>
    </rPh>
    <rPh sb="100" eb="102">
      <t>ジギョウ</t>
    </rPh>
    <rPh sb="102" eb="104">
      <t>ジッシ</t>
    </rPh>
    <rPh sb="108" eb="110">
      <t>ゲンキュウ</t>
    </rPh>
    <rPh sb="113" eb="115">
      <t>テイアン</t>
    </rPh>
    <phoneticPr fontId="1"/>
  </si>
  <si>
    <t>・地域資源と地域課題を踏まえた地域戦略が明確化されているか
Ａ地域資源、地域課題のいずれも明確であり、それら２つを踏まえた地域戦略が明確であり、期待ができる
Ｂ地域資源、地域課題のいずれも明確であり、それらのうち１つを踏まえた地域戦略が明確であり、期待ができる
Ｃ地域資源あるいは地域課題のいずれかが明確であり、それを踏まえた地域戦略が明確である
Ｄ地域資源あるいは地域課題のいずれかが明確であるが、それを踏まえた地域戦略が不明確である
Ｅ地域資源、地域課題のいずれも不明確である</t>
    <rPh sb="1" eb="3">
      <t>チイキ</t>
    </rPh>
    <rPh sb="3" eb="5">
      <t>シゲン</t>
    </rPh>
    <rPh sb="6" eb="8">
      <t>チイキ</t>
    </rPh>
    <rPh sb="8" eb="10">
      <t>カダイ</t>
    </rPh>
    <rPh sb="11" eb="12">
      <t>フ</t>
    </rPh>
    <rPh sb="15" eb="17">
      <t>チイキ</t>
    </rPh>
    <rPh sb="17" eb="19">
      <t>センリャク</t>
    </rPh>
    <rPh sb="20" eb="22">
      <t>メイカク</t>
    </rPh>
    <rPh sb="22" eb="23">
      <t>カ</t>
    </rPh>
    <rPh sb="32" eb="34">
      <t>チイキ</t>
    </rPh>
    <rPh sb="34" eb="36">
      <t>シゲン</t>
    </rPh>
    <rPh sb="37" eb="39">
      <t>チイキ</t>
    </rPh>
    <rPh sb="39" eb="41">
      <t>カダイ</t>
    </rPh>
    <rPh sb="46" eb="48">
      <t>メイカク</t>
    </rPh>
    <rPh sb="58" eb="59">
      <t>フ</t>
    </rPh>
    <rPh sb="62" eb="64">
      <t>チイキ</t>
    </rPh>
    <rPh sb="64" eb="66">
      <t>センリャク</t>
    </rPh>
    <rPh sb="67" eb="69">
      <t>メイカク</t>
    </rPh>
    <rPh sb="73" eb="75">
      <t>キタイ</t>
    </rPh>
    <rPh sb="81" eb="83">
      <t>チイキ</t>
    </rPh>
    <rPh sb="83" eb="85">
      <t>シゲン</t>
    </rPh>
    <rPh sb="86" eb="88">
      <t>チイキ</t>
    </rPh>
    <rPh sb="88" eb="90">
      <t>カダイ</t>
    </rPh>
    <rPh sb="95" eb="97">
      <t>メイカク</t>
    </rPh>
    <rPh sb="110" eb="111">
      <t>フ</t>
    </rPh>
    <rPh sb="114" eb="116">
      <t>チイキ</t>
    </rPh>
    <rPh sb="116" eb="118">
      <t>センリャク</t>
    </rPh>
    <rPh sb="119" eb="121">
      <t>メイカク</t>
    </rPh>
    <rPh sb="125" eb="127">
      <t>キタイ</t>
    </rPh>
    <rPh sb="133" eb="135">
      <t>チイキ</t>
    </rPh>
    <rPh sb="135" eb="137">
      <t>シゲン</t>
    </rPh>
    <rPh sb="141" eb="143">
      <t>チイキ</t>
    </rPh>
    <rPh sb="143" eb="145">
      <t>カダイ</t>
    </rPh>
    <rPh sb="151" eb="153">
      <t>メイカク</t>
    </rPh>
    <rPh sb="160" eb="161">
      <t>フ</t>
    </rPh>
    <rPh sb="164" eb="166">
      <t>チイキ</t>
    </rPh>
    <rPh sb="166" eb="168">
      <t>センリャク</t>
    </rPh>
    <rPh sb="169" eb="171">
      <t>メイカク</t>
    </rPh>
    <rPh sb="176" eb="178">
      <t>チイキ</t>
    </rPh>
    <rPh sb="178" eb="180">
      <t>シゲン</t>
    </rPh>
    <rPh sb="184" eb="186">
      <t>チイキ</t>
    </rPh>
    <rPh sb="186" eb="188">
      <t>カダイ</t>
    </rPh>
    <rPh sb="194" eb="196">
      <t>メイカク</t>
    </rPh>
    <rPh sb="204" eb="205">
      <t>フ</t>
    </rPh>
    <rPh sb="208" eb="210">
      <t>チイキ</t>
    </rPh>
    <rPh sb="210" eb="212">
      <t>センリャク</t>
    </rPh>
    <rPh sb="213" eb="216">
      <t>フメイカク</t>
    </rPh>
    <rPh sb="221" eb="223">
      <t>チイキ</t>
    </rPh>
    <rPh sb="223" eb="225">
      <t>シゲン</t>
    </rPh>
    <rPh sb="226" eb="228">
      <t>チイキ</t>
    </rPh>
    <rPh sb="228" eb="230">
      <t>カダイ</t>
    </rPh>
    <rPh sb="235" eb="238">
      <t>フメイカク</t>
    </rPh>
    <phoneticPr fontId="1"/>
  </si>
  <si>
    <t>・主体性に問題はないか
Ａコンサルタント任せなど、地域関係者の主体性が見られない
Ｂ地域関係者の主体性に疑問がある</t>
    <rPh sb="1" eb="4">
      <t>シュタイセイ</t>
    </rPh>
    <rPh sb="5" eb="7">
      <t>モンダイ</t>
    </rPh>
    <rPh sb="21" eb="22">
      <t>マカ</t>
    </rPh>
    <rPh sb="26" eb="28">
      <t>チイキ</t>
    </rPh>
    <rPh sb="28" eb="31">
      <t>カンケイシャ</t>
    </rPh>
    <rPh sb="32" eb="35">
      <t>シュタイセイ</t>
    </rPh>
    <rPh sb="36" eb="37">
      <t>ミ</t>
    </rPh>
    <rPh sb="43" eb="45">
      <t>チイキ</t>
    </rPh>
    <rPh sb="45" eb="48">
      <t>カンケイシャ</t>
    </rPh>
    <rPh sb="49" eb="52">
      <t>シュタイセイ</t>
    </rPh>
    <rPh sb="53" eb="55">
      <t>ギモン</t>
    </rPh>
    <phoneticPr fontId="1"/>
  </si>
  <si>
    <t>・事業メニューの組み合わせは地域の課題を解決するために効果的なものとなっているか
Ａ事業メニュー組み合わせすべてが効果的であると認められ、期待できる
Ｂ事業メニューの組み合わせの大半は効果的であると認められ、期待ができる
Ｃ事業メニューの組み合わせの一部が効果的であると認めらる
Ｄ効果的であると認められない</t>
    <rPh sb="1" eb="3">
      <t>ジギョウ</t>
    </rPh>
    <rPh sb="8" eb="9">
      <t>ク</t>
    </rPh>
    <rPh sb="10" eb="11">
      <t>ア</t>
    </rPh>
    <rPh sb="14" eb="16">
      <t>チイキ</t>
    </rPh>
    <rPh sb="17" eb="19">
      <t>カダイ</t>
    </rPh>
    <rPh sb="20" eb="22">
      <t>カイケツ</t>
    </rPh>
    <rPh sb="27" eb="30">
      <t>コウカテキ</t>
    </rPh>
    <rPh sb="43" eb="45">
      <t>ジギョウ</t>
    </rPh>
    <rPh sb="49" eb="50">
      <t>ク</t>
    </rPh>
    <rPh sb="51" eb="52">
      <t>ア</t>
    </rPh>
    <rPh sb="58" eb="61">
      <t>コウカテキ</t>
    </rPh>
    <rPh sb="65" eb="66">
      <t>ミト</t>
    </rPh>
    <rPh sb="70" eb="72">
      <t>キタイ</t>
    </rPh>
    <rPh sb="77" eb="79">
      <t>ジギョウ</t>
    </rPh>
    <rPh sb="84" eb="85">
      <t>ク</t>
    </rPh>
    <rPh sb="86" eb="87">
      <t>ア</t>
    </rPh>
    <rPh sb="90" eb="92">
      <t>タイハン</t>
    </rPh>
    <rPh sb="93" eb="96">
      <t>コウカテキ</t>
    </rPh>
    <rPh sb="100" eb="101">
      <t>ミト</t>
    </rPh>
    <rPh sb="113" eb="115">
      <t>ジギョウ</t>
    </rPh>
    <rPh sb="120" eb="121">
      <t>ク</t>
    </rPh>
    <rPh sb="122" eb="123">
      <t>ア</t>
    </rPh>
    <rPh sb="126" eb="128">
      <t>イチブ</t>
    </rPh>
    <rPh sb="129" eb="132">
      <t>コウカテキ</t>
    </rPh>
    <rPh sb="136" eb="137">
      <t>ミト</t>
    </rPh>
    <rPh sb="142" eb="144">
      <t>コウカ</t>
    </rPh>
    <rPh sb="144" eb="145">
      <t>テキ</t>
    </rPh>
    <rPh sb="149" eb="150">
      <t>ミト</t>
    </rPh>
    <phoneticPr fontId="1"/>
  </si>
  <si>
    <t>配点
(加点含む)</t>
    <rPh sb="0" eb="2">
      <t>ハイテン</t>
    </rPh>
    <rPh sb="4" eb="6">
      <t>カテン</t>
    </rPh>
    <rPh sb="6" eb="7">
      <t>フク</t>
    </rPh>
    <phoneticPr fontId="1"/>
  </si>
  <si>
    <t>１　→　×５／３</t>
    <phoneticPr fontId="1"/>
  </si>
  <si>
    <t>２　→　×４／３</t>
    <phoneticPr fontId="1"/>
  </si>
  <si>
    <t xml:space="preserve">・事業実施により見込まれる波及的な雇用創出効果が示されているか
Ａ定量的、定性的に示されている
Ｂ定量的、定性的ではないが波及的な雇用創出効果の見込みを示している
</t>
    <rPh sb="1" eb="3">
      <t>ジギョウ</t>
    </rPh>
    <rPh sb="3" eb="5">
      <t>ジッシ</t>
    </rPh>
    <rPh sb="8" eb="10">
      <t>ミコ</t>
    </rPh>
    <rPh sb="13" eb="16">
      <t>ハキュウテキ</t>
    </rPh>
    <rPh sb="17" eb="19">
      <t>コヨウ</t>
    </rPh>
    <rPh sb="19" eb="21">
      <t>ソウシュツ</t>
    </rPh>
    <rPh sb="21" eb="23">
      <t>コウカ</t>
    </rPh>
    <rPh sb="24" eb="25">
      <t>シメ</t>
    </rPh>
    <rPh sb="34" eb="37">
      <t>テイリョウテキ</t>
    </rPh>
    <rPh sb="38" eb="41">
      <t>テイセイテキ</t>
    </rPh>
    <rPh sb="42" eb="43">
      <t>シメ</t>
    </rPh>
    <rPh sb="50" eb="53">
      <t>テイリョウテキ</t>
    </rPh>
    <rPh sb="54" eb="57">
      <t>テイセイテキ</t>
    </rPh>
    <rPh sb="62" eb="65">
      <t>ハキュウテキ</t>
    </rPh>
    <rPh sb="66" eb="68">
      <t>コヨウ</t>
    </rPh>
    <rPh sb="68" eb="70">
      <t>ソウシュツ</t>
    </rPh>
    <rPh sb="70" eb="72">
      <t>コウカ</t>
    </rPh>
    <rPh sb="73" eb="75">
      <t>ミコ</t>
    </rPh>
    <rPh sb="77" eb="78">
      <t>シメ</t>
    </rPh>
    <phoneticPr fontId="1"/>
  </si>
  <si>
    <t>・人材育成メニューの利用が期待できるか
Ａ大いに期待できる
Ｂ期待できる</t>
    <rPh sb="1" eb="3">
      <t>ジンザイ</t>
    </rPh>
    <rPh sb="3" eb="5">
      <t>イクセイ</t>
    </rPh>
    <rPh sb="10" eb="12">
      <t>リヨウ</t>
    </rPh>
    <rPh sb="13" eb="15">
      <t>キタイ</t>
    </rPh>
    <rPh sb="22" eb="23">
      <t>オオ</t>
    </rPh>
    <phoneticPr fontId="1"/>
  </si>
  <si>
    <t>失格</t>
    <rPh sb="0" eb="2">
      <t>シッカク</t>
    </rPh>
    <phoneticPr fontId="1"/>
  </si>
  <si>
    <t>・雇用創出実践メニューの内容は地域の課題を解決するために効果的なものとなっているか
Ａメニューのすべてが効果的であると認められ、期待ができる
Ｂメニューの大半が効果的であると認められ、期待ができる
Ｃメニューの一部が効果的であると認められる
Ｄ効果的であると認められない</t>
    <rPh sb="1" eb="3">
      <t>コヨウ</t>
    </rPh>
    <rPh sb="3" eb="5">
      <t>ソウシュツ</t>
    </rPh>
    <rPh sb="5" eb="7">
      <t>ジッセン</t>
    </rPh>
    <rPh sb="12" eb="14">
      <t>ナイヨウ</t>
    </rPh>
    <rPh sb="15" eb="17">
      <t>チイキ</t>
    </rPh>
    <rPh sb="18" eb="20">
      <t>カダイ</t>
    </rPh>
    <rPh sb="21" eb="23">
      <t>カイケツ</t>
    </rPh>
    <rPh sb="28" eb="31">
      <t>コウカテキ</t>
    </rPh>
    <rPh sb="53" eb="56">
      <t>コウカテキ</t>
    </rPh>
    <rPh sb="60" eb="61">
      <t>ミト</t>
    </rPh>
    <rPh sb="65" eb="67">
      <t>キタイ</t>
    </rPh>
    <rPh sb="78" eb="80">
      <t>タイハン</t>
    </rPh>
    <rPh sb="81" eb="84">
      <t>コウカテキ</t>
    </rPh>
    <rPh sb="88" eb="89">
      <t>ミト</t>
    </rPh>
    <rPh sb="93" eb="95">
      <t>キタイ</t>
    </rPh>
    <rPh sb="106" eb="108">
      <t>イチブ</t>
    </rPh>
    <rPh sb="109" eb="112">
      <t>コウカテキ</t>
    </rPh>
    <rPh sb="116" eb="117">
      <t>ミト</t>
    </rPh>
    <rPh sb="123" eb="126">
      <t>コウカテキ</t>
    </rPh>
    <rPh sb="130" eb="131">
      <t>ミト</t>
    </rPh>
    <phoneticPr fontId="1"/>
  </si>
  <si>
    <t>・実践支援員全体に占める対象労働者の割合
Ａ８０％以上
Ｂ６０％以上８０％未満
Ｃ５０％以上６０％未満
Ｄ５０％未満</t>
    <rPh sb="1" eb="3">
      <t>ジッセン</t>
    </rPh>
    <rPh sb="3" eb="6">
      <t>シエンイン</t>
    </rPh>
    <rPh sb="6" eb="8">
      <t>ゼンタイ</t>
    </rPh>
    <rPh sb="9" eb="10">
      <t>シ</t>
    </rPh>
    <rPh sb="12" eb="14">
      <t>タイショウ</t>
    </rPh>
    <rPh sb="14" eb="17">
      <t>ロウドウシャ</t>
    </rPh>
    <rPh sb="18" eb="20">
      <t>ワリアイ</t>
    </rPh>
    <rPh sb="26" eb="28">
      <t>イジョウ</t>
    </rPh>
    <rPh sb="33" eb="35">
      <t>イジョウ</t>
    </rPh>
    <rPh sb="38" eb="40">
      <t>ミマン</t>
    </rPh>
    <rPh sb="45" eb="47">
      <t>イジョウ</t>
    </rPh>
    <rPh sb="50" eb="52">
      <t>ミマン</t>
    </rPh>
    <rPh sb="57" eb="59">
      <t>ミマン</t>
    </rPh>
    <phoneticPr fontId="1"/>
  </si>
  <si>
    <t>失格</t>
    <rPh sb="0" eb="2">
      <t>シッカク</t>
    </rPh>
    <phoneticPr fontId="1"/>
  </si>
  <si>
    <t>・事業進捗率
Ａ計画スケジュールの進捗率１００％の達成が期待できる
Ｂ計画スケジュールの進捗率８０％の達成は期待できる
Ｃ計画スケジュールの進捗率５０％以上の達成は期待できる
Ｄ期待できない</t>
    <rPh sb="1" eb="3">
      <t>ジギョウ</t>
    </rPh>
    <rPh sb="3" eb="6">
      <t>シンチョクリツ</t>
    </rPh>
    <rPh sb="9" eb="11">
      <t>ケイカク</t>
    </rPh>
    <rPh sb="18" eb="21">
      <t>シンチョクリツ</t>
    </rPh>
    <rPh sb="26" eb="28">
      <t>タッセイ</t>
    </rPh>
    <rPh sb="29" eb="31">
      <t>キタイ</t>
    </rPh>
    <rPh sb="36" eb="38">
      <t>ケイカク</t>
    </rPh>
    <rPh sb="45" eb="48">
      <t>シンチョクリツ</t>
    </rPh>
    <rPh sb="52" eb="54">
      <t>タッセイ</t>
    </rPh>
    <rPh sb="55" eb="57">
      <t>キタイ</t>
    </rPh>
    <rPh sb="77" eb="79">
      <t>イジョウ</t>
    </rPh>
    <phoneticPr fontId="1"/>
  </si>
  <si>
    <t>・雇用創出目標数値（アウトカム）の達成の可能性
Ａ雇用創出目標数値の１００％の達成が期待できる
Ｂ雇用創出目標数値の９０％の達成が期待できる
Ｃ雇用創出目標数値の５０％以上の達成は期待できる
Ｄ期待できない</t>
    <rPh sb="1" eb="3">
      <t>コヨウ</t>
    </rPh>
    <rPh sb="3" eb="5">
      <t>ソウシュツ</t>
    </rPh>
    <rPh sb="5" eb="7">
      <t>モクヒョウ</t>
    </rPh>
    <rPh sb="7" eb="9">
      <t>スウチ</t>
    </rPh>
    <rPh sb="17" eb="19">
      <t>タッセイ</t>
    </rPh>
    <rPh sb="20" eb="23">
      <t>カノウセイ</t>
    </rPh>
    <rPh sb="26" eb="28">
      <t>コヨウ</t>
    </rPh>
    <rPh sb="28" eb="30">
      <t>ソウシュツ</t>
    </rPh>
    <rPh sb="30" eb="32">
      <t>モクヒョウ</t>
    </rPh>
    <rPh sb="32" eb="34">
      <t>スウチ</t>
    </rPh>
    <rPh sb="50" eb="52">
      <t>コヨウ</t>
    </rPh>
    <rPh sb="52" eb="54">
      <t>ソウシュツ</t>
    </rPh>
    <rPh sb="73" eb="75">
      <t>コヨウ</t>
    </rPh>
    <rPh sb="75" eb="77">
      <t>ソウシュツ</t>
    </rPh>
    <rPh sb="77" eb="79">
      <t>モクヒョウ</t>
    </rPh>
    <rPh sb="79" eb="81">
      <t>スウチ</t>
    </rPh>
    <phoneticPr fontId="1"/>
  </si>
  <si>
    <t>【事業全体】</t>
    <rPh sb="1" eb="3">
      <t>ジギョウ</t>
    </rPh>
    <rPh sb="3" eb="5">
      <t>ゼンタイ</t>
    </rPh>
    <phoneticPr fontId="1"/>
  </si>
  <si>
    <t>　　　　　　　　</t>
    <phoneticPr fontId="1"/>
  </si>
  <si>
    <t>　　　※事業構想
　　　　５－３－１（２）別紙３　
　　　　関連事項</t>
  </si>
  <si>
    <t>　　　※事業構想
　　　　５－３－１（５）
　　　　関連事項</t>
  </si>
  <si>
    <t>　　　　　
　　　※事業構想
　　　　５－３－１（５）
　　　　関連事項</t>
  </si>
  <si>
    <t>　　　※事業構想５－３－１（３）
　　　　【雇用創出実践メニュー】
　　　　別紙７関連事項</t>
  </si>
  <si>
    <t>・雇用創出数
Ａ５００人以上
Ｂ３００人以上５００人未満
Ｃ１００人以上３００人未満
Ｄ　５０人以上１００人未満
Ｅ　５０人未満</t>
    <rPh sb="1" eb="3">
      <t>コヨウ</t>
    </rPh>
    <rPh sb="3" eb="5">
      <t>ソウシュツ</t>
    </rPh>
    <rPh sb="5" eb="6">
      <t>スウ</t>
    </rPh>
    <rPh sb="12" eb="13">
      <t>ニン</t>
    </rPh>
    <rPh sb="13" eb="15">
      <t>イジョウ</t>
    </rPh>
    <rPh sb="20" eb="21">
      <t>ニン</t>
    </rPh>
    <rPh sb="21" eb="23">
      <t>イジョウ</t>
    </rPh>
    <rPh sb="26" eb="27">
      <t>ニン</t>
    </rPh>
    <rPh sb="27" eb="29">
      <t>ミマン</t>
    </rPh>
    <rPh sb="34" eb="35">
      <t>ニン</t>
    </rPh>
    <rPh sb="35" eb="37">
      <t>イジョウ</t>
    </rPh>
    <rPh sb="40" eb="41">
      <t>ニン</t>
    </rPh>
    <rPh sb="41" eb="43">
      <t>ミマン</t>
    </rPh>
    <rPh sb="48" eb="49">
      <t>ニン</t>
    </rPh>
    <rPh sb="49" eb="51">
      <t>イジョウ</t>
    </rPh>
    <rPh sb="54" eb="55">
      <t>ニン</t>
    </rPh>
    <rPh sb="55" eb="57">
      <t>ミマン</t>
    </rPh>
    <rPh sb="62" eb="63">
      <t>ニン</t>
    </rPh>
    <rPh sb="63" eb="65">
      <t>ミマン</t>
    </rPh>
    <phoneticPr fontId="1"/>
  </si>
  <si>
    <t>・雇用（創業）者１人当たりの経費
Ａ　６０万円未満
Ｂ　６０万円以上９０万円未満
Ｃ　９０万円以上１２０万円未満
Ｄ１２０万円以上１５０万円未満
Ｅ１５０万円以上</t>
    <rPh sb="1" eb="3">
      <t>コヨウ</t>
    </rPh>
    <rPh sb="4" eb="6">
      <t>ソウギョウ</t>
    </rPh>
    <rPh sb="7" eb="8">
      <t>シャ</t>
    </rPh>
    <rPh sb="9" eb="10">
      <t>ニン</t>
    </rPh>
    <rPh sb="10" eb="11">
      <t>ア</t>
    </rPh>
    <rPh sb="14" eb="16">
      <t>ケイヒ</t>
    </rPh>
    <rPh sb="22" eb="24">
      <t>マンエン</t>
    </rPh>
    <rPh sb="24" eb="26">
      <t>ミマン</t>
    </rPh>
    <rPh sb="31" eb="33">
      <t>マンエン</t>
    </rPh>
    <rPh sb="33" eb="35">
      <t>イジョウ</t>
    </rPh>
    <rPh sb="37" eb="39">
      <t>マンエン</t>
    </rPh>
    <rPh sb="39" eb="41">
      <t>ミマン</t>
    </rPh>
    <rPh sb="46" eb="48">
      <t>マンエン</t>
    </rPh>
    <rPh sb="48" eb="50">
      <t>イジョウ</t>
    </rPh>
    <rPh sb="53" eb="55">
      <t>マンエン</t>
    </rPh>
    <rPh sb="55" eb="57">
      <t>ミマン</t>
    </rPh>
    <rPh sb="62" eb="64">
      <t>マンエン</t>
    </rPh>
    <rPh sb="64" eb="66">
      <t>イジョウ</t>
    </rPh>
    <rPh sb="69" eb="71">
      <t>マンエン</t>
    </rPh>
    <rPh sb="71" eb="73">
      <t>ミマン</t>
    </rPh>
    <rPh sb="78" eb="80">
      <t>マンエン</t>
    </rPh>
    <rPh sb="80" eb="82">
      <t>イジョウ</t>
    </rPh>
    <phoneticPr fontId="1"/>
  </si>
  <si>
    <t>　（１）地域資源及び地域戦略の明確化
　　　※事業構想４関連事項</t>
    <rPh sb="4" eb="6">
      <t>チイキ</t>
    </rPh>
    <rPh sb="6" eb="8">
      <t>シゲン</t>
    </rPh>
    <rPh sb="8" eb="9">
      <t>オヨ</t>
    </rPh>
    <rPh sb="10" eb="12">
      <t>チイキ</t>
    </rPh>
    <rPh sb="12" eb="14">
      <t>センリャク</t>
    </rPh>
    <rPh sb="15" eb="18">
      <t>メイカクカ</t>
    </rPh>
    <rPh sb="24" eb="26">
      <t>ジギョウ</t>
    </rPh>
    <rPh sb="26" eb="28">
      <t>コウソウ</t>
    </rPh>
    <rPh sb="29" eb="31">
      <t>カンレン</t>
    </rPh>
    <rPh sb="31" eb="33">
      <t>ジコウ</t>
    </rPh>
    <phoneticPr fontId="1"/>
  </si>
  <si>
    <t>　（２）地域の取組の有効性
　　　※事業構想５－３－２（１）
　　　　別紙９関連事項</t>
    <rPh sb="4" eb="6">
      <t>チイキ</t>
    </rPh>
    <rPh sb="7" eb="9">
      <t>トリクミ</t>
    </rPh>
    <rPh sb="10" eb="13">
      <t>ユウコウセイ</t>
    </rPh>
    <rPh sb="36" eb="38">
      <t>ベッシ</t>
    </rPh>
    <rPh sb="39" eb="41">
      <t>カンレン</t>
    </rPh>
    <rPh sb="41" eb="43">
      <t>ジコウ</t>
    </rPh>
    <phoneticPr fontId="1"/>
  </si>
  <si>
    <t>　（４）実施体制
　　　※事業構想
　　　　５－１
　　　　５－３－１（２）別紙３　
　　　　５－３－１（５）
　　　　関連事項</t>
    <rPh sb="4" eb="6">
      <t>ジッシ</t>
    </rPh>
    <rPh sb="6" eb="8">
      <t>タイセイ</t>
    </rPh>
    <rPh sb="39" eb="41">
      <t>ベッシ</t>
    </rPh>
    <rPh sb="61" eb="63">
      <t>カンレン</t>
    </rPh>
    <rPh sb="63" eb="65">
      <t>ジコウ</t>
    </rPh>
    <phoneticPr fontId="1"/>
  </si>
  <si>
    <t xml:space="preserve">　（５）実施地域
　　　※事業構想３－１関連事項
</t>
    <rPh sb="4" eb="6">
      <t>ジッシ</t>
    </rPh>
    <rPh sb="6" eb="8">
      <t>チイキ</t>
    </rPh>
    <rPh sb="21" eb="23">
      <t>カンレン</t>
    </rPh>
    <rPh sb="23" eb="25">
      <t>ジコウ</t>
    </rPh>
    <phoneticPr fontId="1"/>
  </si>
  <si>
    <t>　（１）課題に対する有効性
　　　※事業構想
　　　　４
　　　　５－３－１（３）
　　　　関連事項</t>
    <rPh sb="4" eb="6">
      <t>カダイ</t>
    </rPh>
    <rPh sb="7" eb="8">
      <t>タイ</t>
    </rPh>
    <rPh sb="10" eb="13">
      <t>ユウコウセイ</t>
    </rPh>
    <rPh sb="50" eb="52">
      <t>カンレン</t>
    </rPh>
    <rPh sb="52" eb="54">
      <t>ジコウ</t>
    </rPh>
    <phoneticPr fontId="1"/>
  </si>
  <si>
    <t>　（２）独自性・モデル性
　　　※事業構想５－３－１（３）
　　　　関連事項</t>
    <rPh sb="4" eb="7">
      <t>ドクジセイ</t>
    </rPh>
    <rPh sb="11" eb="12">
      <t>セイ</t>
    </rPh>
    <rPh sb="35" eb="37">
      <t>カンレン</t>
    </rPh>
    <rPh sb="37" eb="39">
      <t>ジコウ</t>
    </rPh>
    <phoneticPr fontId="1"/>
  </si>
  <si>
    <t>　（３）雇用拡大メニュー
　　　※事業構想５－３－１（３）
　　　　【雇用拡大メニュー】別紙４関連事項</t>
    <rPh sb="4" eb="6">
      <t>コヨウ</t>
    </rPh>
    <rPh sb="6" eb="8">
      <t>カクダイ</t>
    </rPh>
    <rPh sb="36" eb="38">
      <t>コヨウ</t>
    </rPh>
    <rPh sb="38" eb="40">
      <t>カクダイ</t>
    </rPh>
    <rPh sb="45" eb="47">
      <t>ベッシ</t>
    </rPh>
    <rPh sb="48" eb="50">
      <t>カンレン</t>
    </rPh>
    <rPh sb="50" eb="52">
      <t>ジコウ</t>
    </rPh>
    <phoneticPr fontId="1"/>
  </si>
  <si>
    <t>　（４）人材育成メニュー
　　　※事業構想５－３－１（３）
　　　　【人材育成メニュー】別紙５関連事項</t>
    <rPh sb="4" eb="6">
      <t>ジンザイ</t>
    </rPh>
    <rPh sb="6" eb="8">
      <t>イクセイ</t>
    </rPh>
    <rPh sb="36" eb="38">
      <t>ジンザイ</t>
    </rPh>
    <rPh sb="38" eb="40">
      <t>イクセイ</t>
    </rPh>
    <phoneticPr fontId="1"/>
  </si>
  <si>
    <t xml:space="preserve">　（５）就職促進メニュー
　　　※事業構想５－３－１（３）
　　　　【就職促進メニュー】別紙６関連事項
</t>
    <rPh sb="4" eb="6">
      <t>シュウショク</t>
    </rPh>
    <rPh sb="6" eb="8">
      <t>ソクシン</t>
    </rPh>
    <rPh sb="36" eb="38">
      <t>シュウショク</t>
    </rPh>
    <rPh sb="38" eb="40">
      <t>ソクシン</t>
    </rPh>
    <phoneticPr fontId="1"/>
  </si>
  <si>
    <t xml:space="preserve">　（６）雇用創出実践メニュー
　　　※事業構想５－３－１（３）
　　　　【雇用創出実践メニュー】
　　　　別紙７関連事項
</t>
    <rPh sb="40" eb="42">
      <t>コヨウ</t>
    </rPh>
    <rPh sb="42" eb="44">
      <t>ソウシュツ</t>
    </rPh>
    <rPh sb="44" eb="46">
      <t>ジッセン</t>
    </rPh>
    <phoneticPr fontId="1"/>
  </si>
  <si>
    <t>　（７）目標達成の可能性
　　　※事業構想
　　　　４－３別紙１
　　　　５－３－１（４）
　　　　関連事項</t>
    <rPh sb="4" eb="6">
      <t>モクヒョウ</t>
    </rPh>
    <rPh sb="6" eb="8">
      <t>タッセイ</t>
    </rPh>
    <rPh sb="9" eb="12">
      <t>カノウセイ</t>
    </rPh>
    <rPh sb="30" eb="32">
      <t>ベッシ</t>
    </rPh>
    <phoneticPr fontId="1"/>
  </si>
  <si>
    <t>　（１）雇用創出数
　　　※事業構想４－３別紙１
　　　　関連事項</t>
    <rPh sb="4" eb="6">
      <t>コヨウ</t>
    </rPh>
    <rPh sb="6" eb="8">
      <t>ソウシュツ</t>
    </rPh>
    <rPh sb="8" eb="9">
      <t>スウ</t>
    </rPh>
    <phoneticPr fontId="1"/>
  </si>
  <si>
    <t>　（２）雇用創造の就業人口への寄与度
　　　※事業構想４－３別紙１
　　　　関連事項</t>
    <rPh sb="4" eb="6">
      <t>コヨウ</t>
    </rPh>
    <rPh sb="6" eb="8">
      <t>ソウゾウ</t>
    </rPh>
    <rPh sb="9" eb="11">
      <t>シュウギョウ</t>
    </rPh>
    <rPh sb="11" eb="13">
      <t>ジンコウ</t>
    </rPh>
    <rPh sb="15" eb="18">
      <t>キヨド</t>
    </rPh>
    <phoneticPr fontId="1"/>
  </si>
  <si>
    <t>　（４）雇用（創業）者１人あたりの経費
　　　※事業構想４－３別紙１
　　　　事業構想必要経費概算
　　　　関連事項</t>
    <rPh sb="4" eb="6">
      <t>コヨウ</t>
    </rPh>
    <rPh sb="7" eb="9">
      <t>ソウギョウ</t>
    </rPh>
    <rPh sb="10" eb="11">
      <t>シャ</t>
    </rPh>
    <rPh sb="12" eb="13">
      <t>ニン</t>
    </rPh>
    <rPh sb="17" eb="19">
      <t>ケイヒ</t>
    </rPh>
    <phoneticPr fontId="1"/>
  </si>
  <si>
    <t>　（５）利用者就職（創業）率
　　　※事業構想４－３別紙１
　　　　関連事項</t>
    <rPh sb="4" eb="7">
      <t>リヨウシャ</t>
    </rPh>
    <rPh sb="7" eb="9">
      <t>シュウショク</t>
    </rPh>
    <rPh sb="10" eb="12">
      <t>ソウギョウ</t>
    </rPh>
    <rPh sb="13" eb="14">
      <t>リツ</t>
    </rPh>
    <phoneticPr fontId="1"/>
  </si>
  <si>
    <t>　（１）主体性　
　　　※事業構想
　　　　５－３－１（２）別紙３　
　　　　関連事項</t>
    <rPh sb="4" eb="7">
      <t>シュタイセイ</t>
    </rPh>
    <phoneticPr fontId="1"/>
  </si>
  <si>
    <t xml:space="preserve">
　    ※事業構想５－３－１（４）
　　　　関連事項</t>
    <phoneticPr fontId="1"/>
  </si>
  <si>
    <r>
      <t>・正規雇用（創業含む）</t>
    </r>
    <r>
      <rPr>
        <sz val="10"/>
        <color theme="1"/>
        <rFont val="ＭＳ ゴシック"/>
        <family val="3"/>
        <charset val="128"/>
      </rPr>
      <t>の割合
Ａ８０％以上
Ｂ６０％以上８０％未満
Ｃ６０％未満</t>
    </r>
    <rPh sb="1" eb="3">
      <t>セイキ</t>
    </rPh>
    <rPh sb="3" eb="5">
      <t>コヨウ</t>
    </rPh>
    <rPh sb="12" eb="14">
      <t>ワリアイ</t>
    </rPh>
    <rPh sb="20" eb="22">
      <t>イジョウ</t>
    </rPh>
    <rPh sb="27" eb="29">
      <t>イジョウ</t>
    </rPh>
    <rPh sb="32" eb="34">
      <t>ミマン</t>
    </rPh>
    <rPh sb="39" eb="41">
      <t>ミマン</t>
    </rPh>
    <phoneticPr fontId="1"/>
  </si>
  <si>
    <r>
      <t>　（３）正規雇用</t>
    </r>
    <r>
      <rPr>
        <sz val="11"/>
        <color theme="1"/>
        <rFont val="ＭＳ ゴシック"/>
        <family val="3"/>
        <charset val="128"/>
      </rPr>
      <t>の割合
　　　※事業構想４－３別紙１
　　　　関連事項</t>
    </r>
    <rPh sb="4" eb="6">
      <t>セイキ</t>
    </rPh>
    <rPh sb="6" eb="8">
      <t>コヨウ</t>
    </rPh>
    <rPh sb="9" eb="11">
      <t>ワリアイ</t>
    </rPh>
    <phoneticPr fontId="1"/>
  </si>
  <si>
    <r>
      <t>・</t>
    </r>
    <r>
      <rPr>
        <sz val="10"/>
        <color theme="1"/>
        <rFont val="ＭＳ ゴシック"/>
        <family val="3"/>
        <charset val="128"/>
      </rPr>
      <t>実践事業の実施経験を生かした地域独自の雇用創造の取組みが見られるか
Ａ見られる
Ｂ見られない</t>
    </r>
    <rPh sb="1" eb="3">
      <t>ジッセン</t>
    </rPh>
    <rPh sb="3" eb="5">
      <t>ジギョウ</t>
    </rPh>
    <rPh sb="29" eb="30">
      <t>ミ</t>
    </rPh>
    <rPh sb="37" eb="38">
      <t>ミ</t>
    </rPh>
    <rPh sb="43" eb="44">
      <t>ミ</t>
    </rPh>
    <phoneticPr fontId="1"/>
  </si>
  <si>
    <r>
      <t>・</t>
    </r>
    <r>
      <rPr>
        <sz val="10"/>
        <color theme="1"/>
        <rFont val="ＭＳ ゴシック"/>
        <family val="3"/>
        <charset val="128"/>
      </rPr>
      <t xml:space="preserve">実践事業実施時における目標未達成状況　　　　 　　　　
</t>
    </r>
    <r>
      <rPr>
        <sz val="10"/>
        <color theme="1"/>
        <rFont val="ＭＳ ゴシック"/>
        <family val="3"/>
        <charset val="128"/>
      </rPr>
      <t>Ａ実践事業実施地域「９０％未満」に該当する
Ｂ実践事業実施地域「８０％未満」に該当する</t>
    </r>
    <rPh sb="1" eb="3">
      <t>ジッセン</t>
    </rPh>
    <rPh sb="3" eb="5">
      <t>ジギョウ</t>
    </rPh>
    <rPh sb="17" eb="19">
      <t>ジョウキョウ</t>
    </rPh>
    <rPh sb="31" eb="33">
      <t>ジッセン</t>
    </rPh>
    <rPh sb="43" eb="45">
      <t>ミマン</t>
    </rPh>
    <rPh sb="47" eb="49">
      <t>ガイトウ</t>
    </rPh>
    <rPh sb="53" eb="55">
      <t>ジッセン</t>
    </rPh>
    <rPh sb="55" eb="57">
      <t>ジギョウ</t>
    </rPh>
    <rPh sb="57" eb="59">
      <t>ジッシ</t>
    </rPh>
    <rPh sb="59" eb="61">
      <t>チイキ</t>
    </rPh>
    <rPh sb="69" eb="71">
      <t>ガイトウ</t>
    </rPh>
    <phoneticPr fontId="1"/>
  </si>
  <si>
    <r>
      <t>・</t>
    </r>
    <r>
      <rPr>
        <sz val="10"/>
        <color theme="1"/>
        <rFont val="ＭＳ ゴシック"/>
        <family val="3"/>
        <charset val="128"/>
      </rPr>
      <t>実践事業実施時における不正・不適正事案の有無
Ａ不正事案を起こした（事業停止・事業取消）
Ｂ不適正事案を起こした（事業改善指導）
Ｃない</t>
    </r>
    <rPh sb="1" eb="3">
      <t>ジッセン</t>
    </rPh>
    <rPh sb="3" eb="5">
      <t>ジギョウ</t>
    </rPh>
    <rPh sb="5" eb="7">
      <t>ジッシ</t>
    </rPh>
    <rPh sb="7" eb="8">
      <t>ジ</t>
    </rPh>
    <rPh sb="12" eb="14">
      <t>フセイ</t>
    </rPh>
    <rPh sb="15" eb="18">
      <t>フテキセイ</t>
    </rPh>
    <rPh sb="18" eb="20">
      <t>ジアン</t>
    </rPh>
    <rPh sb="21" eb="23">
      <t>ウム</t>
    </rPh>
    <rPh sb="26" eb="28">
      <t>フセイ</t>
    </rPh>
    <rPh sb="28" eb="30">
      <t>ジアン</t>
    </rPh>
    <rPh sb="31" eb="32">
      <t>オ</t>
    </rPh>
    <rPh sb="36" eb="38">
      <t>ジギョウ</t>
    </rPh>
    <rPh sb="38" eb="40">
      <t>テイシ</t>
    </rPh>
    <rPh sb="41" eb="43">
      <t>ジギョウ</t>
    </rPh>
    <rPh sb="43" eb="45">
      <t>トリケシ</t>
    </rPh>
    <rPh sb="48" eb="51">
      <t>フテキセイ</t>
    </rPh>
    <rPh sb="51" eb="53">
      <t>ジアン</t>
    </rPh>
    <rPh sb="54" eb="55">
      <t>オ</t>
    </rPh>
    <rPh sb="59" eb="61">
      <t>ジギョウ</t>
    </rPh>
    <rPh sb="61" eb="63">
      <t>カイゼン</t>
    </rPh>
    <rPh sb="63" eb="65">
      <t>シドウ</t>
    </rPh>
    <phoneticPr fontId="1"/>
  </si>
  <si>
    <t>　（３）地域再生計画の連携施策等
　　　※事業構想
　　　　５－２別紙２
　　　　５－３－１（６）別紙８
　　　　５－３－２（１）別紙９
　　　　５－３－２（２）別紙10
　　　　関連事項</t>
    <rPh sb="4" eb="6">
      <t>チイキ</t>
    </rPh>
    <rPh sb="6" eb="8">
      <t>サイセイ</t>
    </rPh>
    <rPh sb="8" eb="10">
      <t>ケイカク</t>
    </rPh>
    <rPh sb="11" eb="13">
      <t>レンケイ</t>
    </rPh>
    <rPh sb="13" eb="15">
      <t>セサク</t>
    </rPh>
    <rPh sb="15" eb="16">
      <t>トウ</t>
    </rPh>
    <rPh sb="50" eb="52">
      <t>ベッシ</t>
    </rPh>
    <rPh sb="82" eb="84">
      <t>ベッシ</t>
    </rPh>
    <rPh sb="91" eb="93">
      <t>カンレン</t>
    </rPh>
    <rPh sb="93" eb="95">
      <t>ジコウ</t>
    </rPh>
    <phoneticPr fontId="1"/>
  </si>
  <si>
    <t>14 (15)</t>
    <phoneticPr fontId="1"/>
  </si>
  <si>
    <t>○　標準点は２８点となるが、ボーダーは２９点とする。</t>
    <rPh sb="2" eb="5">
      <t>ヒョウジュンテン</t>
    </rPh>
    <rPh sb="8" eb="9">
      <t>テン</t>
    </rPh>
    <rPh sb="21" eb="22">
      <t>テン</t>
    </rPh>
    <phoneticPr fontId="1"/>
  </si>
  <si>
    <t>○　標準点は２２点となるが、ボーダーは２３点とする。</t>
    <rPh sb="2" eb="5">
      <t>ヒョウジュンテン</t>
    </rPh>
    <rPh sb="8" eb="9">
      <t>テン</t>
    </rPh>
    <rPh sb="21" eb="22">
      <t>テン</t>
    </rPh>
    <phoneticPr fontId="1"/>
  </si>
  <si>
    <t>・①実践型地域雇用創造事業の実施を盛り込んだ地域再生計画の認定を受けている又は事業開始予定日までに受ける予定である
②地域再生法第５章の特別の措置を適用して行う事業又は実践事業以外の地域再生基本方針に基づく支援措置を実施している
③地域再生基本方針に基づく支援措置以外の国等による支援措置（企業立地促進法に係る支援措置、地域雇用開発助成金等）を実施している
のいずれかが該当するか
Ａ①～③のいずれも該当している
Ｂ①～③のうち２つが該当している
Ｃ①～③のうち１つが該当している
Ｄいずれも該当しない</t>
    <rPh sb="2" eb="4">
      <t>ジッセン</t>
    </rPh>
    <rPh sb="4" eb="5">
      <t>ガタ</t>
    </rPh>
    <rPh sb="5" eb="7">
      <t>チイキ</t>
    </rPh>
    <rPh sb="7" eb="9">
      <t>コヨウ</t>
    </rPh>
    <rPh sb="9" eb="11">
      <t>ソウゾウ</t>
    </rPh>
    <rPh sb="11" eb="13">
      <t>ジギョウ</t>
    </rPh>
    <rPh sb="14" eb="16">
      <t>ジッシ</t>
    </rPh>
    <rPh sb="17" eb="18">
      <t>モ</t>
    </rPh>
    <rPh sb="19" eb="20">
      <t>コ</t>
    </rPh>
    <rPh sb="22" eb="24">
      <t>チイキ</t>
    </rPh>
    <rPh sb="24" eb="26">
      <t>サイセイ</t>
    </rPh>
    <rPh sb="26" eb="28">
      <t>ケイカク</t>
    </rPh>
    <rPh sb="29" eb="31">
      <t>ニンテイ</t>
    </rPh>
    <rPh sb="32" eb="33">
      <t>ウ</t>
    </rPh>
    <rPh sb="37" eb="38">
      <t>マタ</t>
    </rPh>
    <rPh sb="39" eb="41">
      <t>ジギョウ</t>
    </rPh>
    <rPh sb="41" eb="43">
      <t>カイシ</t>
    </rPh>
    <rPh sb="43" eb="46">
      <t>ヨテイビ</t>
    </rPh>
    <rPh sb="49" eb="50">
      <t>ウ</t>
    </rPh>
    <rPh sb="52" eb="54">
      <t>ヨテイ</t>
    </rPh>
    <rPh sb="82" eb="83">
      <t>マタ</t>
    </rPh>
    <rPh sb="84" eb="86">
      <t>ジッセン</t>
    </rPh>
    <rPh sb="86" eb="88">
      <t>ジギョウ</t>
    </rPh>
    <rPh sb="88" eb="90">
      <t>イガイ</t>
    </rPh>
    <rPh sb="91" eb="93">
      <t>チイキ</t>
    </rPh>
    <rPh sb="93" eb="95">
      <t>サイセイ</t>
    </rPh>
    <rPh sb="95" eb="97">
      <t>キホン</t>
    </rPh>
    <rPh sb="97" eb="99">
      <t>ホウシン</t>
    </rPh>
    <rPh sb="100" eb="101">
      <t>モト</t>
    </rPh>
    <rPh sb="103" eb="105">
      <t>シエン</t>
    </rPh>
    <rPh sb="105" eb="107">
      <t>ソチ</t>
    </rPh>
    <rPh sb="108" eb="110">
      <t>ジッシ</t>
    </rPh>
    <rPh sb="116" eb="118">
      <t>チイキ</t>
    </rPh>
    <rPh sb="118" eb="120">
      <t>サイセイ</t>
    </rPh>
    <rPh sb="120" eb="122">
      <t>キホン</t>
    </rPh>
    <rPh sb="122" eb="124">
      <t>ホウシン</t>
    </rPh>
    <rPh sb="125" eb="126">
      <t>モト</t>
    </rPh>
    <rPh sb="128" eb="130">
      <t>シエン</t>
    </rPh>
    <rPh sb="130" eb="132">
      <t>ソチ</t>
    </rPh>
    <rPh sb="132" eb="134">
      <t>イガイ</t>
    </rPh>
    <rPh sb="135" eb="136">
      <t>クニ</t>
    </rPh>
    <rPh sb="136" eb="137">
      <t>トウ</t>
    </rPh>
    <rPh sb="140" eb="142">
      <t>シエン</t>
    </rPh>
    <rPh sb="142" eb="144">
      <t>ソチ</t>
    </rPh>
    <rPh sb="145" eb="147">
      <t>キギョウ</t>
    </rPh>
    <rPh sb="147" eb="149">
      <t>リッチ</t>
    </rPh>
    <rPh sb="149" eb="152">
      <t>ソクシンホウ</t>
    </rPh>
    <rPh sb="153" eb="154">
      <t>カカ</t>
    </rPh>
    <rPh sb="155" eb="157">
      <t>シエン</t>
    </rPh>
    <rPh sb="157" eb="159">
      <t>ソチ</t>
    </rPh>
    <rPh sb="160" eb="162">
      <t>チイキ</t>
    </rPh>
    <rPh sb="162" eb="164">
      <t>コヨウ</t>
    </rPh>
    <rPh sb="164" eb="166">
      <t>カイハツ</t>
    </rPh>
    <rPh sb="166" eb="169">
      <t>ジョセイキン</t>
    </rPh>
    <rPh sb="169" eb="170">
      <t>トウ</t>
    </rPh>
    <rPh sb="172" eb="174">
      <t>ジッシ</t>
    </rPh>
    <rPh sb="185" eb="187">
      <t>ガイトウ</t>
    </rPh>
    <phoneticPr fontId="1"/>
  </si>
  <si>
    <t>委員名：</t>
    <rPh sb="0" eb="2">
      <t>イイン</t>
    </rPh>
    <rPh sb="2" eb="3">
      <t>メイ</t>
    </rPh>
    <phoneticPr fontId="1"/>
  </si>
  <si>
    <t>14 (17)</t>
    <phoneticPr fontId="1"/>
  </si>
  <si>
    <t>実践型地域雇用創造事業企画書　採点基準</t>
    <rPh sb="0" eb="3">
      <t>ジッセンガタ</t>
    </rPh>
    <rPh sb="3" eb="5">
      <t>チイキ</t>
    </rPh>
    <rPh sb="5" eb="7">
      <t>コヨウ</t>
    </rPh>
    <rPh sb="7" eb="9">
      <t>ソウゾウ</t>
    </rPh>
    <rPh sb="9" eb="11">
      <t>ジギョウ</t>
    </rPh>
    <rPh sb="11" eb="14">
      <t>キカクショ</t>
    </rPh>
    <rPh sb="15" eb="17">
      <t>サイテン</t>
    </rPh>
    <rPh sb="17" eb="19">
      <t>キジュン</t>
    </rPh>
    <phoneticPr fontId="1"/>
  </si>
  <si>
    <t>実践型地域雇用創造事業企画書　採点基準（基本メニューのみ）</t>
    <rPh sb="0" eb="3">
      <t>ジッセンガタ</t>
    </rPh>
    <rPh sb="3" eb="5">
      <t>チイキ</t>
    </rPh>
    <rPh sb="5" eb="7">
      <t>コヨウ</t>
    </rPh>
    <rPh sb="7" eb="9">
      <t>ソウゾウ</t>
    </rPh>
    <rPh sb="9" eb="11">
      <t>ジギョウ</t>
    </rPh>
    <rPh sb="11" eb="14">
      <t>キカクショ</t>
    </rPh>
    <rPh sb="15" eb="17">
      <t>サイテン</t>
    </rPh>
    <rPh sb="17" eb="19">
      <t>キジュン</t>
    </rPh>
    <rPh sb="20" eb="22">
      <t>キホン</t>
    </rPh>
    <phoneticPr fontId="1"/>
  </si>
  <si>
    <t>　（２）過去の実績等
　　　（実践事業の実施地域のみを
　　　　対象とする。）
　　　※新旧対照表関連事項</t>
    <rPh sb="4" eb="6">
      <t>カコ</t>
    </rPh>
    <rPh sb="7" eb="9">
      <t>ジッセキ</t>
    </rPh>
    <rPh sb="9" eb="10">
      <t>トウ</t>
    </rPh>
    <rPh sb="51" eb="53">
      <t>カンレン</t>
    </rPh>
    <rPh sb="53" eb="55">
      <t>ジコウ</t>
    </rPh>
    <phoneticPr fontId="1"/>
  </si>
  <si>
    <t>26 (30)</t>
    <phoneticPr fontId="1"/>
  </si>
  <si>
    <t>・激甚災害指定地域（注１）、過疎等雇用改善地域(過疎、離島、被災地域）に該当するか
Ａ該当する
Ｂ該当しない</t>
    <rPh sb="1" eb="3">
      <t>ゲキジン</t>
    </rPh>
    <rPh sb="3" eb="5">
      <t>サイガイ</t>
    </rPh>
    <rPh sb="5" eb="7">
      <t>シテイ</t>
    </rPh>
    <rPh sb="7" eb="9">
      <t>チイキ</t>
    </rPh>
    <rPh sb="10" eb="11">
      <t>チュウ</t>
    </rPh>
    <rPh sb="14" eb="16">
      <t>カソ</t>
    </rPh>
    <rPh sb="16" eb="17">
      <t>トウ</t>
    </rPh>
    <rPh sb="24" eb="26">
      <t>カソ</t>
    </rPh>
    <rPh sb="27" eb="29">
      <t>リトウ</t>
    </rPh>
    <rPh sb="30" eb="32">
      <t>ヒサイ</t>
    </rPh>
    <rPh sb="32" eb="34">
      <t>チイキ</t>
    </rPh>
    <rPh sb="36" eb="38">
      <t>ガイトウ</t>
    </rPh>
    <rPh sb="44" eb="46">
      <t>ガイトウ</t>
    </rPh>
    <rPh sb="50" eb="52">
      <t>ガイトウ</t>
    </rPh>
    <phoneticPr fontId="1"/>
  </si>
  <si>
    <t>・雇用創造の就業人口（注２）への寄与度
Ａ２．０％以上
Ｂ１．０％以上２．０％未満
Ｃ０．５％以上１．０％未満
Ｄ０．１％以上０．５％未満
Ｅ０．１％未満</t>
    <rPh sb="1" eb="3">
      <t>コヨウ</t>
    </rPh>
    <rPh sb="3" eb="5">
      <t>ソウゾウ</t>
    </rPh>
    <rPh sb="6" eb="8">
      <t>シュウギョウ</t>
    </rPh>
    <rPh sb="8" eb="10">
      <t>ジンコウ</t>
    </rPh>
    <rPh sb="11" eb="12">
      <t>チュウ</t>
    </rPh>
    <rPh sb="16" eb="19">
      <t>キヨド</t>
    </rPh>
    <rPh sb="26" eb="28">
      <t>イジョウ</t>
    </rPh>
    <rPh sb="34" eb="36">
      <t>イジョウ</t>
    </rPh>
    <rPh sb="40" eb="42">
      <t>ミマン</t>
    </rPh>
    <rPh sb="48" eb="50">
      <t>イジョウ</t>
    </rPh>
    <rPh sb="54" eb="56">
      <t>ミマン</t>
    </rPh>
    <rPh sb="62" eb="64">
      <t>イジョウ</t>
    </rPh>
    <rPh sb="68" eb="70">
      <t>ミマン</t>
    </rPh>
    <rPh sb="76" eb="78">
      <t>ミマン</t>
    </rPh>
    <phoneticPr fontId="1"/>
  </si>
  <si>
    <t xml:space="preserve">・今般提案の事業構想が、過去３年以内（注３）に実施した実践事業の事業構想と比較して、概ね新しい又は拡充した事業構想といえること（地域重点分野や各事業の内容などの質的な面で概ね１／２（注４）程度以上の見直し又は拡充が行われていること）。
Ａ見直し又は拡充が１／２程度以上
Ｂ見直し又は拡充が１／２程度未満
</t>
    <rPh sb="6" eb="8">
      <t>ジギョウ</t>
    </rPh>
    <rPh sb="8" eb="10">
      <t>コウソウ</t>
    </rPh>
    <rPh sb="12" eb="14">
      <t>カコ</t>
    </rPh>
    <rPh sb="15" eb="16">
      <t>ネン</t>
    </rPh>
    <rPh sb="16" eb="18">
      <t>イナイ</t>
    </rPh>
    <rPh sb="19" eb="20">
      <t>チュウ</t>
    </rPh>
    <rPh sb="23" eb="25">
      <t>ジッシ</t>
    </rPh>
    <rPh sb="27" eb="29">
      <t>ジッセン</t>
    </rPh>
    <rPh sb="29" eb="31">
      <t>ジギョウ</t>
    </rPh>
    <rPh sb="47" eb="48">
      <t>マタ</t>
    </rPh>
    <rPh sb="49" eb="51">
      <t>カクジュウ</t>
    </rPh>
    <rPh sb="53" eb="55">
      <t>ジギョウ</t>
    </rPh>
    <rPh sb="55" eb="57">
      <t>コウソウ</t>
    </rPh>
    <rPh sb="85" eb="86">
      <t>オオム</t>
    </rPh>
    <rPh sb="91" eb="92">
      <t>チュウ</t>
    </rPh>
    <rPh sb="102" eb="103">
      <t>マタ</t>
    </rPh>
    <rPh sb="104" eb="106">
      <t>カクジュウ</t>
    </rPh>
    <rPh sb="120" eb="122">
      <t>ミナオ</t>
    </rPh>
    <rPh sb="123" eb="124">
      <t>マタ</t>
    </rPh>
    <rPh sb="125" eb="127">
      <t>カクジュウ</t>
    </rPh>
    <rPh sb="150" eb="152">
      <t>ミマン</t>
    </rPh>
    <phoneticPr fontId="1"/>
  </si>
  <si>
    <t>注１　実践事業の公示の日から過去１年間に指定された地域</t>
    <rPh sb="0" eb="1">
      <t>チュウ</t>
    </rPh>
    <phoneticPr fontId="1"/>
  </si>
  <si>
    <t>注２　直近（平成22年度）の国勢調査</t>
    <rPh sb="0" eb="1">
      <t>チュウ</t>
    </rPh>
    <rPh sb="3" eb="5">
      <t>チョッキン</t>
    </rPh>
    <rPh sb="14" eb="16">
      <t>コクセイ</t>
    </rPh>
    <rPh sb="16" eb="18">
      <t>チョウサ</t>
    </rPh>
    <phoneticPr fontId="1"/>
  </si>
  <si>
    <t>　（６）目標達成の可能性
　　　※事業構想
　　　　４－３別紙１
　　　　５－３－１（４）
　　　　関連事項</t>
    <rPh sb="4" eb="6">
      <t>モクヒョウ</t>
    </rPh>
    <rPh sb="6" eb="8">
      <t>タッセイ</t>
    </rPh>
    <rPh sb="9" eb="12">
      <t>カノウセイ</t>
    </rPh>
    <rPh sb="30" eb="32">
      <t>ベッシ</t>
    </rPh>
    <phoneticPr fontId="1"/>
  </si>
  <si>
    <t>注３　今般提案の事業構想の事業開始予定日から起算して過去３年以内</t>
    <rPh sb="0" eb="1">
      <t>チュウ</t>
    </rPh>
    <phoneticPr fontId="1"/>
  </si>
  <si>
    <t>　（２）過去の実績等
　　  （実践事業の実施地域のみを
　　　　対象とする。）
　　　※新旧対照表関連事項</t>
    <rPh sb="4" eb="6">
      <t>カコ</t>
    </rPh>
    <rPh sb="7" eb="9">
      <t>ジッセキ</t>
    </rPh>
    <rPh sb="9" eb="10">
      <t>トウ</t>
    </rPh>
    <rPh sb="52" eb="54">
      <t>カンレン</t>
    </rPh>
    <rPh sb="54" eb="56">
      <t>ジコウ</t>
    </rPh>
    <phoneticPr fontId="1"/>
  </si>
  <si>
    <t>・下記のいずれかに該当するか
Ａプラチナくるみんの認定を受けている
Ｂくるみんの認定を受けている
Ｃ認定を受けていない</t>
    <rPh sb="1" eb="3">
      <t>カキ</t>
    </rPh>
    <rPh sb="9" eb="11">
      <t>ガイトウ</t>
    </rPh>
    <rPh sb="26" eb="28">
      <t>ニンテイ</t>
    </rPh>
    <rPh sb="29" eb="30">
      <t>ウ</t>
    </rPh>
    <rPh sb="41" eb="43">
      <t>ニンテイ</t>
    </rPh>
    <rPh sb="44" eb="45">
      <t>ウ</t>
    </rPh>
    <rPh sb="51" eb="53">
      <t>ニンテイ</t>
    </rPh>
    <rPh sb="54" eb="55">
      <t>ウ</t>
    </rPh>
    <phoneticPr fontId="1"/>
  </si>
  <si>
    <t>・下記のいずれかに該当するか
Ａユースエールの認定を受けている
Ｂ認定を受けていない</t>
    <rPh sb="1" eb="3">
      <t>カキ</t>
    </rPh>
    <rPh sb="9" eb="11">
      <t>ガイトウ</t>
    </rPh>
    <rPh sb="24" eb="26">
      <t>ニンテイ</t>
    </rPh>
    <rPh sb="27" eb="28">
      <t>ウ</t>
    </rPh>
    <rPh sb="34" eb="36">
      <t>ニンテイ</t>
    </rPh>
    <rPh sb="37" eb="38">
      <t>ウ</t>
    </rPh>
    <phoneticPr fontId="1"/>
  </si>
  <si>
    <t>　（１）女性活躍推進法に基づく認定
　　　（えるぼし認定企業）</t>
    <rPh sb="4" eb="6">
      <t>ジョセイ</t>
    </rPh>
    <rPh sb="6" eb="8">
      <t>カツヤク</t>
    </rPh>
    <rPh sb="8" eb="11">
      <t>スイシンホウ</t>
    </rPh>
    <rPh sb="12" eb="13">
      <t>モト</t>
    </rPh>
    <rPh sb="15" eb="17">
      <t>ニンテイ</t>
    </rPh>
    <rPh sb="26" eb="28">
      <t>ニンテイ</t>
    </rPh>
    <rPh sb="28" eb="30">
      <t>キギョウ</t>
    </rPh>
    <phoneticPr fontId="1"/>
  </si>
  <si>
    <t>　（３）若者雇用促進法に基づく認定</t>
    <rPh sb="4" eb="6">
      <t>ワカモノ</t>
    </rPh>
    <rPh sb="6" eb="8">
      <t>コヨウ</t>
    </rPh>
    <rPh sb="8" eb="10">
      <t>ソクシン</t>
    </rPh>
    <rPh sb="10" eb="11">
      <t>ホウ</t>
    </rPh>
    <rPh sb="12" eb="13">
      <t>モト</t>
    </rPh>
    <rPh sb="15" eb="17">
      <t>ニンテイ</t>
    </rPh>
    <phoneticPr fontId="1"/>
  </si>
  <si>
    <t>　（２）次世代法に基づく認定
　　　（プラチナくるみん認定企業・
　　　　くるみん認定企業）</t>
    <rPh sb="4" eb="7">
      <t>ジセダイ</t>
    </rPh>
    <rPh sb="7" eb="8">
      <t>ホウ</t>
    </rPh>
    <rPh sb="9" eb="10">
      <t>モト</t>
    </rPh>
    <rPh sb="12" eb="14">
      <t>ニンテイ</t>
    </rPh>
    <rPh sb="27" eb="29">
      <t>ニンテイ</t>
    </rPh>
    <rPh sb="29" eb="31">
      <t>キギョウ</t>
    </rPh>
    <rPh sb="41" eb="43">
      <t>ニンテイ</t>
    </rPh>
    <rPh sb="43" eb="45">
      <t>キギョウ</t>
    </rPh>
    <phoneticPr fontId="1"/>
  </si>
  <si>
    <t>注５　複数の認定等に該当する場合は、最も配点が高い区分により加点を行う。</t>
    <rPh sb="0" eb="1">
      <t>チュウ</t>
    </rPh>
    <rPh sb="3" eb="5">
      <t>フクスウ</t>
    </rPh>
    <rPh sb="6" eb="8">
      <t>ニンテイ</t>
    </rPh>
    <rPh sb="8" eb="9">
      <t>トウ</t>
    </rPh>
    <rPh sb="10" eb="12">
      <t>ガイトウ</t>
    </rPh>
    <rPh sb="14" eb="16">
      <t>バアイ</t>
    </rPh>
    <rPh sb="18" eb="19">
      <t>モット</t>
    </rPh>
    <rPh sb="20" eb="22">
      <t>ハイテン</t>
    </rPh>
    <rPh sb="23" eb="24">
      <t>タカ</t>
    </rPh>
    <rPh sb="25" eb="27">
      <t>クブン</t>
    </rPh>
    <rPh sb="30" eb="32">
      <t>カテン</t>
    </rPh>
    <rPh sb="33" eb="34">
      <t>オコナ</t>
    </rPh>
    <phoneticPr fontId="1"/>
  </si>
  <si>
    <t>注６　内閣府男女共同参画局長の認定等相当確認を受けている外国法人については、相当する各認定等に準じて加点する。</t>
    <rPh sb="0" eb="1">
      <t>チュウ</t>
    </rPh>
    <rPh sb="3" eb="6">
      <t>ナイカクフ</t>
    </rPh>
    <rPh sb="6" eb="8">
      <t>ダンジョ</t>
    </rPh>
    <rPh sb="8" eb="10">
      <t>キョウドウ</t>
    </rPh>
    <rPh sb="10" eb="12">
      <t>サンカク</t>
    </rPh>
    <rPh sb="12" eb="14">
      <t>キョクチョウ</t>
    </rPh>
    <rPh sb="15" eb="17">
      <t>ニンテイ</t>
    </rPh>
    <rPh sb="17" eb="18">
      <t>トウ</t>
    </rPh>
    <rPh sb="18" eb="20">
      <t>ソウトウ</t>
    </rPh>
    <rPh sb="20" eb="22">
      <t>カクニン</t>
    </rPh>
    <rPh sb="23" eb="24">
      <t>ウ</t>
    </rPh>
    <rPh sb="28" eb="30">
      <t>ガイコク</t>
    </rPh>
    <rPh sb="30" eb="32">
      <t>ホウジン</t>
    </rPh>
    <rPh sb="38" eb="40">
      <t>ソウトウ</t>
    </rPh>
    <rPh sb="42" eb="43">
      <t>カク</t>
    </rPh>
    <rPh sb="43" eb="45">
      <t>ニンテイ</t>
    </rPh>
    <rPh sb="45" eb="46">
      <t>トウ</t>
    </rPh>
    <rPh sb="47" eb="48">
      <t>ジュン</t>
    </rPh>
    <rPh sb="50" eb="52">
      <t>カテン</t>
    </rPh>
    <phoneticPr fontId="1"/>
  </si>
  <si>
    <t>注４　((今般提案の事業構想の総セミナー数及び実践メニュー数)-(過去３年以内に実施した実践事業の事業構想と重複しているセミナー数及び雇用創出実践メニュー数))÷
　　(過去３年以内に実施した実践事業の総セミナー数及び雇用創造実践メニュー数)</t>
    <rPh sb="0" eb="1">
      <t>チュウ</t>
    </rPh>
    <rPh sb="10" eb="12">
      <t>ジギョウ</t>
    </rPh>
    <rPh sb="12" eb="14">
      <t>コウソウ</t>
    </rPh>
    <rPh sb="101" eb="102">
      <t>ソウ</t>
    </rPh>
    <phoneticPr fontId="1"/>
  </si>
  <si>
    <t>注７　女性の職業生活における活躍の推進に関する法律に基づく一般事業主行動計画等に関する省令（平成27年10月28日厚生労働省令第162号）第８条に定める基準。このうち、
　　　労働時間等の働き方に係る基準は満たすことが必要。</t>
    <rPh sb="0" eb="1">
      <t>チュウ</t>
    </rPh>
    <rPh sb="3" eb="5">
      <t>ジョセイ</t>
    </rPh>
    <rPh sb="6" eb="8">
      <t>ショクギョウ</t>
    </rPh>
    <rPh sb="8" eb="10">
      <t>セイカツ</t>
    </rPh>
    <rPh sb="14" eb="16">
      <t>カツヤク</t>
    </rPh>
    <rPh sb="17" eb="19">
      <t>スイシン</t>
    </rPh>
    <rPh sb="20" eb="21">
      <t>カン</t>
    </rPh>
    <rPh sb="23" eb="25">
      <t>ホウリツ</t>
    </rPh>
    <rPh sb="26" eb="27">
      <t>モト</t>
    </rPh>
    <rPh sb="29" eb="31">
      <t>イッパン</t>
    </rPh>
    <rPh sb="31" eb="33">
      <t>ジギョウ</t>
    </rPh>
    <rPh sb="33" eb="34">
      <t>ヌシ</t>
    </rPh>
    <rPh sb="34" eb="36">
      <t>コウドウ</t>
    </rPh>
    <rPh sb="36" eb="38">
      <t>ケイカク</t>
    </rPh>
    <rPh sb="38" eb="39">
      <t>トウ</t>
    </rPh>
    <rPh sb="40" eb="41">
      <t>カン</t>
    </rPh>
    <rPh sb="43" eb="45">
      <t>ショウレイ</t>
    </rPh>
    <rPh sb="46" eb="48">
      <t>ヘイセイ</t>
    </rPh>
    <rPh sb="50" eb="51">
      <t>ネン</t>
    </rPh>
    <rPh sb="53" eb="54">
      <t>ガツ</t>
    </rPh>
    <rPh sb="56" eb="57">
      <t>ニチ</t>
    </rPh>
    <rPh sb="57" eb="62">
      <t>コウセイロウドウショウ</t>
    </rPh>
    <rPh sb="62" eb="63">
      <t>レイ</t>
    </rPh>
    <rPh sb="63" eb="64">
      <t>ダイ</t>
    </rPh>
    <rPh sb="67" eb="68">
      <t>ゴウ</t>
    </rPh>
    <rPh sb="69" eb="70">
      <t>ダイ</t>
    </rPh>
    <rPh sb="71" eb="72">
      <t>ジョウ</t>
    </rPh>
    <rPh sb="73" eb="74">
      <t>サダ</t>
    </rPh>
    <rPh sb="76" eb="78">
      <t>キジュン</t>
    </rPh>
    <rPh sb="88" eb="90">
      <t>ロウドウ</t>
    </rPh>
    <rPh sb="90" eb="92">
      <t>ジカン</t>
    </rPh>
    <rPh sb="92" eb="93">
      <t>トウ</t>
    </rPh>
    <rPh sb="94" eb="95">
      <t>ハタラ</t>
    </rPh>
    <rPh sb="96" eb="97">
      <t>カタ</t>
    </rPh>
    <rPh sb="98" eb="99">
      <t>カカ</t>
    </rPh>
    <rPh sb="100" eb="102">
      <t>キジュン</t>
    </rPh>
    <rPh sb="103" eb="104">
      <t>ミ</t>
    </rPh>
    <rPh sb="109" eb="111">
      <t>ヒツヨウ</t>
    </rPh>
    <phoneticPr fontId="1"/>
  </si>
  <si>
    <t>注８　女性活躍推進法に基づく一般事業主行動計画の策定義務がない事業主（常時雇用する労働者の数が300人以下のもの）に限る（計画期間が満了していない行動計画を策定
　　　している場合のみ）。</t>
    <rPh sb="0" eb="1">
      <t>チュウ</t>
    </rPh>
    <rPh sb="3" eb="5">
      <t>ジョセイ</t>
    </rPh>
    <rPh sb="5" eb="7">
      <t>カツヤク</t>
    </rPh>
    <rPh sb="7" eb="9">
      <t>スイシン</t>
    </rPh>
    <rPh sb="9" eb="10">
      <t>ホウ</t>
    </rPh>
    <rPh sb="11" eb="12">
      <t>モト</t>
    </rPh>
    <rPh sb="14" eb="16">
      <t>イッパン</t>
    </rPh>
    <rPh sb="16" eb="18">
      <t>ジギョウ</t>
    </rPh>
    <rPh sb="18" eb="19">
      <t>ヌシ</t>
    </rPh>
    <rPh sb="19" eb="21">
      <t>コウドウ</t>
    </rPh>
    <rPh sb="21" eb="23">
      <t>ケイカク</t>
    </rPh>
    <rPh sb="24" eb="26">
      <t>サクテイ</t>
    </rPh>
    <rPh sb="26" eb="28">
      <t>ギム</t>
    </rPh>
    <rPh sb="31" eb="34">
      <t>ジギョウヌシ</t>
    </rPh>
    <rPh sb="35" eb="37">
      <t>ジョウジ</t>
    </rPh>
    <rPh sb="37" eb="39">
      <t>コヨウ</t>
    </rPh>
    <rPh sb="41" eb="44">
      <t>ロウドウシャ</t>
    </rPh>
    <rPh sb="45" eb="46">
      <t>カズ</t>
    </rPh>
    <rPh sb="50" eb="51">
      <t>ニン</t>
    </rPh>
    <rPh sb="51" eb="53">
      <t>イカ</t>
    </rPh>
    <rPh sb="58" eb="59">
      <t>カギ</t>
    </rPh>
    <rPh sb="61" eb="63">
      <t>ケイカク</t>
    </rPh>
    <rPh sb="63" eb="65">
      <t>キカン</t>
    </rPh>
    <rPh sb="66" eb="68">
      <t>マンリョウ</t>
    </rPh>
    <rPh sb="73" eb="75">
      <t>コウドウ</t>
    </rPh>
    <rPh sb="75" eb="77">
      <t>ケイカク</t>
    </rPh>
    <rPh sb="78" eb="80">
      <t>サクテイ</t>
    </rPh>
    <rPh sb="88" eb="90">
      <t>バアイ</t>
    </rPh>
    <phoneticPr fontId="1"/>
  </si>
  <si>
    <t>５．ワーク・ライフ・バランス等の推進に関する指標（注５、注６）</t>
    <rPh sb="14" eb="15">
      <t>トウ</t>
    </rPh>
    <rPh sb="16" eb="18">
      <t>スイシン</t>
    </rPh>
    <rPh sb="19" eb="20">
      <t>カン</t>
    </rPh>
    <rPh sb="22" eb="24">
      <t>シヒョウ</t>
    </rPh>
    <rPh sb="25" eb="26">
      <t>チュウ</t>
    </rPh>
    <rPh sb="28" eb="29">
      <t>チュウ</t>
    </rPh>
    <phoneticPr fontId="1"/>
  </si>
  <si>
    <t>・下記のいずれかに該当するか
Ａ３段階目（認定基準５つすべてが○となっている）
Ｂ２段階目（認定基準５つのうち、３～４つが○となっている）（注７）
Ｃ１段階目（認定基準５つのうち、１～２つが○となっている）（注７）
Ｄ行動計画を策定している（注８）
Ｅ認定を受けていない</t>
    <rPh sb="1" eb="3">
      <t>カキ</t>
    </rPh>
    <rPh sb="9" eb="11">
      <t>ガイトウ</t>
    </rPh>
    <rPh sb="18" eb="21">
      <t>ダンカイメ</t>
    </rPh>
    <rPh sb="22" eb="24">
      <t>ニンテイ</t>
    </rPh>
    <rPh sb="24" eb="26">
      <t>キジュン</t>
    </rPh>
    <rPh sb="43" eb="46">
      <t>ダンカイメ</t>
    </rPh>
    <rPh sb="47" eb="49">
      <t>ニンテイ</t>
    </rPh>
    <rPh sb="49" eb="51">
      <t>キジュン</t>
    </rPh>
    <rPh sb="71" eb="72">
      <t>チュウ</t>
    </rPh>
    <rPh sb="77" eb="80">
      <t>ダンカイメ</t>
    </rPh>
    <rPh sb="81" eb="83">
      <t>ニンテイ</t>
    </rPh>
    <rPh sb="83" eb="85">
      <t>キジュン</t>
    </rPh>
    <rPh sb="105" eb="106">
      <t>チュウ</t>
    </rPh>
    <rPh sb="110" eb="112">
      <t>コウドウ</t>
    </rPh>
    <rPh sb="112" eb="114">
      <t>ケイカク</t>
    </rPh>
    <rPh sb="115" eb="117">
      <t>サクテイ</t>
    </rPh>
    <rPh sb="122" eb="123">
      <t>チュウ</t>
    </rPh>
    <rPh sb="127" eb="129">
      <t>ニンテイ</t>
    </rPh>
    <rPh sb="130" eb="131">
      <t>ウ</t>
    </rPh>
    <phoneticPr fontId="1"/>
  </si>
  <si>
    <t>２９／５６（６４）</t>
    <phoneticPr fontId="1"/>
  </si>
  <si>
    <t>(3)</t>
    <phoneticPr fontId="1"/>
  </si>
  <si>
    <t>２３／４４（５１）</t>
    <phoneticPr fontId="1"/>
  </si>
  <si>
    <t>注４　((今般提案の事業構想の総セミナー数)-(過去３年以内に実施した実践事業の事業構想と重複しているセミナー数))÷
      (過去３年以内に実施した実践事業の総セミナー数)</t>
    <rPh sb="0" eb="1">
      <t>チュウ</t>
    </rPh>
    <rPh sb="10" eb="12">
      <t>ジギョウ</t>
    </rPh>
    <rPh sb="12" eb="14">
      <t>コウソウ</t>
    </rPh>
    <rPh sb="83" eb="84">
      <t>ソウ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</si>
</sst>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6"/>
      <name val="ＭＳ Ｐゴシック"/>
      <family val="3"/>
      <charset val="128"/>
    </font>
    <font>
      <b/>
      <sz val="24"/>
      <name val="ＭＳ Ｐゴシック"/>
      <family val="3"/>
      <charset val="128"/>
    </font>
    <font>
      <sz val="10"/>
      <color theme="1"/>
      <name val="ＭＳ ゴシック"/>
      <family val="3"/>
      <charset val="128"/>
    </font>
    <font>
      <sz val="11"/>
      <color theme="1"/>
      <name val="ＭＳ ゴシック"/>
      <family val="3"/>
      <charset val="128"/>
    </font>
    <font>
      <b/>
      <sz val="20"/>
      <color theme="1"/>
      <name val="ＭＳ Ｐゴシック"/>
      <family val="3"/>
      <charset val="128"/>
    </font>
    <font>
      <b/>
      <sz val="24"/>
      <color theme="1"/>
      <name val="ＭＳ Ｐゴシック"/>
      <family val="3"/>
      <charset val="128"/>
    </font>
    <font>
      <b/>
      <sz val="16"/>
      <color theme="1"/>
      <name val="ＭＳ Ｐゴシック"/>
      <family val="3"/>
      <charset val="128"/>
    </font>
    <font>
      <sz val="11"/>
      <color theme="1"/>
      <name val="ＭＳ Ｐゴシック"/>
      <family val="3"/>
      <charset val="128"/>
    </font>
    <font>
      <sz val="10"/>
      <color theme="1"/>
      <name val="ＭＳ Ｐゴシック"/>
      <family val="3"/>
      <charset val="128"/>
    </font>
    <font>
      <b/>
      <sz val="26"/>
      <color theme="1"/>
      <name val="ＭＳ Ｐゴシック"/>
      <family val="3"/>
      <charset val="128"/>
    </font>
    <font>
      <strike/>
      <sz val="11"/>
      <color theme="1"/>
      <name val="ＭＳ ゴシック"/>
      <family val="3"/>
      <charset val="128"/>
    </font>
    <font>
      <sz val="11"/>
      <name val="ＭＳ ゴシック"/>
      <family val="3"/>
      <charset val="128"/>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CCCC"/>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tted">
        <color indexed="64"/>
      </top>
      <bottom style="dotted">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123">
    <xf numFmtId="0" fontId="0" fillId="0" borderId="0" xfId="0">
      <alignment vertical="center"/>
    </xf>
    <xf numFmtId="0" fontId="2" fillId="0" borderId="0" xfId="0" applyFont="1" applyAlignment="1">
      <alignment horizontal="center" vertical="center"/>
    </xf>
    <xf numFmtId="0" fontId="0" fillId="0" borderId="0" xfId="0" applyBorder="1" applyAlignment="1">
      <alignment horizontal="center" vertical="center"/>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4" fillId="2" borderId="7" xfId="0" applyFont="1" applyFill="1" applyBorder="1" applyAlignment="1">
      <alignment horizontal="center" vertical="center"/>
    </xf>
    <xf numFmtId="0" fontId="4" fillId="3" borderId="7"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Fill="1" applyAlignment="1">
      <alignment horizont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Border="1" applyAlignment="1">
      <alignment horizontal="right"/>
    </xf>
    <xf numFmtId="0" fontId="6" fillId="0" borderId="0" xfId="0" applyFont="1" applyAlignment="1">
      <alignment horizontal="center" vertical="center"/>
    </xf>
    <xf numFmtId="0" fontId="8" fillId="0" borderId="0" xfId="0" applyFont="1">
      <alignment vertical="center"/>
    </xf>
    <xf numFmtId="0" fontId="4" fillId="0" borderId="0" xfId="0" applyFont="1" applyFill="1" applyBorder="1" applyAlignment="1">
      <alignment vertical="center"/>
    </xf>
    <xf numFmtId="0" fontId="4" fillId="0" borderId="0" xfId="0" applyFont="1" applyAlignment="1">
      <alignment horizontal="center" vertical="center"/>
    </xf>
    <xf numFmtId="0" fontId="4" fillId="0" borderId="4" xfId="0" applyFont="1" applyBorder="1" applyAlignment="1">
      <alignment horizontal="center" vertical="center" wrapText="1"/>
    </xf>
    <xf numFmtId="0" fontId="4" fillId="0" borderId="2" xfId="0" applyFont="1" applyFill="1" applyBorder="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8" fillId="0" borderId="0" xfId="0" applyFont="1" applyFill="1">
      <alignment vertical="center"/>
    </xf>
    <xf numFmtId="0" fontId="3" fillId="0" borderId="13"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16" xfId="0" applyFont="1" applyFill="1" applyBorder="1" applyAlignment="1">
      <alignment vertical="center" wrapText="1"/>
    </xf>
    <xf numFmtId="0" fontId="4" fillId="0" borderId="17" xfId="0" applyFont="1" applyFill="1" applyBorder="1" applyAlignment="1">
      <alignment horizontal="center" vertical="center"/>
    </xf>
    <xf numFmtId="0" fontId="4" fillId="0" borderId="18" xfId="0" applyFont="1" applyBorder="1" applyAlignment="1">
      <alignment horizontal="center" vertical="center"/>
    </xf>
    <xf numFmtId="0" fontId="3" fillId="0" borderId="9" xfId="0" applyFont="1" applyFill="1" applyBorder="1" applyAlignment="1">
      <alignment vertical="center" wrapText="1"/>
    </xf>
    <xf numFmtId="0" fontId="4" fillId="0" borderId="10" xfId="0" applyFont="1" applyFill="1" applyBorder="1" applyAlignment="1">
      <alignment horizontal="center" vertical="center"/>
    </xf>
    <xf numFmtId="0" fontId="4" fillId="0" borderId="5" xfId="0" applyFont="1" applyFill="1" applyBorder="1" applyAlignment="1">
      <alignment horizontal="center" vertical="center"/>
    </xf>
    <xf numFmtId="0" fontId="4" fillId="3" borderId="5" xfId="0" applyFont="1" applyFill="1" applyBorder="1" applyAlignment="1">
      <alignment horizontal="center" vertical="center"/>
    </xf>
    <xf numFmtId="0" fontId="3" fillId="0" borderId="11" xfId="0" applyFont="1" applyFill="1" applyBorder="1" applyAlignment="1">
      <alignment vertical="center" wrapText="1"/>
    </xf>
    <xf numFmtId="0" fontId="3" fillId="0" borderId="16" xfId="0" applyFont="1" applyFill="1" applyBorder="1" applyAlignment="1">
      <alignment vertical="top" wrapText="1"/>
    </xf>
    <xf numFmtId="0" fontId="4" fillId="0" borderId="18" xfId="0" applyFont="1" applyFill="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8" xfId="0" applyFont="1" applyFill="1" applyBorder="1" applyAlignment="1">
      <alignment vertical="top" wrapText="1"/>
    </xf>
    <xf numFmtId="0" fontId="4" fillId="0" borderId="2" xfId="0" applyFont="1" applyFill="1" applyBorder="1" applyAlignment="1">
      <alignment vertical="center" wrapText="1"/>
    </xf>
    <xf numFmtId="0" fontId="4" fillId="2" borderId="14" xfId="0" applyFont="1" applyFill="1" applyBorder="1" applyAlignment="1">
      <alignment horizontal="center" vertical="center"/>
    </xf>
    <xf numFmtId="0" fontId="4" fillId="3"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3" xfId="0" applyFont="1" applyFill="1" applyBorder="1" applyAlignment="1">
      <alignment vertical="center" wrapText="1"/>
    </xf>
    <xf numFmtId="0" fontId="4" fillId="2" borderId="18"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9" fillId="0" borderId="8" xfId="0" applyFont="1" applyFill="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3" borderId="7" xfId="0" applyFont="1" applyFill="1" applyBorder="1" applyAlignment="1">
      <alignment horizontal="center" vertical="center"/>
    </xf>
    <xf numFmtId="0" fontId="0" fillId="0" borderId="0" xfId="0" applyFont="1" applyFill="1">
      <alignment vertical="center"/>
    </xf>
    <xf numFmtId="1" fontId="8" fillId="0" borderId="0" xfId="0" applyNumberFormat="1" applyFont="1">
      <alignment vertical="center"/>
    </xf>
    <xf numFmtId="0" fontId="4" fillId="0" borderId="1" xfId="0" applyFont="1" applyFill="1" applyBorder="1" applyAlignment="1">
      <alignment horizontal="center" vertical="center"/>
    </xf>
    <xf numFmtId="0" fontId="11" fillId="0" borderId="7"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8" fillId="0" borderId="0" xfId="0" applyFont="1" applyFill="1" applyAlignment="1">
      <alignment horizontal="center" vertical="center"/>
    </xf>
    <xf numFmtId="0" fontId="8" fillId="0" borderId="0" xfId="0" applyFont="1" applyAlignment="1">
      <alignment horizontal="left" vertical="center"/>
    </xf>
    <xf numFmtId="0" fontId="8"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10" fillId="0" borderId="0" xfId="0" applyFont="1" applyAlignment="1">
      <alignment horizontal="center" vertical="center"/>
    </xf>
    <xf numFmtId="0" fontId="8"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12" fillId="0" borderId="20" xfId="0" applyFont="1" applyFill="1" applyBorder="1" applyAlignment="1">
      <alignment vertical="center"/>
    </xf>
    <xf numFmtId="0" fontId="12" fillId="0" borderId="3" xfId="0" applyFont="1" applyFill="1" applyBorder="1" applyAlignment="1">
      <alignment vertical="center" wrapText="1"/>
    </xf>
    <xf numFmtId="0" fontId="12" fillId="0" borderId="3" xfId="0" applyFont="1" applyFill="1" applyBorder="1" applyAlignment="1">
      <alignment horizontal="center" vertical="center"/>
    </xf>
    <xf numFmtId="0" fontId="0" fillId="0" borderId="0" xfId="0" applyFill="1">
      <alignment vertical="center"/>
    </xf>
    <xf numFmtId="0" fontId="12" fillId="2" borderId="14" xfId="0" applyFont="1" applyFill="1" applyBorder="1" applyAlignment="1">
      <alignment vertical="center" wrapText="1"/>
    </xf>
    <xf numFmtId="0" fontId="12" fillId="2" borderId="14" xfId="0" applyFont="1" applyFill="1" applyBorder="1" applyAlignment="1">
      <alignment horizontal="center" vertical="center"/>
    </xf>
    <xf numFmtId="0" fontId="12" fillId="0" borderId="4" xfId="0" applyFont="1" applyFill="1" applyBorder="1" applyAlignment="1">
      <alignment vertical="center" wrapText="1"/>
    </xf>
    <xf numFmtId="0" fontId="13" fillId="0" borderId="4" xfId="0" applyFont="1" applyBorder="1" applyAlignment="1">
      <alignment vertical="center" wrapText="1"/>
    </xf>
    <xf numFmtId="0" fontId="12" fillId="0" borderId="21" xfId="0" applyFont="1" applyBorder="1" applyAlignment="1">
      <alignment horizontal="center" vertical="center"/>
    </xf>
    <xf numFmtId="0" fontId="12" fillId="0" borderId="15" xfId="0" applyFont="1" applyBorder="1" applyAlignment="1">
      <alignment horizontal="center" vertical="center"/>
    </xf>
    <xf numFmtId="0" fontId="12" fillId="0" borderId="22" xfId="0" applyFont="1" applyBorder="1" applyAlignment="1">
      <alignment horizontal="center" vertical="center"/>
    </xf>
    <xf numFmtId="0" fontId="12" fillId="0" borderId="7" xfId="0" applyFont="1" applyFill="1" applyBorder="1" applyAlignment="1">
      <alignment vertical="center" wrapText="1"/>
    </xf>
    <xf numFmtId="0" fontId="13" fillId="0" borderId="8" xfId="0" applyFont="1" applyBorder="1" applyAlignment="1">
      <alignment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23"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2" borderId="0" xfId="0" applyFont="1" applyFill="1" applyBorder="1" applyAlignment="1">
      <alignment horizontal="center" vertical="center"/>
    </xf>
    <xf numFmtId="0" fontId="12" fillId="0" borderId="0" xfId="0" applyFont="1" applyBorder="1" applyAlignment="1">
      <alignment horizontal="center" vertical="center"/>
    </xf>
    <xf numFmtId="0" fontId="12" fillId="0" borderId="24"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2" xfId="0" applyFont="1" applyFill="1" applyBorder="1" applyAlignment="1">
      <alignment horizontal="left" vertical="center"/>
    </xf>
    <xf numFmtId="0" fontId="4" fillId="0" borderId="24" xfId="0" applyFont="1" applyFill="1" applyBorder="1" applyAlignment="1">
      <alignment horizontal="center" vertical="center"/>
    </xf>
    <xf numFmtId="0" fontId="4" fillId="0" borderId="1" xfId="0" applyFont="1" applyFill="1" applyBorder="1" applyAlignment="1">
      <alignment vertical="center" wrapText="1"/>
    </xf>
    <xf numFmtId="0" fontId="4" fillId="0" borderId="7"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18" xfId="0" applyFont="1" applyFill="1" applyBorder="1" applyAlignment="1">
      <alignment vertical="center" wrapText="1"/>
    </xf>
    <xf numFmtId="0" fontId="4" fillId="0" borderId="26" xfId="0" applyFont="1" applyFill="1" applyBorder="1" applyAlignment="1">
      <alignment vertical="center" wrapText="1"/>
    </xf>
    <xf numFmtId="0" fontId="8" fillId="0" borderId="1" xfId="0" applyFont="1" applyFill="1" applyBorder="1" applyAlignment="1">
      <alignment vertical="center" wrapText="1"/>
    </xf>
    <xf numFmtId="0" fontId="4" fillId="2" borderId="7" xfId="0" applyFont="1" applyFill="1" applyBorder="1" applyAlignment="1">
      <alignment horizontal="center" vertical="center" wrapText="1"/>
    </xf>
    <xf numFmtId="0" fontId="4" fillId="0" borderId="20" xfId="0" applyFont="1" applyFill="1" applyBorder="1" applyAlignment="1">
      <alignment vertical="center" wrapText="1"/>
    </xf>
    <xf numFmtId="0" fontId="12" fillId="0" borderId="2" xfId="0" quotePrefix="1"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vertical="center" wrapText="1"/>
    </xf>
    <xf numFmtId="0" fontId="8" fillId="0" borderId="1" xfId="0" applyFont="1" applyFill="1" applyBorder="1" applyAlignment="1">
      <alignment vertical="center" wrapText="1"/>
    </xf>
    <xf numFmtId="0" fontId="8" fillId="0" borderId="0" xfId="0" applyFont="1" applyFill="1" applyBorder="1" applyAlignment="1">
      <alignment horizontal="left" vertical="center"/>
    </xf>
    <xf numFmtId="0" fontId="10" fillId="0" borderId="0" xfId="0" applyFont="1" applyAlignment="1">
      <alignment horizontal="center" vertical="center"/>
    </xf>
    <xf numFmtId="0" fontId="4" fillId="0" borderId="19" xfId="0" applyFont="1" applyBorder="1" applyAlignment="1">
      <alignment horizontal="lef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0" xfId="0" applyFont="1" applyBorder="1" applyAlignment="1">
      <alignment horizontal="center" vertical="center"/>
    </xf>
    <xf numFmtId="0" fontId="4" fillId="0" borderId="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CC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381000</xdr:colOff>
      <xdr:row>3</xdr:row>
      <xdr:rowOff>114300</xdr:rowOff>
    </xdr:from>
    <xdr:to>
      <xdr:col>12</xdr:col>
      <xdr:colOff>25400</xdr:colOff>
      <xdr:row>4</xdr:row>
      <xdr:rowOff>165100</xdr:rowOff>
    </xdr:to>
    <xdr:sp macro="" textlink="">
      <xdr:nvSpPr>
        <xdr:cNvPr id="2" name="円/楕円 1"/>
        <xdr:cNvSpPr/>
      </xdr:nvSpPr>
      <xdr:spPr>
        <a:xfrm>
          <a:off x="13931900" y="1384300"/>
          <a:ext cx="330200" cy="3302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12700</xdr:colOff>
      <xdr:row>10</xdr:row>
      <xdr:rowOff>139700</xdr:rowOff>
    </xdr:from>
    <xdr:to>
      <xdr:col>2</xdr:col>
      <xdr:colOff>812800</xdr:colOff>
      <xdr:row>10</xdr:row>
      <xdr:rowOff>393700</xdr:rowOff>
    </xdr:to>
    <xdr:sp macro="" textlink="">
      <xdr:nvSpPr>
        <xdr:cNvPr id="3" name="正方形/長方形 2"/>
        <xdr:cNvSpPr/>
      </xdr:nvSpPr>
      <xdr:spPr>
        <a:xfrm>
          <a:off x="7962900" y="9842500"/>
          <a:ext cx="800100" cy="254000"/>
        </a:xfrm>
        <a:prstGeom prst="rect">
          <a:avLst/>
        </a:prstGeom>
        <a:ln w="127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加点項目</a:t>
          </a:r>
        </a:p>
      </xdr:txBody>
    </xdr:sp>
    <xdr:clientData/>
  </xdr:twoCellAnchor>
  <xdr:twoCellAnchor>
    <xdr:from>
      <xdr:col>2</xdr:col>
      <xdr:colOff>0</xdr:colOff>
      <xdr:row>13</xdr:row>
      <xdr:rowOff>76200</xdr:rowOff>
    </xdr:from>
    <xdr:to>
      <xdr:col>2</xdr:col>
      <xdr:colOff>800100</xdr:colOff>
      <xdr:row>13</xdr:row>
      <xdr:rowOff>330200</xdr:rowOff>
    </xdr:to>
    <xdr:sp macro="" textlink="">
      <xdr:nvSpPr>
        <xdr:cNvPr id="4" name="正方形/長方形 3"/>
        <xdr:cNvSpPr/>
      </xdr:nvSpPr>
      <xdr:spPr>
        <a:xfrm>
          <a:off x="7950200" y="13131800"/>
          <a:ext cx="800100" cy="254000"/>
        </a:xfrm>
        <a:prstGeom prst="rect">
          <a:avLst/>
        </a:prstGeom>
        <a:ln w="127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加点項目</a:t>
          </a:r>
        </a:p>
      </xdr:txBody>
    </xdr:sp>
    <xdr:clientData/>
  </xdr:twoCellAnchor>
  <xdr:twoCellAnchor>
    <xdr:from>
      <xdr:col>2</xdr:col>
      <xdr:colOff>0</xdr:colOff>
      <xdr:row>17</xdr:row>
      <xdr:rowOff>101600</xdr:rowOff>
    </xdr:from>
    <xdr:to>
      <xdr:col>2</xdr:col>
      <xdr:colOff>800100</xdr:colOff>
      <xdr:row>17</xdr:row>
      <xdr:rowOff>355600</xdr:rowOff>
    </xdr:to>
    <xdr:sp macro="" textlink="">
      <xdr:nvSpPr>
        <xdr:cNvPr id="5" name="正方形/長方形 4"/>
        <xdr:cNvSpPr/>
      </xdr:nvSpPr>
      <xdr:spPr>
        <a:xfrm>
          <a:off x="7950200" y="17233900"/>
          <a:ext cx="800100" cy="254000"/>
        </a:xfrm>
        <a:prstGeom prst="rect">
          <a:avLst/>
        </a:prstGeom>
        <a:ln w="127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加点項目</a:t>
          </a:r>
        </a:p>
      </xdr:txBody>
    </xdr:sp>
    <xdr:clientData/>
  </xdr:twoCellAnchor>
  <xdr:twoCellAnchor>
    <xdr:from>
      <xdr:col>2</xdr:col>
      <xdr:colOff>25400</xdr:colOff>
      <xdr:row>25</xdr:row>
      <xdr:rowOff>203200</xdr:rowOff>
    </xdr:from>
    <xdr:to>
      <xdr:col>2</xdr:col>
      <xdr:colOff>825500</xdr:colOff>
      <xdr:row>25</xdr:row>
      <xdr:rowOff>457200</xdr:rowOff>
    </xdr:to>
    <xdr:sp macro="" textlink="">
      <xdr:nvSpPr>
        <xdr:cNvPr id="6" name="正方形/長方形 5"/>
        <xdr:cNvSpPr/>
      </xdr:nvSpPr>
      <xdr:spPr>
        <a:xfrm>
          <a:off x="7975600" y="25946100"/>
          <a:ext cx="800100" cy="254000"/>
        </a:xfrm>
        <a:prstGeom prst="rect">
          <a:avLst/>
        </a:prstGeom>
        <a:ln w="127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加点項目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381000</xdr:colOff>
      <xdr:row>3</xdr:row>
      <xdr:rowOff>114300</xdr:rowOff>
    </xdr:from>
    <xdr:to>
      <xdr:col>12</xdr:col>
      <xdr:colOff>25400</xdr:colOff>
      <xdr:row>4</xdr:row>
      <xdr:rowOff>165100</xdr:rowOff>
    </xdr:to>
    <xdr:sp macro="" textlink="">
      <xdr:nvSpPr>
        <xdr:cNvPr id="2" name="円/楕円 1"/>
        <xdr:cNvSpPr/>
      </xdr:nvSpPr>
      <xdr:spPr>
        <a:xfrm>
          <a:off x="13896975" y="1381125"/>
          <a:ext cx="330200" cy="327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12700</xdr:colOff>
      <xdr:row>10</xdr:row>
      <xdr:rowOff>139700</xdr:rowOff>
    </xdr:from>
    <xdr:to>
      <xdr:col>2</xdr:col>
      <xdr:colOff>812800</xdr:colOff>
      <xdr:row>10</xdr:row>
      <xdr:rowOff>393700</xdr:rowOff>
    </xdr:to>
    <xdr:sp macro="" textlink="">
      <xdr:nvSpPr>
        <xdr:cNvPr id="3" name="正方形/長方形 2"/>
        <xdr:cNvSpPr/>
      </xdr:nvSpPr>
      <xdr:spPr>
        <a:xfrm>
          <a:off x="7956550" y="9826625"/>
          <a:ext cx="800100" cy="254000"/>
        </a:xfrm>
        <a:prstGeom prst="rect">
          <a:avLst/>
        </a:prstGeom>
        <a:ln w="127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加点項目</a:t>
          </a:r>
        </a:p>
      </xdr:txBody>
    </xdr:sp>
    <xdr:clientData/>
  </xdr:twoCellAnchor>
  <xdr:twoCellAnchor>
    <xdr:from>
      <xdr:col>2</xdr:col>
      <xdr:colOff>0</xdr:colOff>
      <xdr:row>13</xdr:row>
      <xdr:rowOff>76200</xdr:rowOff>
    </xdr:from>
    <xdr:to>
      <xdr:col>2</xdr:col>
      <xdr:colOff>800100</xdr:colOff>
      <xdr:row>13</xdr:row>
      <xdr:rowOff>330200</xdr:rowOff>
    </xdr:to>
    <xdr:sp macro="" textlink="">
      <xdr:nvSpPr>
        <xdr:cNvPr id="4" name="正方形/長方形 3"/>
        <xdr:cNvSpPr/>
      </xdr:nvSpPr>
      <xdr:spPr>
        <a:xfrm>
          <a:off x="7943850" y="13115925"/>
          <a:ext cx="800100" cy="254000"/>
        </a:xfrm>
        <a:prstGeom prst="rect">
          <a:avLst/>
        </a:prstGeom>
        <a:ln w="127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加点項目</a:t>
          </a:r>
        </a:p>
      </xdr:txBody>
    </xdr:sp>
    <xdr:clientData/>
  </xdr:twoCellAnchor>
  <xdr:twoCellAnchor>
    <xdr:from>
      <xdr:col>2</xdr:col>
      <xdr:colOff>0</xdr:colOff>
      <xdr:row>17</xdr:row>
      <xdr:rowOff>101600</xdr:rowOff>
    </xdr:from>
    <xdr:to>
      <xdr:col>2</xdr:col>
      <xdr:colOff>800100</xdr:colOff>
      <xdr:row>17</xdr:row>
      <xdr:rowOff>355600</xdr:rowOff>
    </xdr:to>
    <xdr:sp macro="" textlink="">
      <xdr:nvSpPr>
        <xdr:cNvPr id="5" name="正方形/長方形 4"/>
        <xdr:cNvSpPr/>
      </xdr:nvSpPr>
      <xdr:spPr>
        <a:xfrm>
          <a:off x="7943850" y="17218025"/>
          <a:ext cx="800100" cy="254000"/>
        </a:xfrm>
        <a:prstGeom prst="rect">
          <a:avLst/>
        </a:prstGeom>
        <a:ln w="127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加点項目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view="pageBreakPreview" topLeftCell="A28" zoomScale="90" zoomScaleNormal="100" zoomScaleSheetLayoutView="90" workbookViewId="0">
      <selection activeCell="J44" sqref="J44"/>
    </sheetView>
  </sheetViews>
  <sheetFormatPr defaultRowHeight="13.5" x14ac:dyDescent="0.15"/>
  <cols>
    <col min="1" max="1" width="45.625" style="20" customWidth="1"/>
    <col min="2" max="2" width="58.625" style="20" customWidth="1"/>
    <col min="3" max="3" width="11.625" style="20" customWidth="1"/>
    <col min="4" max="8" width="8.25" style="13" customWidth="1"/>
    <col min="9" max="9" width="5.375" style="13" customWidth="1"/>
    <col min="10" max="10" width="5.875" customWidth="1"/>
  </cols>
  <sheetData>
    <row r="1" spans="1:11" ht="42.75" customHeight="1" x14ac:dyDescent="0.15">
      <c r="A1" s="113" t="s">
        <v>76</v>
      </c>
      <c r="B1" s="113"/>
      <c r="C1" s="113"/>
      <c r="D1" s="113"/>
      <c r="E1" s="113"/>
      <c r="F1" s="113"/>
      <c r="G1" s="113"/>
      <c r="H1" s="113"/>
      <c r="I1" s="61"/>
      <c r="J1" s="1"/>
    </row>
    <row r="2" spans="1:11" s="13" customFormat="1" ht="35.25" customHeight="1" x14ac:dyDescent="0.25">
      <c r="A2" s="10"/>
      <c r="B2" s="8" t="s">
        <v>100</v>
      </c>
      <c r="C2" s="11"/>
      <c r="D2" s="114" t="s">
        <v>74</v>
      </c>
      <c r="E2" s="114"/>
      <c r="F2" s="114"/>
      <c r="G2" s="114"/>
      <c r="H2" s="114"/>
      <c r="I2" s="81"/>
      <c r="J2" s="12"/>
    </row>
    <row r="3" spans="1:11" s="13" customFormat="1" ht="21.75" customHeight="1" x14ac:dyDescent="0.15">
      <c r="A3" s="14"/>
      <c r="B3" s="9" t="s">
        <v>71</v>
      </c>
      <c r="C3" s="9"/>
      <c r="D3" s="15"/>
      <c r="E3" s="15"/>
      <c r="F3" s="15"/>
      <c r="G3" s="15"/>
      <c r="H3" s="15"/>
      <c r="I3" s="15"/>
    </row>
    <row r="4" spans="1:11" s="13" customFormat="1" ht="21.75" customHeight="1" x14ac:dyDescent="0.15">
      <c r="A4" s="115" t="s">
        <v>0</v>
      </c>
      <c r="B4" s="115" t="s">
        <v>1</v>
      </c>
      <c r="C4" s="117" t="s">
        <v>28</v>
      </c>
      <c r="D4" s="119" t="s">
        <v>2</v>
      </c>
      <c r="E4" s="120"/>
      <c r="F4" s="120"/>
      <c r="G4" s="120"/>
      <c r="H4" s="121"/>
      <c r="I4" s="82"/>
    </row>
    <row r="5" spans="1:11" s="13" customFormat="1" ht="33" customHeight="1" x14ac:dyDescent="0.15">
      <c r="A5" s="116"/>
      <c r="B5" s="116"/>
      <c r="C5" s="118"/>
      <c r="D5" s="16" t="s">
        <v>4</v>
      </c>
      <c r="E5" s="16" t="s">
        <v>3</v>
      </c>
      <c r="F5" s="16" t="s">
        <v>5</v>
      </c>
      <c r="G5" s="16" t="s">
        <v>6</v>
      </c>
      <c r="H5" s="92" t="s">
        <v>7</v>
      </c>
      <c r="I5" s="83"/>
      <c r="J5" s="13">
        <f>SUM(D7:D35)+D43</f>
        <v>64</v>
      </c>
      <c r="K5" s="20">
        <f>I7+I13+I31+I43</f>
        <v>64</v>
      </c>
    </row>
    <row r="6" spans="1:11" s="20" customFormat="1" ht="30" customHeight="1" x14ac:dyDescent="0.15">
      <c r="A6" s="93" t="s">
        <v>8</v>
      </c>
      <c r="B6" s="17"/>
      <c r="C6" s="18" t="s">
        <v>70</v>
      </c>
      <c r="D6" s="19"/>
      <c r="E6" s="19"/>
      <c r="F6" s="19"/>
      <c r="G6" s="19"/>
      <c r="H6" s="94"/>
      <c r="I6" s="84"/>
      <c r="J6" s="20">
        <f>J5-D11-D14-D18-D26-D43</f>
        <v>56</v>
      </c>
      <c r="K6" s="13">
        <f>I8+I14+I31</f>
        <v>56</v>
      </c>
    </row>
    <row r="7" spans="1:11" s="13" customFormat="1" ht="154.5" customHeight="1" x14ac:dyDescent="0.15">
      <c r="A7" s="95" t="s">
        <v>47</v>
      </c>
      <c r="B7" s="21" t="s">
        <v>25</v>
      </c>
      <c r="C7" s="22"/>
      <c r="D7" s="23">
        <v>4</v>
      </c>
      <c r="E7" s="23">
        <v>3</v>
      </c>
      <c r="F7" s="41">
        <v>2</v>
      </c>
      <c r="G7" s="23">
        <v>1</v>
      </c>
      <c r="H7" s="23" t="s">
        <v>15</v>
      </c>
      <c r="I7" s="84">
        <f>D7+D8+D9+D10+D11</f>
        <v>15</v>
      </c>
      <c r="J7" s="52">
        <f>J6/2</f>
        <v>28</v>
      </c>
    </row>
    <row r="8" spans="1:11" s="13" customFormat="1" ht="126" customHeight="1" x14ac:dyDescent="0.15">
      <c r="A8" s="96" t="s">
        <v>48</v>
      </c>
      <c r="B8" s="3" t="s">
        <v>16</v>
      </c>
      <c r="C8" s="7"/>
      <c r="D8" s="24">
        <v>3</v>
      </c>
      <c r="E8" s="24">
        <v>2</v>
      </c>
      <c r="F8" s="6">
        <v>1</v>
      </c>
      <c r="G8" s="24">
        <v>0</v>
      </c>
      <c r="H8" s="24"/>
      <c r="I8" s="84">
        <f>I7-D11</f>
        <v>14</v>
      </c>
    </row>
    <row r="9" spans="1:11" s="13" customFormat="1" ht="173.25" customHeight="1" x14ac:dyDescent="0.15">
      <c r="A9" s="96" t="s">
        <v>69</v>
      </c>
      <c r="B9" s="4" t="s">
        <v>73</v>
      </c>
      <c r="C9" s="7"/>
      <c r="D9" s="53">
        <v>3</v>
      </c>
      <c r="E9" s="53">
        <v>2</v>
      </c>
      <c r="F9" s="25">
        <v>1</v>
      </c>
      <c r="G9" s="53">
        <v>0</v>
      </c>
      <c r="H9" s="53"/>
      <c r="I9" s="84"/>
    </row>
    <row r="10" spans="1:11" s="13" customFormat="1" ht="124.5" customHeight="1" x14ac:dyDescent="0.15">
      <c r="A10" s="95" t="s">
        <v>49</v>
      </c>
      <c r="B10" s="26" t="s">
        <v>17</v>
      </c>
      <c r="C10" s="27"/>
      <c r="D10" s="28">
        <v>4</v>
      </c>
      <c r="E10" s="28">
        <v>3</v>
      </c>
      <c r="F10" s="6">
        <v>2</v>
      </c>
      <c r="G10" s="24">
        <v>1</v>
      </c>
      <c r="H10" s="37">
        <v>0</v>
      </c>
      <c r="I10" s="82"/>
    </row>
    <row r="11" spans="1:11" s="13" customFormat="1" ht="83.25" customHeight="1" x14ac:dyDescent="0.15">
      <c r="A11" s="97" t="s">
        <v>50</v>
      </c>
      <c r="B11" s="29" t="s">
        <v>80</v>
      </c>
      <c r="C11" s="30"/>
      <c r="D11" s="31">
        <v>1</v>
      </c>
      <c r="E11" s="32">
        <v>0</v>
      </c>
      <c r="F11" s="24"/>
      <c r="G11" s="24"/>
      <c r="H11" s="24"/>
      <c r="I11" s="84"/>
    </row>
    <row r="12" spans="1:11" s="20" customFormat="1" ht="30" customHeight="1" x14ac:dyDescent="0.15">
      <c r="A12" s="93" t="s">
        <v>9</v>
      </c>
      <c r="B12" s="17"/>
      <c r="C12" s="18" t="s">
        <v>79</v>
      </c>
      <c r="D12" s="19"/>
      <c r="E12" s="19"/>
      <c r="F12" s="19"/>
      <c r="G12" s="19"/>
      <c r="H12" s="94"/>
      <c r="I12" s="84"/>
    </row>
    <row r="13" spans="1:11" s="13" customFormat="1" ht="150.75" customHeight="1" x14ac:dyDescent="0.15">
      <c r="A13" s="98" t="s">
        <v>51</v>
      </c>
      <c r="B13" s="33" t="s">
        <v>27</v>
      </c>
      <c r="C13" s="22"/>
      <c r="D13" s="23">
        <v>3</v>
      </c>
      <c r="E13" s="41">
        <v>2</v>
      </c>
      <c r="F13" s="23">
        <v>1</v>
      </c>
      <c r="G13" s="23">
        <v>0</v>
      </c>
      <c r="H13" s="23"/>
      <c r="I13" s="84">
        <f>D13+D14+D16+D17+D18+D19+D21+D22+D23+D24+D25+D26+D27+D29</f>
        <v>30</v>
      </c>
      <c r="K13" s="13" t="s">
        <v>29</v>
      </c>
    </row>
    <row r="14" spans="1:11" s="13" customFormat="1" ht="87" customHeight="1" x14ac:dyDescent="0.15">
      <c r="A14" s="96" t="s">
        <v>52</v>
      </c>
      <c r="B14" s="4" t="s">
        <v>18</v>
      </c>
      <c r="C14" s="7"/>
      <c r="D14" s="24">
        <v>2</v>
      </c>
      <c r="E14" s="24">
        <v>1</v>
      </c>
      <c r="F14" s="6">
        <v>0</v>
      </c>
      <c r="G14" s="24"/>
      <c r="H14" s="24"/>
      <c r="I14" s="84">
        <f>I13-D14-D18-D26</f>
        <v>26</v>
      </c>
      <c r="K14" s="13" t="s">
        <v>30</v>
      </c>
    </row>
    <row r="15" spans="1:11" s="13" customFormat="1" ht="18" customHeight="1" x14ac:dyDescent="0.15">
      <c r="A15" s="96" t="s">
        <v>12</v>
      </c>
      <c r="B15" s="34"/>
      <c r="C15" s="27"/>
      <c r="D15" s="35"/>
      <c r="E15" s="35"/>
      <c r="F15" s="35"/>
      <c r="G15" s="35"/>
      <c r="H15" s="35"/>
      <c r="I15" s="84"/>
    </row>
    <row r="16" spans="1:11" s="13" customFormat="1" ht="108" customHeight="1" x14ac:dyDescent="0.15">
      <c r="A16" s="96" t="s">
        <v>53</v>
      </c>
      <c r="B16" s="3" t="s">
        <v>19</v>
      </c>
      <c r="C16" s="7"/>
      <c r="D16" s="24">
        <v>3</v>
      </c>
      <c r="E16" s="6">
        <v>2</v>
      </c>
      <c r="F16" s="24">
        <v>1</v>
      </c>
      <c r="G16" s="24">
        <v>0</v>
      </c>
      <c r="H16" s="24"/>
      <c r="I16" s="84"/>
    </row>
    <row r="17" spans="1:13" s="13" customFormat="1" ht="108" customHeight="1" x14ac:dyDescent="0.15">
      <c r="A17" s="99" t="s">
        <v>54</v>
      </c>
      <c r="B17" s="4" t="s">
        <v>20</v>
      </c>
      <c r="C17" s="7"/>
      <c r="D17" s="24">
        <v>3</v>
      </c>
      <c r="E17" s="6">
        <v>2</v>
      </c>
      <c r="F17" s="24">
        <v>1</v>
      </c>
      <c r="G17" s="24">
        <v>0</v>
      </c>
      <c r="H17" s="24"/>
      <c r="I17" s="84"/>
    </row>
    <row r="18" spans="1:13" s="13" customFormat="1" ht="71.25" customHeight="1" x14ac:dyDescent="0.15">
      <c r="A18" s="100" t="s">
        <v>63</v>
      </c>
      <c r="B18" s="4" t="s">
        <v>32</v>
      </c>
      <c r="C18" s="7"/>
      <c r="D18" s="36">
        <v>1</v>
      </c>
      <c r="E18" s="25">
        <v>0</v>
      </c>
      <c r="F18" s="36"/>
      <c r="G18" s="36"/>
      <c r="H18" s="36"/>
      <c r="I18" s="82"/>
    </row>
    <row r="19" spans="1:13" s="13" customFormat="1" ht="106.5" customHeight="1" x14ac:dyDescent="0.15">
      <c r="A19" s="96" t="s">
        <v>55</v>
      </c>
      <c r="B19" s="4" t="s">
        <v>21</v>
      </c>
      <c r="C19" s="7"/>
      <c r="D19" s="37">
        <v>3</v>
      </c>
      <c r="E19" s="6">
        <v>2</v>
      </c>
      <c r="F19" s="24">
        <v>1</v>
      </c>
      <c r="G19" s="37">
        <v>0</v>
      </c>
      <c r="H19" s="37"/>
      <c r="I19" s="82"/>
    </row>
    <row r="20" spans="1:13" s="13" customFormat="1" ht="18" customHeight="1" x14ac:dyDescent="0.15">
      <c r="A20" s="96" t="s">
        <v>13</v>
      </c>
      <c r="B20" s="38"/>
      <c r="C20" s="7"/>
      <c r="D20" s="24"/>
      <c r="E20" s="24"/>
      <c r="F20" s="24"/>
      <c r="G20" s="24"/>
      <c r="H20" s="24"/>
      <c r="I20" s="84"/>
    </row>
    <row r="21" spans="1:13" s="13" customFormat="1" ht="108" customHeight="1" x14ac:dyDescent="0.15">
      <c r="A21" s="99" t="s">
        <v>56</v>
      </c>
      <c r="B21" s="3" t="s">
        <v>34</v>
      </c>
      <c r="C21" s="7"/>
      <c r="D21" s="24">
        <v>3</v>
      </c>
      <c r="E21" s="6">
        <v>2</v>
      </c>
      <c r="F21" s="24">
        <v>1</v>
      </c>
      <c r="G21" s="24">
        <v>0</v>
      </c>
      <c r="H21" s="24"/>
      <c r="I21" s="84"/>
    </row>
    <row r="22" spans="1:13" s="13" customFormat="1" ht="108" customHeight="1" x14ac:dyDescent="0.15">
      <c r="A22" s="95"/>
      <c r="B22" s="4" t="s">
        <v>22</v>
      </c>
      <c r="C22" s="7"/>
      <c r="D22" s="37">
        <v>3</v>
      </c>
      <c r="E22" s="37">
        <v>2</v>
      </c>
      <c r="F22" s="6">
        <v>1</v>
      </c>
      <c r="G22" s="37">
        <v>0</v>
      </c>
      <c r="H22" s="37"/>
      <c r="I22" s="82"/>
    </row>
    <row r="23" spans="1:13" s="13" customFormat="1" ht="74.25" customHeight="1" x14ac:dyDescent="0.15">
      <c r="A23" s="95" t="s">
        <v>41</v>
      </c>
      <c r="B23" s="4" t="s">
        <v>23</v>
      </c>
      <c r="C23" s="7"/>
      <c r="D23" s="6">
        <v>0</v>
      </c>
      <c r="E23" s="5" t="s">
        <v>15</v>
      </c>
      <c r="F23" s="5"/>
      <c r="G23" s="5"/>
      <c r="H23" s="37"/>
      <c r="I23" s="82"/>
    </row>
    <row r="24" spans="1:13" s="20" customFormat="1" ht="87.75" customHeight="1" x14ac:dyDescent="0.15">
      <c r="A24" s="101"/>
      <c r="B24" s="47" t="s">
        <v>35</v>
      </c>
      <c r="C24" s="48"/>
      <c r="D24" s="49">
        <v>2</v>
      </c>
      <c r="E24" s="50">
        <v>1</v>
      </c>
      <c r="F24" s="49">
        <v>0</v>
      </c>
      <c r="G24" s="49" t="s">
        <v>33</v>
      </c>
      <c r="H24" s="49"/>
      <c r="I24" s="85"/>
      <c r="M24" s="51"/>
    </row>
    <row r="25" spans="1:13" s="13" customFormat="1" ht="103.5" customHeight="1" x14ac:dyDescent="0.15">
      <c r="A25" s="95" t="s">
        <v>42</v>
      </c>
      <c r="B25" s="4" t="s">
        <v>24</v>
      </c>
      <c r="C25" s="7"/>
      <c r="D25" s="37">
        <v>2</v>
      </c>
      <c r="E25" s="6">
        <v>1</v>
      </c>
      <c r="F25" s="37">
        <v>0</v>
      </c>
      <c r="G25" s="37"/>
      <c r="H25" s="37"/>
      <c r="I25" s="82"/>
    </row>
    <row r="26" spans="1:13" s="13" customFormat="1" ht="93.75" customHeight="1" x14ac:dyDescent="0.15">
      <c r="A26" s="95" t="s">
        <v>43</v>
      </c>
      <c r="B26" s="4" t="s">
        <v>31</v>
      </c>
      <c r="C26" s="7"/>
      <c r="D26" s="37">
        <v>1</v>
      </c>
      <c r="E26" s="6">
        <v>0</v>
      </c>
      <c r="F26" s="24"/>
      <c r="G26" s="37"/>
      <c r="H26" s="37"/>
      <c r="I26" s="82"/>
    </row>
    <row r="27" spans="1:13" s="13" customFormat="1" ht="81" customHeight="1" x14ac:dyDescent="0.15">
      <c r="A27" s="100" t="s">
        <v>44</v>
      </c>
      <c r="B27" s="4" t="s">
        <v>37</v>
      </c>
      <c r="C27" s="7"/>
      <c r="D27" s="37">
        <v>2</v>
      </c>
      <c r="E27" s="6">
        <v>1</v>
      </c>
      <c r="F27" s="37">
        <v>0</v>
      </c>
      <c r="G27" s="37" t="s">
        <v>15</v>
      </c>
      <c r="H27" s="37"/>
      <c r="I27" s="82"/>
    </row>
    <row r="28" spans="1:13" s="13" customFormat="1" ht="18" customHeight="1" x14ac:dyDescent="0.15">
      <c r="A28" s="96" t="s">
        <v>39</v>
      </c>
      <c r="B28" s="38"/>
      <c r="C28" s="7"/>
      <c r="D28" s="24"/>
      <c r="E28" s="24"/>
      <c r="F28" s="24"/>
      <c r="G28" s="24"/>
      <c r="H28" s="24"/>
      <c r="I28" s="84"/>
    </row>
    <row r="29" spans="1:13" s="13" customFormat="1" ht="88.5" customHeight="1" x14ac:dyDescent="0.15">
      <c r="A29" s="96" t="s">
        <v>57</v>
      </c>
      <c r="B29" s="4" t="s">
        <v>38</v>
      </c>
      <c r="C29" s="7"/>
      <c r="D29" s="37">
        <v>2</v>
      </c>
      <c r="E29" s="6">
        <v>1</v>
      </c>
      <c r="F29" s="37">
        <v>0</v>
      </c>
      <c r="G29" s="37" t="s">
        <v>15</v>
      </c>
      <c r="H29" s="37"/>
      <c r="I29" s="82"/>
    </row>
    <row r="30" spans="1:13" s="20" customFormat="1" ht="29.25" customHeight="1" x14ac:dyDescent="0.15">
      <c r="A30" s="39" t="s">
        <v>10</v>
      </c>
      <c r="B30" s="39"/>
      <c r="C30" s="18">
        <v>16</v>
      </c>
      <c r="D30" s="19"/>
      <c r="E30" s="19"/>
      <c r="F30" s="19"/>
      <c r="G30" s="19"/>
      <c r="H30" s="94"/>
      <c r="I30" s="84"/>
    </row>
    <row r="31" spans="1:13" s="13" customFormat="1" ht="101.25" customHeight="1" x14ac:dyDescent="0.15">
      <c r="A31" s="95" t="s">
        <v>58</v>
      </c>
      <c r="B31" s="33" t="s">
        <v>45</v>
      </c>
      <c r="C31" s="22"/>
      <c r="D31" s="40">
        <v>4</v>
      </c>
      <c r="E31" s="40">
        <v>3</v>
      </c>
      <c r="F31" s="41">
        <v>2</v>
      </c>
      <c r="G31" s="40">
        <v>1</v>
      </c>
      <c r="H31" s="40">
        <v>0</v>
      </c>
      <c r="I31" s="86">
        <f>D31+D32+D33+D34+D35</f>
        <v>16</v>
      </c>
    </row>
    <row r="32" spans="1:13" s="13" customFormat="1" ht="91.5" customHeight="1" x14ac:dyDescent="0.15">
      <c r="A32" s="96" t="s">
        <v>59</v>
      </c>
      <c r="B32" s="4" t="s">
        <v>81</v>
      </c>
      <c r="C32" s="7"/>
      <c r="D32" s="5">
        <v>4</v>
      </c>
      <c r="E32" s="5">
        <v>3</v>
      </c>
      <c r="F32" s="5">
        <v>2</v>
      </c>
      <c r="G32" s="6">
        <v>1</v>
      </c>
      <c r="H32" s="5">
        <v>0</v>
      </c>
      <c r="I32" s="86"/>
    </row>
    <row r="33" spans="1:9" s="13" customFormat="1" ht="76.5" customHeight="1" x14ac:dyDescent="0.15">
      <c r="A33" s="96" t="s">
        <v>65</v>
      </c>
      <c r="B33" s="4" t="s">
        <v>64</v>
      </c>
      <c r="C33" s="7"/>
      <c r="D33" s="5">
        <v>2</v>
      </c>
      <c r="E33" s="6">
        <v>1</v>
      </c>
      <c r="F33" s="5">
        <v>0</v>
      </c>
      <c r="G33" s="5"/>
      <c r="H33" s="5"/>
      <c r="I33" s="86"/>
    </row>
    <row r="34" spans="1:9" s="13" customFormat="1" ht="99.75" customHeight="1" x14ac:dyDescent="0.15">
      <c r="A34" s="96" t="s">
        <v>60</v>
      </c>
      <c r="B34" s="3" t="s">
        <v>46</v>
      </c>
      <c r="C34" s="7"/>
      <c r="D34" s="5">
        <v>4</v>
      </c>
      <c r="E34" s="5">
        <v>3</v>
      </c>
      <c r="F34" s="6">
        <v>2</v>
      </c>
      <c r="G34" s="5">
        <v>1</v>
      </c>
      <c r="H34" s="102" t="s">
        <v>15</v>
      </c>
      <c r="I34" s="87"/>
    </row>
    <row r="35" spans="1:9" s="13" customFormat="1" ht="72.75" customHeight="1" x14ac:dyDescent="0.15">
      <c r="A35" s="97" t="s">
        <v>61</v>
      </c>
      <c r="B35" s="4" t="s">
        <v>11</v>
      </c>
      <c r="C35" s="7"/>
      <c r="D35" s="42">
        <v>2</v>
      </c>
      <c r="E35" s="25">
        <v>1</v>
      </c>
      <c r="F35" s="42">
        <v>0</v>
      </c>
      <c r="G35" s="42"/>
      <c r="H35" s="42"/>
      <c r="I35" s="86"/>
    </row>
    <row r="36" spans="1:9" s="20" customFormat="1" ht="31.5" customHeight="1" x14ac:dyDescent="0.15">
      <c r="A36" s="103" t="s">
        <v>14</v>
      </c>
      <c r="B36" s="43"/>
      <c r="C36" s="18"/>
      <c r="D36" s="19"/>
      <c r="E36" s="19"/>
      <c r="F36" s="19"/>
      <c r="G36" s="19"/>
      <c r="H36" s="94"/>
      <c r="I36" s="84"/>
    </row>
    <row r="37" spans="1:9" s="13" customFormat="1" ht="73.5" customHeight="1" x14ac:dyDescent="0.15">
      <c r="A37" s="95" t="s">
        <v>62</v>
      </c>
      <c r="B37" s="33" t="s">
        <v>26</v>
      </c>
      <c r="C37" s="22"/>
      <c r="D37" s="42">
        <v>-2</v>
      </c>
      <c r="E37" s="42">
        <v>-1</v>
      </c>
      <c r="F37" s="42"/>
      <c r="G37" s="42"/>
      <c r="H37" s="42"/>
      <c r="I37" s="86"/>
    </row>
    <row r="38" spans="1:9" s="13" customFormat="1" ht="78.75" customHeight="1" x14ac:dyDescent="0.15">
      <c r="A38" s="110" t="s">
        <v>78</v>
      </c>
      <c r="B38" s="26" t="s">
        <v>66</v>
      </c>
      <c r="C38" s="27"/>
      <c r="D38" s="28">
        <v>0</v>
      </c>
      <c r="E38" s="28">
        <v>-1</v>
      </c>
      <c r="F38" s="28"/>
      <c r="G38" s="28"/>
      <c r="H38" s="28"/>
      <c r="I38" s="82"/>
    </row>
    <row r="39" spans="1:9" s="13" customFormat="1" ht="99" customHeight="1" x14ac:dyDescent="0.15">
      <c r="A39" s="111"/>
      <c r="B39" s="4" t="s">
        <v>67</v>
      </c>
      <c r="C39" s="7"/>
      <c r="D39" s="24">
        <v>-1</v>
      </c>
      <c r="E39" s="24">
        <v>-2</v>
      </c>
      <c r="F39" s="54"/>
      <c r="G39" s="54"/>
      <c r="H39" s="5"/>
      <c r="I39" s="86"/>
    </row>
    <row r="40" spans="1:9" s="13" customFormat="1" ht="87" customHeight="1" x14ac:dyDescent="0.15">
      <c r="A40" s="101" t="s">
        <v>40</v>
      </c>
      <c r="B40" s="26" t="s">
        <v>68</v>
      </c>
      <c r="C40" s="27"/>
      <c r="D40" s="44">
        <v>-2</v>
      </c>
      <c r="E40" s="44">
        <v>-1</v>
      </c>
      <c r="F40" s="44">
        <v>0</v>
      </c>
      <c r="G40" s="44"/>
      <c r="H40" s="44"/>
      <c r="I40" s="86"/>
    </row>
    <row r="41" spans="1:9" s="13" customFormat="1" ht="117.75" customHeight="1" x14ac:dyDescent="0.15">
      <c r="A41" s="95"/>
      <c r="B41" s="26" t="s">
        <v>82</v>
      </c>
      <c r="C41" s="27"/>
      <c r="D41" s="28">
        <v>0</v>
      </c>
      <c r="E41" s="28" t="s">
        <v>36</v>
      </c>
      <c r="F41" s="28"/>
      <c r="G41" s="28"/>
      <c r="H41" s="28"/>
      <c r="I41" s="82"/>
    </row>
    <row r="42" spans="1:9" s="68" customFormat="1" ht="31.5" customHeight="1" x14ac:dyDescent="0.15">
      <c r="A42" s="65" t="s">
        <v>98</v>
      </c>
      <c r="B42" s="66"/>
      <c r="C42" s="104" t="s">
        <v>101</v>
      </c>
      <c r="D42" s="67"/>
      <c r="E42" s="67"/>
      <c r="F42" s="67"/>
      <c r="G42" s="67"/>
      <c r="H42" s="91"/>
      <c r="I42" s="88"/>
    </row>
    <row r="43" spans="1:9" ht="98.25" customHeight="1" x14ac:dyDescent="0.15">
      <c r="A43" s="69" t="s">
        <v>90</v>
      </c>
      <c r="B43" s="107" t="s">
        <v>99</v>
      </c>
      <c r="C43" s="108"/>
      <c r="D43" s="70">
        <v>3</v>
      </c>
      <c r="E43" s="70">
        <v>2</v>
      </c>
      <c r="F43" s="70">
        <v>1</v>
      </c>
      <c r="G43" s="70">
        <v>0.5</v>
      </c>
      <c r="H43" s="70">
        <v>0</v>
      </c>
      <c r="I43" s="89">
        <f>D43</f>
        <v>3</v>
      </c>
    </row>
    <row r="44" spans="1:9" ht="77.25" customHeight="1" x14ac:dyDescent="0.15">
      <c r="A44" s="76" t="s">
        <v>92</v>
      </c>
      <c r="B44" s="77" t="s">
        <v>88</v>
      </c>
      <c r="C44" s="78"/>
      <c r="D44" s="79">
        <v>2</v>
      </c>
      <c r="E44" s="79">
        <v>1</v>
      </c>
      <c r="F44" s="79">
        <v>0</v>
      </c>
      <c r="G44" s="80"/>
      <c r="H44" s="80"/>
      <c r="I44" s="90"/>
    </row>
    <row r="45" spans="1:9" ht="84.75" customHeight="1" x14ac:dyDescent="0.15">
      <c r="A45" s="71" t="s">
        <v>91</v>
      </c>
      <c r="B45" s="72" t="s">
        <v>89</v>
      </c>
      <c r="C45" s="73"/>
      <c r="D45" s="74">
        <v>2</v>
      </c>
      <c r="E45" s="74">
        <v>0</v>
      </c>
      <c r="F45" s="75"/>
      <c r="G45" s="75"/>
      <c r="H45" s="75"/>
      <c r="I45" s="90"/>
    </row>
    <row r="46" spans="1:9" s="13" customFormat="1" x14ac:dyDescent="0.15">
      <c r="A46" s="112"/>
      <c r="B46" s="112"/>
      <c r="C46" s="85"/>
      <c r="D46" s="45"/>
      <c r="E46" s="45"/>
      <c r="F46" s="45"/>
      <c r="G46" s="45"/>
      <c r="H46" s="45"/>
      <c r="I46" s="45"/>
    </row>
    <row r="47" spans="1:9" s="13" customFormat="1" ht="36.75" customHeight="1" x14ac:dyDescent="0.15">
      <c r="A47" s="112" t="s">
        <v>83</v>
      </c>
      <c r="B47" s="112"/>
      <c r="C47" s="112"/>
      <c r="D47" s="112"/>
      <c r="E47" s="112"/>
      <c r="F47" s="112"/>
      <c r="G47" s="112"/>
      <c r="H47" s="112"/>
      <c r="I47" s="62"/>
    </row>
    <row r="48" spans="1:9" s="13" customFormat="1" ht="36.75" customHeight="1" x14ac:dyDescent="0.15">
      <c r="A48" s="59" t="s">
        <v>84</v>
      </c>
      <c r="B48" s="59"/>
      <c r="C48" s="59"/>
      <c r="D48" s="59"/>
      <c r="E48" s="59"/>
      <c r="F48" s="59"/>
      <c r="G48" s="59"/>
      <c r="H48" s="59"/>
      <c r="I48" s="62"/>
    </row>
    <row r="49" spans="1:9" s="13" customFormat="1" ht="34.5" customHeight="1" x14ac:dyDescent="0.15">
      <c r="A49" s="112" t="s">
        <v>86</v>
      </c>
      <c r="B49" s="112"/>
      <c r="C49" s="112"/>
      <c r="D49" s="112"/>
      <c r="E49" s="112"/>
      <c r="F49" s="112"/>
      <c r="G49" s="112"/>
      <c r="H49" s="112"/>
      <c r="I49" s="62"/>
    </row>
    <row r="50" spans="1:9" s="13" customFormat="1" ht="36.75" customHeight="1" x14ac:dyDescent="0.15">
      <c r="A50" s="109" t="s">
        <v>95</v>
      </c>
      <c r="B50" s="109"/>
      <c r="C50" s="109"/>
      <c r="D50" s="109"/>
      <c r="E50" s="109"/>
      <c r="F50" s="109"/>
      <c r="G50" s="109"/>
      <c r="H50" s="109"/>
      <c r="I50" s="60"/>
    </row>
    <row r="51" spans="1:9" ht="36.75" customHeight="1" x14ac:dyDescent="0.15">
      <c r="A51" s="63" t="s">
        <v>93</v>
      </c>
      <c r="B51" s="63"/>
      <c r="C51" s="2"/>
      <c r="D51" s="2"/>
      <c r="E51" s="2"/>
      <c r="F51" s="2"/>
      <c r="G51" s="2"/>
      <c r="H51" s="2"/>
      <c r="I51" s="2"/>
    </row>
    <row r="52" spans="1:9" ht="36.75" customHeight="1" x14ac:dyDescent="0.15">
      <c r="A52" s="63" t="s">
        <v>94</v>
      </c>
      <c r="B52" s="63"/>
      <c r="C52" s="2"/>
      <c r="D52" s="2"/>
      <c r="E52" s="2"/>
      <c r="F52" s="2"/>
      <c r="G52" s="2"/>
      <c r="H52" s="2"/>
      <c r="I52" s="2"/>
    </row>
    <row r="53" spans="1:9" ht="36.75" customHeight="1" x14ac:dyDescent="0.15">
      <c r="A53" s="106" t="s">
        <v>96</v>
      </c>
      <c r="B53" s="106"/>
      <c r="C53" s="106"/>
      <c r="D53" s="106"/>
      <c r="E53" s="106"/>
      <c r="F53" s="106"/>
      <c r="G53" s="106"/>
      <c r="H53" s="106"/>
      <c r="I53" s="64"/>
    </row>
    <row r="54" spans="1:9" ht="36.75" customHeight="1" x14ac:dyDescent="0.15">
      <c r="A54" s="106" t="s">
        <v>97</v>
      </c>
      <c r="B54" s="106"/>
      <c r="C54" s="106"/>
      <c r="D54" s="106"/>
      <c r="E54" s="106"/>
      <c r="F54" s="106"/>
      <c r="G54" s="106"/>
      <c r="H54" s="106"/>
      <c r="I54" s="64"/>
    </row>
    <row r="55" spans="1:9" x14ac:dyDescent="0.15">
      <c r="A55" s="55"/>
      <c r="B55" s="56"/>
      <c r="C55" s="57"/>
      <c r="D55" s="58"/>
      <c r="F55" s="46"/>
      <c r="G55" s="46"/>
      <c r="H55" s="46"/>
      <c r="I55" s="46"/>
    </row>
    <row r="56" spans="1:9" ht="32.25" customHeight="1" x14ac:dyDescent="0.15"/>
    <row r="57" spans="1:9" ht="32.25" customHeight="1" x14ac:dyDescent="0.15"/>
    <row r="58" spans="1:9" ht="32.25" customHeight="1" x14ac:dyDescent="0.15"/>
    <row r="59" spans="1:9" ht="32.25" customHeight="1" x14ac:dyDescent="0.15"/>
    <row r="60" spans="1:9" ht="32.25" customHeight="1" x14ac:dyDescent="0.15"/>
  </sheetData>
  <mergeCells count="14">
    <mergeCell ref="A1:H1"/>
    <mergeCell ref="D2:H2"/>
    <mergeCell ref="A4:A5"/>
    <mergeCell ref="B4:B5"/>
    <mergeCell ref="C4:C5"/>
    <mergeCell ref="D4:H4"/>
    <mergeCell ref="A53:H53"/>
    <mergeCell ref="A54:H54"/>
    <mergeCell ref="B43:C43"/>
    <mergeCell ref="A50:H50"/>
    <mergeCell ref="A38:A39"/>
    <mergeCell ref="A46:B46"/>
    <mergeCell ref="A47:H47"/>
    <mergeCell ref="A49:H49"/>
  </mergeCells>
  <phoneticPr fontId="1"/>
  <pageMargins left="0.94488188976377963" right="0.39370078740157483" top="0.27559055118110237" bottom="0.19685039370078741" header="0.31496062992125984" footer="0.27559055118110237"/>
  <pageSetup paperSize="9" scale="57" fitToHeight="2" orientation="portrait" r:id="rId1"/>
  <headerFooter>
    <oddHeader>&amp;R別紙</oddHeader>
  </headerFooter>
  <rowBreaks count="3" manualBreakCount="3">
    <brk id="19" max="7" man="1"/>
    <brk id="35" max="7" man="1"/>
    <brk id="54"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abSelected="1" view="pageBreakPreview" zoomScale="90" zoomScaleNormal="100" zoomScaleSheetLayoutView="90" workbookViewId="0">
      <selection activeCell="A44" sqref="A44:H44"/>
    </sheetView>
  </sheetViews>
  <sheetFormatPr defaultRowHeight="13.5" x14ac:dyDescent="0.15"/>
  <cols>
    <col min="1" max="1" width="45.625" style="20" customWidth="1"/>
    <col min="2" max="2" width="58.625" style="20" customWidth="1"/>
    <col min="3" max="3" width="11.625" style="20" customWidth="1"/>
    <col min="4" max="8" width="8.25" style="13" customWidth="1"/>
    <col min="9" max="9" width="8.875" customWidth="1"/>
    <col min="10" max="10" width="5.875" customWidth="1"/>
  </cols>
  <sheetData>
    <row r="1" spans="1:11" ht="42.75" customHeight="1" x14ac:dyDescent="0.15">
      <c r="A1" s="113" t="s">
        <v>77</v>
      </c>
      <c r="B1" s="113"/>
      <c r="C1" s="113"/>
      <c r="D1" s="113"/>
      <c r="E1" s="113"/>
      <c r="F1" s="113"/>
      <c r="G1" s="113"/>
      <c r="H1" s="113"/>
      <c r="I1" s="1"/>
      <c r="J1" s="1"/>
    </row>
    <row r="2" spans="1:11" s="13" customFormat="1" ht="35.25" customHeight="1" x14ac:dyDescent="0.25">
      <c r="A2" s="10"/>
      <c r="B2" s="8" t="s">
        <v>102</v>
      </c>
      <c r="C2" s="11"/>
      <c r="D2" s="114" t="s">
        <v>74</v>
      </c>
      <c r="E2" s="114"/>
      <c r="F2" s="114"/>
      <c r="G2" s="114"/>
      <c r="H2" s="114"/>
      <c r="I2" s="12"/>
      <c r="J2" s="12"/>
    </row>
    <row r="3" spans="1:11" s="13" customFormat="1" ht="21.75" customHeight="1" x14ac:dyDescent="0.15">
      <c r="A3" s="14"/>
      <c r="B3" s="9" t="s">
        <v>72</v>
      </c>
      <c r="C3" s="9"/>
      <c r="D3" s="15"/>
      <c r="E3" s="15"/>
      <c r="F3" s="15"/>
      <c r="G3" s="15"/>
      <c r="H3" s="15"/>
      <c r="I3" s="15"/>
    </row>
    <row r="4" spans="1:11" s="13" customFormat="1" ht="21.75" customHeight="1" x14ac:dyDescent="0.15">
      <c r="A4" s="115" t="s">
        <v>0</v>
      </c>
      <c r="B4" s="115" t="s">
        <v>1</v>
      </c>
      <c r="C4" s="117" t="s">
        <v>28</v>
      </c>
      <c r="D4" s="119" t="s">
        <v>2</v>
      </c>
      <c r="E4" s="120"/>
      <c r="F4" s="120"/>
      <c r="G4" s="120"/>
      <c r="H4" s="121"/>
      <c r="I4" s="122"/>
    </row>
    <row r="5" spans="1:11" s="13" customFormat="1" ht="33" customHeight="1" x14ac:dyDescent="0.15">
      <c r="A5" s="116"/>
      <c r="B5" s="116"/>
      <c r="C5" s="118"/>
      <c r="D5" s="16" t="s">
        <v>4</v>
      </c>
      <c r="E5" s="16" t="s">
        <v>3</v>
      </c>
      <c r="F5" s="16" t="s">
        <v>5</v>
      </c>
      <c r="G5" s="16" t="s">
        <v>6</v>
      </c>
      <c r="H5" s="92" t="s">
        <v>7</v>
      </c>
      <c r="I5" s="122"/>
      <c r="J5" s="13">
        <f>SUM(D7:D27)+D35</f>
        <v>51</v>
      </c>
      <c r="K5" s="20">
        <f>I7+I13+I22</f>
        <v>48</v>
      </c>
    </row>
    <row r="6" spans="1:11" s="20" customFormat="1" ht="30" customHeight="1" x14ac:dyDescent="0.15">
      <c r="A6" s="93" t="s">
        <v>8</v>
      </c>
      <c r="B6" s="17"/>
      <c r="C6" s="18" t="s">
        <v>70</v>
      </c>
      <c r="D6" s="19"/>
      <c r="E6" s="19"/>
      <c r="F6" s="19"/>
      <c r="G6" s="19"/>
      <c r="H6" s="94"/>
      <c r="I6" s="84">
        <f>D7+D8+D9+D10</f>
        <v>14</v>
      </c>
      <c r="J6" s="20">
        <f>J5-D11-D14-D18-D35</f>
        <v>44</v>
      </c>
      <c r="K6" s="13">
        <f>I6+I12+I22</f>
        <v>44</v>
      </c>
    </row>
    <row r="7" spans="1:11" s="13" customFormat="1" ht="154.5" customHeight="1" x14ac:dyDescent="0.15">
      <c r="A7" s="95" t="s">
        <v>47</v>
      </c>
      <c r="B7" s="21" t="s">
        <v>25</v>
      </c>
      <c r="C7" s="22"/>
      <c r="D7" s="23">
        <v>4</v>
      </c>
      <c r="E7" s="23">
        <v>3</v>
      </c>
      <c r="F7" s="41">
        <v>2</v>
      </c>
      <c r="G7" s="23">
        <v>1</v>
      </c>
      <c r="H7" s="23" t="s">
        <v>15</v>
      </c>
      <c r="I7" s="105">
        <f>I6+D11</f>
        <v>15</v>
      </c>
      <c r="J7" s="52">
        <f>J6/2</f>
        <v>22</v>
      </c>
    </row>
    <row r="8" spans="1:11" s="13" customFormat="1" ht="126" customHeight="1" x14ac:dyDescent="0.15">
      <c r="A8" s="96" t="s">
        <v>48</v>
      </c>
      <c r="B8" s="3" t="s">
        <v>16</v>
      </c>
      <c r="C8" s="7"/>
      <c r="D8" s="24">
        <v>3</v>
      </c>
      <c r="E8" s="24">
        <v>2</v>
      </c>
      <c r="F8" s="6">
        <v>1</v>
      </c>
      <c r="G8" s="24">
        <v>0</v>
      </c>
      <c r="H8" s="24"/>
      <c r="I8" s="105"/>
    </row>
    <row r="9" spans="1:11" s="13" customFormat="1" ht="173.25" customHeight="1" x14ac:dyDescent="0.15">
      <c r="A9" s="96" t="s">
        <v>69</v>
      </c>
      <c r="B9" s="4" t="s">
        <v>73</v>
      </c>
      <c r="C9" s="7"/>
      <c r="D9" s="53">
        <v>3</v>
      </c>
      <c r="E9" s="53">
        <v>2</v>
      </c>
      <c r="F9" s="25">
        <v>1</v>
      </c>
      <c r="G9" s="53">
        <v>0</v>
      </c>
      <c r="H9" s="53"/>
      <c r="I9" s="83"/>
    </row>
    <row r="10" spans="1:11" s="13" customFormat="1" ht="124.5" customHeight="1" x14ac:dyDescent="0.15">
      <c r="A10" s="95" t="s">
        <v>49</v>
      </c>
      <c r="B10" s="26" t="s">
        <v>17</v>
      </c>
      <c r="C10" s="27"/>
      <c r="D10" s="28">
        <v>4</v>
      </c>
      <c r="E10" s="28">
        <v>3</v>
      </c>
      <c r="F10" s="6">
        <v>2</v>
      </c>
      <c r="G10" s="24">
        <v>1</v>
      </c>
      <c r="H10" s="37">
        <v>0</v>
      </c>
      <c r="I10" s="83"/>
    </row>
    <row r="11" spans="1:11" s="13" customFormat="1" ht="83.25" customHeight="1" x14ac:dyDescent="0.15">
      <c r="A11" s="97" t="s">
        <v>50</v>
      </c>
      <c r="B11" s="29" t="s">
        <v>80</v>
      </c>
      <c r="C11" s="30"/>
      <c r="D11" s="31">
        <v>1</v>
      </c>
      <c r="E11" s="32">
        <v>0</v>
      </c>
      <c r="F11" s="24"/>
      <c r="G11" s="24"/>
      <c r="H11" s="24"/>
      <c r="I11" s="83"/>
    </row>
    <row r="12" spans="1:11" s="20" customFormat="1" ht="30" customHeight="1" x14ac:dyDescent="0.15">
      <c r="A12" s="93" t="s">
        <v>9</v>
      </c>
      <c r="B12" s="17"/>
      <c r="C12" s="18" t="s">
        <v>75</v>
      </c>
      <c r="D12" s="19"/>
      <c r="E12" s="19"/>
      <c r="F12" s="19"/>
      <c r="G12" s="19"/>
      <c r="H12" s="94"/>
      <c r="I12" s="84">
        <f>D13+D16+D17+D19+D21</f>
        <v>14</v>
      </c>
    </row>
    <row r="13" spans="1:11" s="13" customFormat="1" ht="150.75" customHeight="1" x14ac:dyDescent="0.15">
      <c r="A13" s="98" t="s">
        <v>51</v>
      </c>
      <c r="B13" s="33" t="s">
        <v>27</v>
      </c>
      <c r="C13" s="22"/>
      <c r="D13" s="23">
        <v>3</v>
      </c>
      <c r="E13" s="41">
        <v>2</v>
      </c>
      <c r="F13" s="23">
        <v>1</v>
      </c>
      <c r="G13" s="23">
        <v>0</v>
      </c>
      <c r="H13" s="23"/>
      <c r="I13" s="105">
        <f>I12+D14+D18</f>
        <v>17</v>
      </c>
    </row>
    <row r="14" spans="1:11" s="13" customFormat="1" ht="87" customHeight="1" x14ac:dyDescent="0.15">
      <c r="A14" s="96" t="s">
        <v>52</v>
      </c>
      <c r="B14" s="4" t="s">
        <v>18</v>
      </c>
      <c r="C14" s="7"/>
      <c r="D14" s="24">
        <v>2</v>
      </c>
      <c r="E14" s="24">
        <v>1</v>
      </c>
      <c r="F14" s="6">
        <v>0</v>
      </c>
      <c r="G14" s="24"/>
      <c r="H14" s="24"/>
      <c r="I14" s="105"/>
    </row>
    <row r="15" spans="1:11" s="13" customFormat="1" ht="18" customHeight="1" x14ac:dyDescent="0.15">
      <c r="A15" s="96" t="s">
        <v>12</v>
      </c>
      <c r="B15" s="34"/>
      <c r="C15" s="27"/>
      <c r="D15" s="35"/>
      <c r="E15" s="35"/>
      <c r="F15" s="35"/>
      <c r="G15" s="35"/>
      <c r="H15" s="35"/>
      <c r="I15" s="105"/>
    </row>
    <row r="16" spans="1:11" s="13" customFormat="1" ht="108" customHeight="1" x14ac:dyDescent="0.15">
      <c r="A16" s="96" t="s">
        <v>53</v>
      </c>
      <c r="B16" s="3" t="s">
        <v>19</v>
      </c>
      <c r="C16" s="7"/>
      <c r="D16" s="24">
        <v>3</v>
      </c>
      <c r="E16" s="6">
        <v>2</v>
      </c>
      <c r="F16" s="24">
        <v>1</v>
      </c>
      <c r="G16" s="24">
        <v>0</v>
      </c>
      <c r="H16" s="24"/>
      <c r="I16" s="105"/>
    </row>
    <row r="17" spans="1:9" s="13" customFormat="1" ht="108" customHeight="1" x14ac:dyDescent="0.15">
      <c r="A17" s="99" t="s">
        <v>54</v>
      </c>
      <c r="B17" s="4" t="s">
        <v>20</v>
      </c>
      <c r="C17" s="7"/>
      <c r="D17" s="24">
        <v>3</v>
      </c>
      <c r="E17" s="6">
        <v>2</v>
      </c>
      <c r="F17" s="24">
        <v>1</v>
      </c>
      <c r="G17" s="24">
        <v>0</v>
      </c>
      <c r="H17" s="24"/>
      <c r="I17" s="105"/>
    </row>
    <row r="18" spans="1:9" s="13" customFormat="1" ht="71.25" customHeight="1" x14ac:dyDescent="0.15">
      <c r="A18" s="100" t="s">
        <v>63</v>
      </c>
      <c r="B18" s="4" t="s">
        <v>32</v>
      </c>
      <c r="C18" s="7"/>
      <c r="D18" s="36">
        <v>1</v>
      </c>
      <c r="E18" s="25">
        <v>0</v>
      </c>
      <c r="F18" s="36"/>
      <c r="G18" s="36"/>
      <c r="H18" s="36"/>
      <c r="I18" s="83"/>
    </row>
    <row r="19" spans="1:9" s="13" customFormat="1" ht="106.5" customHeight="1" x14ac:dyDescent="0.15">
      <c r="A19" s="96" t="s">
        <v>55</v>
      </c>
      <c r="B19" s="4" t="s">
        <v>21</v>
      </c>
      <c r="C19" s="7"/>
      <c r="D19" s="37">
        <v>3</v>
      </c>
      <c r="E19" s="6">
        <v>2</v>
      </c>
      <c r="F19" s="24">
        <v>1</v>
      </c>
      <c r="G19" s="37">
        <v>0</v>
      </c>
      <c r="H19" s="37"/>
      <c r="I19" s="83"/>
    </row>
    <row r="20" spans="1:9" s="13" customFormat="1" ht="18" customHeight="1" x14ac:dyDescent="0.15">
      <c r="A20" s="96" t="s">
        <v>39</v>
      </c>
      <c r="B20" s="38"/>
      <c r="C20" s="7"/>
      <c r="D20" s="24"/>
      <c r="E20" s="24"/>
      <c r="F20" s="24"/>
      <c r="G20" s="24"/>
      <c r="H20" s="24"/>
      <c r="I20" s="105"/>
    </row>
    <row r="21" spans="1:9" s="13" customFormat="1" ht="88.5" customHeight="1" x14ac:dyDescent="0.15">
      <c r="A21" s="96" t="s">
        <v>85</v>
      </c>
      <c r="B21" s="4" t="s">
        <v>38</v>
      </c>
      <c r="C21" s="7"/>
      <c r="D21" s="37">
        <v>2</v>
      </c>
      <c r="E21" s="6">
        <v>1</v>
      </c>
      <c r="F21" s="37">
        <v>0</v>
      </c>
      <c r="G21" s="37" t="s">
        <v>15</v>
      </c>
      <c r="H21" s="37"/>
      <c r="I21" s="83"/>
    </row>
    <row r="22" spans="1:9" s="20" customFormat="1" ht="29.25" customHeight="1" x14ac:dyDescent="0.15">
      <c r="A22" s="39" t="s">
        <v>10</v>
      </c>
      <c r="B22" s="39"/>
      <c r="C22" s="18">
        <v>16</v>
      </c>
      <c r="D22" s="19"/>
      <c r="E22" s="19"/>
      <c r="F22" s="19"/>
      <c r="G22" s="19"/>
      <c r="H22" s="94"/>
      <c r="I22" s="105">
        <f>D23+D24+D25+D26+D27</f>
        <v>16</v>
      </c>
    </row>
    <row r="23" spans="1:9" s="13" customFormat="1" ht="101.25" customHeight="1" x14ac:dyDescent="0.15">
      <c r="A23" s="95" t="s">
        <v>58</v>
      </c>
      <c r="B23" s="33" t="s">
        <v>45</v>
      </c>
      <c r="C23" s="22"/>
      <c r="D23" s="40">
        <v>4</v>
      </c>
      <c r="E23" s="40">
        <v>3</v>
      </c>
      <c r="F23" s="41">
        <v>2</v>
      </c>
      <c r="G23" s="40">
        <v>1</v>
      </c>
      <c r="H23" s="40">
        <v>0</v>
      </c>
      <c r="I23" s="105"/>
    </row>
    <row r="24" spans="1:9" s="13" customFormat="1" ht="91.5" customHeight="1" x14ac:dyDescent="0.15">
      <c r="A24" s="96" t="s">
        <v>59</v>
      </c>
      <c r="B24" s="4" t="s">
        <v>81</v>
      </c>
      <c r="C24" s="7"/>
      <c r="D24" s="5">
        <v>4</v>
      </c>
      <c r="E24" s="5">
        <v>3</v>
      </c>
      <c r="F24" s="5">
        <v>2</v>
      </c>
      <c r="G24" s="6">
        <v>1</v>
      </c>
      <c r="H24" s="5">
        <v>0</v>
      </c>
      <c r="I24" s="105"/>
    </row>
    <row r="25" spans="1:9" s="13" customFormat="1" ht="76.5" customHeight="1" x14ac:dyDescent="0.15">
      <c r="A25" s="96" t="s">
        <v>65</v>
      </c>
      <c r="B25" s="4" t="s">
        <v>64</v>
      </c>
      <c r="C25" s="7"/>
      <c r="D25" s="5">
        <v>2</v>
      </c>
      <c r="E25" s="6">
        <v>1</v>
      </c>
      <c r="F25" s="5">
        <v>0</v>
      </c>
      <c r="G25" s="5"/>
      <c r="H25" s="5"/>
      <c r="I25" s="105"/>
    </row>
    <row r="26" spans="1:9" s="13" customFormat="1" ht="99.75" customHeight="1" x14ac:dyDescent="0.15">
      <c r="A26" s="96" t="s">
        <v>60</v>
      </c>
      <c r="B26" s="3" t="s">
        <v>46</v>
      </c>
      <c r="C26" s="7"/>
      <c r="D26" s="5">
        <v>4</v>
      </c>
      <c r="E26" s="5">
        <v>3</v>
      </c>
      <c r="F26" s="6">
        <v>2</v>
      </c>
      <c r="G26" s="5">
        <v>1</v>
      </c>
      <c r="H26" s="102" t="s">
        <v>15</v>
      </c>
      <c r="I26" s="105"/>
    </row>
    <row r="27" spans="1:9" s="13" customFormat="1" ht="72.75" customHeight="1" x14ac:dyDescent="0.15">
      <c r="A27" s="97" t="s">
        <v>61</v>
      </c>
      <c r="B27" s="4" t="s">
        <v>11</v>
      </c>
      <c r="C27" s="7"/>
      <c r="D27" s="42">
        <v>2</v>
      </c>
      <c r="E27" s="25">
        <v>1</v>
      </c>
      <c r="F27" s="42">
        <v>0</v>
      </c>
      <c r="G27" s="42"/>
      <c r="H27" s="42"/>
      <c r="I27" s="83"/>
    </row>
    <row r="28" spans="1:9" s="20" customFormat="1" ht="31.5" customHeight="1" x14ac:dyDescent="0.15">
      <c r="A28" s="103" t="s">
        <v>14</v>
      </c>
      <c r="B28" s="43"/>
      <c r="C28" s="18"/>
      <c r="D28" s="19"/>
      <c r="E28" s="19"/>
      <c r="F28" s="19"/>
      <c r="G28" s="19"/>
      <c r="H28" s="94"/>
      <c r="I28" s="105"/>
    </row>
    <row r="29" spans="1:9" s="13" customFormat="1" ht="73.5" customHeight="1" x14ac:dyDescent="0.15">
      <c r="A29" s="95" t="s">
        <v>62</v>
      </c>
      <c r="B29" s="33" t="s">
        <v>26</v>
      </c>
      <c r="C29" s="22"/>
      <c r="D29" s="42">
        <v>-2</v>
      </c>
      <c r="E29" s="42">
        <v>-1</v>
      </c>
      <c r="F29" s="42"/>
      <c r="G29" s="42"/>
      <c r="H29" s="42"/>
      <c r="I29" s="105"/>
    </row>
    <row r="30" spans="1:9" s="13" customFormat="1" ht="78.75" customHeight="1" x14ac:dyDescent="0.15">
      <c r="A30" s="110" t="s">
        <v>87</v>
      </c>
      <c r="B30" s="26" t="s">
        <v>66</v>
      </c>
      <c r="C30" s="27"/>
      <c r="D30" s="28">
        <v>0</v>
      </c>
      <c r="E30" s="28">
        <v>-1</v>
      </c>
      <c r="F30" s="28"/>
      <c r="G30" s="28"/>
      <c r="H30" s="28"/>
      <c r="I30" s="83"/>
    </row>
    <row r="31" spans="1:9" s="13" customFormat="1" ht="99" customHeight="1" x14ac:dyDescent="0.15">
      <c r="A31" s="111"/>
      <c r="B31" s="4" t="s">
        <v>67</v>
      </c>
      <c r="C31" s="7"/>
      <c r="D31" s="24">
        <v>-1</v>
      </c>
      <c r="E31" s="24">
        <v>-2</v>
      </c>
      <c r="F31" s="54"/>
      <c r="G31" s="54"/>
      <c r="H31" s="5"/>
      <c r="I31" s="83"/>
    </row>
    <row r="32" spans="1:9" s="13" customFormat="1" ht="87" customHeight="1" x14ac:dyDescent="0.15">
      <c r="A32" s="101" t="s">
        <v>40</v>
      </c>
      <c r="B32" s="26" t="s">
        <v>68</v>
      </c>
      <c r="C32" s="27"/>
      <c r="D32" s="44">
        <v>-2</v>
      </c>
      <c r="E32" s="44">
        <v>-1</v>
      </c>
      <c r="F32" s="44">
        <v>0</v>
      </c>
      <c r="G32" s="44"/>
      <c r="H32" s="44"/>
      <c r="I32" s="83"/>
    </row>
    <row r="33" spans="1:13" s="13" customFormat="1" ht="108.75" customHeight="1" x14ac:dyDescent="0.15">
      <c r="A33" s="95"/>
      <c r="B33" s="26" t="s">
        <v>82</v>
      </c>
      <c r="C33" s="27"/>
      <c r="D33" s="28">
        <v>0</v>
      </c>
      <c r="E33" s="28" t="s">
        <v>15</v>
      </c>
      <c r="F33" s="28"/>
      <c r="G33" s="28"/>
      <c r="H33" s="28"/>
      <c r="I33" s="83"/>
    </row>
    <row r="34" spans="1:13" s="68" customFormat="1" ht="31.5" customHeight="1" x14ac:dyDescent="0.15">
      <c r="A34" s="65" t="s">
        <v>98</v>
      </c>
      <c r="B34" s="66"/>
      <c r="C34" s="104" t="s">
        <v>101</v>
      </c>
      <c r="D34" s="67"/>
      <c r="E34" s="67"/>
      <c r="F34" s="67"/>
      <c r="G34" s="67"/>
      <c r="H34" s="91"/>
      <c r="I34" s="88"/>
    </row>
    <row r="35" spans="1:13" ht="98.25" customHeight="1" x14ac:dyDescent="0.15">
      <c r="A35" s="69" t="s">
        <v>90</v>
      </c>
      <c r="B35" s="107" t="s">
        <v>99</v>
      </c>
      <c r="C35" s="108"/>
      <c r="D35" s="70">
        <v>3</v>
      </c>
      <c r="E35" s="70">
        <v>2</v>
      </c>
      <c r="F35" s="70">
        <v>1</v>
      </c>
      <c r="G35" s="70">
        <v>0.5</v>
      </c>
      <c r="H35" s="70">
        <v>0</v>
      </c>
      <c r="I35" s="89">
        <f>D35</f>
        <v>3</v>
      </c>
    </row>
    <row r="36" spans="1:13" ht="72" customHeight="1" x14ac:dyDescent="0.15">
      <c r="A36" s="76" t="s">
        <v>92</v>
      </c>
      <c r="B36" s="77" t="s">
        <v>88</v>
      </c>
      <c r="C36" s="78"/>
      <c r="D36" s="79">
        <v>2</v>
      </c>
      <c r="E36" s="79">
        <v>1</v>
      </c>
      <c r="F36" s="79">
        <v>0</v>
      </c>
      <c r="G36" s="80"/>
      <c r="H36" s="80"/>
      <c r="I36" s="90"/>
    </row>
    <row r="37" spans="1:13" ht="60.75" customHeight="1" x14ac:dyDescent="0.15">
      <c r="A37" s="71" t="s">
        <v>91</v>
      </c>
      <c r="B37" s="72" t="s">
        <v>89</v>
      </c>
      <c r="C37" s="73"/>
      <c r="D37" s="74">
        <v>2</v>
      </c>
      <c r="E37" s="74">
        <v>0</v>
      </c>
      <c r="F37" s="75"/>
      <c r="G37" s="75"/>
      <c r="H37" s="75"/>
      <c r="I37" s="90"/>
    </row>
    <row r="38" spans="1:13" s="13" customFormat="1" ht="27.75" customHeight="1" x14ac:dyDescent="0.15">
      <c r="A38" s="112" t="s">
        <v>83</v>
      </c>
      <c r="B38" s="112"/>
      <c r="C38" s="112"/>
      <c r="D38" s="112"/>
      <c r="E38" s="112"/>
      <c r="F38" s="112"/>
      <c r="G38" s="112"/>
      <c r="H38" s="112"/>
      <c r="I38" s="45"/>
    </row>
    <row r="39" spans="1:13" s="13" customFormat="1" ht="27.75" customHeight="1" x14ac:dyDescent="0.15">
      <c r="A39" s="59" t="s">
        <v>84</v>
      </c>
      <c r="B39" s="59"/>
      <c r="C39" s="59"/>
      <c r="D39" s="59"/>
      <c r="E39" s="59"/>
      <c r="F39" s="59"/>
      <c r="G39" s="59"/>
      <c r="H39" s="59"/>
      <c r="I39" s="45"/>
    </row>
    <row r="40" spans="1:13" s="13" customFormat="1" ht="27.75" customHeight="1" x14ac:dyDescent="0.15">
      <c r="A40" s="112" t="s">
        <v>86</v>
      </c>
      <c r="B40" s="112"/>
      <c r="C40" s="112"/>
      <c r="D40" s="112"/>
      <c r="E40" s="112"/>
      <c r="F40" s="112"/>
      <c r="G40" s="112"/>
      <c r="H40" s="112"/>
      <c r="I40" s="45"/>
    </row>
    <row r="41" spans="1:13" s="13" customFormat="1" ht="36.75" customHeight="1" x14ac:dyDescent="0.15">
      <c r="A41" s="109" t="s">
        <v>103</v>
      </c>
      <c r="B41" s="109"/>
      <c r="C41" s="109"/>
      <c r="D41" s="109"/>
      <c r="E41" s="109"/>
      <c r="F41" s="109"/>
      <c r="G41" s="109"/>
      <c r="H41" s="109"/>
      <c r="I41" s="46"/>
    </row>
    <row r="42" spans="1:13" ht="27.75" customHeight="1" x14ac:dyDescent="0.15">
      <c r="A42" s="63" t="s">
        <v>93</v>
      </c>
      <c r="B42" s="63"/>
      <c r="C42" s="2"/>
      <c r="D42" s="2"/>
      <c r="E42" s="2"/>
      <c r="F42" s="2"/>
      <c r="G42" s="2"/>
      <c r="H42" s="2"/>
      <c r="I42" s="2"/>
    </row>
    <row r="43" spans="1:13" ht="27.75" customHeight="1" x14ac:dyDescent="0.15">
      <c r="A43" s="63" t="s">
        <v>94</v>
      </c>
      <c r="B43" s="63"/>
      <c r="C43" s="2"/>
      <c r="D43" s="2"/>
      <c r="E43" s="2"/>
      <c r="F43" s="2"/>
      <c r="G43" s="2"/>
      <c r="H43" s="2"/>
      <c r="I43" s="2"/>
    </row>
    <row r="44" spans="1:13" ht="36.75" customHeight="1" x14ac:dyDescent="0.15">
      <c r="A44" s="106" t="s">
        <v>96</v>
      </c>
      <c r="B44" s="106"/>
      <c r="C44" s="106"/>
      <c r="D44" s="106"/>
      <c r="E44" s="106"/>
      <c r="F44" s="106"/>
      <c r="G44" s="106"/>
      <c r="H44" s="106"/>
      <c r="I44" s="64"/>
    </row>
    <row r="45" spans="1:13" ht="36.75" customHeight="1" x14ac:dyDescent="0.15">
      <c r="A45" s="106" t="s">
        <v>97</v>
      </c>
      <c r="B45" s="106"/>
      <c r="C45" s="106"/>
      <c r="D45" s="106"/>
      <c r="E45" s="106"/>
      <c r="F45" s="106"/>
      <c r="G45" s="106"/>
      <c r="H45" s="106"/>
      <c r="I45" s="64"/>
    </row>
    <row r="46" spans="1:13" ht="32.25" customHeight="1" x14ac:dyDescent="0.15"/>
    <row r="47" spans="1:13" s="20" customFormat="1" ht="32.25" customHeight="1" x14ac:dyDescent="0.15">
      <c r="D47" s="13"/>
      <c r="E47" s="13"/>
      <c r="F47" s="13"/>
      <c r="G47" s="13"/>
      <c r="H47" s="13"/>
      <c r="I47"/>
      <c r="J47"/>
      <c r="K47"/>
      <c r="L47"/>
      <c r="M47"/>
    </row>
  </sheetData>
  <mergeCells count="14">
    <mergeCell ref="A1:H1"/>
    <mergeCell ref="D2:H2"/>
    <mergeCell ref="A4:A5"/>
    <mergeCell ref="B4:B5"/>
    <mergeCell ref="C4:C5"/>
    <mergeCell ref="D4:H4"/>
    <mergeCell ref="A44:H44"/>
    <mergeCell ref="A45:H45"/>
    <mergeCell ref="I4:I5"/>
    <mergeCell ref="A30:A31"/>
    <mergeCell ref="A41:H41"/>
    <mergeCell ref="A38:H38"/>
    <mergeCell ref="A40:H40"/>
    <mergeCell ref="B35:C35"/>
  </mergeCells>
  <phoneticPr fontId="1"/>
  <pageMargins left="0.94488188976377963" right="0.39370078740157483" top="0.27559055118110237" bottom="0.19685039370078741" header="0.31496062992125984" footer="0.16"/>
  <pageSetup paperSize="9" scale="57" fitToHeight="2" orientation="portrait" r:id="rId1"/>
  <headerFooter differentOddEven="1">
    <oddHeader>&amp;R別紙</oddHeader>
  </headerFooter>
  <rowBreaks count="1" manualBreakCount="1">
    <brk id="19"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ED4813FF91464A4DABE998B8C9E976AB" ma:contentTypeVersion="2" ma:contentTypeDescription="" ma:contentTypeScope="" ma:versionID="37eeadaf14005ba23c91e82234c2e55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CE110EF-F222-4FE6-8F21-2B8AD003AB9F}">
  <ds:schemaRefs>
    <ds:schemaRef ds:uri="http://schemas.microsoft.com/sharepoint/v3/contenttype/forms"/>
  </ds:schemaRefs>
</ds:datastoreItem>
</file>

<file path=customXml/itemProps2.xml><?xml version="1.0" encoding="utf-8"?>
<ds:datastoreItem xmlns:ds="http://schemas.openxmlformats.org/officeDocument/2006/customXml" ds:itemID="{B52B358C-E293-4019-9D65-656F0559FE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AF5E0F0-4FDA-4173-9BC7-F7DAD5AA7C8E}">
  <ds:schemaRefs>
    <ds:schemaRef ds:uri="http://www.w3.org/XML/1998/namespace"/>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8B97BE19-CDDD-400E-817A-CFDD13F7EC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標準採点</vt:lpstr>
      <vt:lpstr>標準採点 (基本のみ)</vt:lpstr>
      <vt:lpstr>標準採点!Print_Area</vt:lpstr>
      <vt:lpstr>'標準採点 (基本のみ)'!Print_Area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システム</cp:lastModifiedBy>
  <cp:lastPrinted>2017-02-22T04:26:56Z</cp:lastPrinted>
  <dcterms:created xsi:type="dcterms:W3CDTF">2010-04-21T09:59:47Z</dcterms:created>
  <dcterms:modified xsi:type="dcterms:W3CDTF">2017-02-22T04:30:52Z</dcterms:modified>
</cp:coreProperties>
</file>