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1nishikatam\Desktop\"/>
    </mc:Choice>
  </mc:AlternateContent>
  <xr:revisionPtr revIDLastSave="0" documentId="13_ncr:1_{66620F07-0D76-45CD-9BFA-DC20989073BC}" xr6:coauthVersionLast="47" xr6:coauthVersionMax="47" xr10:uidLastSave="{00000000-0000-0000-0000-000000000000}"/>
  <bookViews>
    <workbookView xWindow="-120" yWindow="-120" windowWidth="29040" windowHeight="15840" activeTab="3" xr2:uid="{834A69D1-6ED2-4F69-859C-AA9D06CEDE71}"/>
  </bookViews>
  <sheets>
    <sheet name="令和●年度確定分" sheetId="15" r:id="rId1"/>
    <sheet name="使用例１（令和●年度確定）" sheetId="12" r:id="rId2"/>
    <sheet name="令和4年度確定分" sheetId="14" r:id="rId3"/>
    <sheet name="使用例２（令和4年度確定）" sheetId="16" r:id="rId4"/>
  </sheets>
  <definedNames>
    <definedName name="_xlnm.Print_Area" localSheetId="1">'使用例１（令和●年度確定）'!$A$2:$R$38</definedName>
    <definedName name="_xlnm.Print_Area" localSheetId="0">令和●年度確定分!$A$1:$R$37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6" l="1"/>
  <c r="R28" i="16"/>
  <c r="Q28" i="16"/>
  <c r="P28" i="16"/>
  <c r="O28" i="16"/>
  <c r="N28" i="16"/>
  <c r="M28" i="16"/>
  <c r="L28" i="16"/>
  <c r="J28" i="16"/>
  <c r="I28" i="16"/>
  <c r="H28" i="16"/>
  <c r="G28" i="16"/>
  <c r="F28" i="16"/>
  <c r="E28" i="16"/>
  <c r="D28" i="16"/>
  <c r="C28" i="16"/>
  <c r="S27" i="16"/>
  <c r="R27" i="16"/>
  <c r="Q27" i="16"/>
  <c r="P27" i="16"/>
  <c r="O27" i="16"/>
  <c r="N27" i="16"/>
  <c r="M27" i="16"/>
  <c r="L27" i="16"/>
  <c r="J27" i="16"/>
  <c r="I27" i="16"/>
  <c r="H27" i="16"/>
  <c r="G27" i="16"/>
  <c r="F27" i="16"/>
  <c r="E27" i="16"/>
  <c r="D27" i="16"/>
  <c r="C27" i="16"/>
  <c r="T26" i="16"/>
  <c r="K26" i="16"/>
  <c r="U26" i="16"/>
  <c r="T25" i="16"/>
  <c r="K25" i="16"/>
  <c r="U25" i="16"/>
  <c r="T24" i="16"/>
  <c r="K24" i="16"/>
  <c r="U24" i="16"/>
  <c r="T23" i="16"/>
  <c r="U23" i="16"/>
  <c r="K23" i="16"/>
  <c r="T22" i="16"/>
  <c r="U22" i="16"/>
  <c r="K22" i="16"/>
  <c r="T21" i="16"/>
  <c r="K21" i="16"/>
  <c r="U21" i="16"/>
  <c r="T20" i="16"/>
  <c r="K20" i="16"/>
  <c r="U20" i="16"/>
  <c r="U19" i="16"/>
  <c r="T19" i="16"/>
  <c r="K19" i="16"/>
  <c r="T18" i="16"/>
  <c r="K18" i="16"/>
  <c r="U18" i="16"/>
  <c r="T17" i="16"/>
  <c r="K17" i="16"/>
  <c r="U17" i="16"/>
  <c r="T16" i="16"/>
  <c r="K16" i="16"/>
  <c r="U16" i="16"/>
  <c r="T15" i="16"/>
  <c r="K15" i="16"/>
  <c r="T14" i="16"/>
  <c r="K14" i="16"/>
  <c r="T13" i="16"/>
  <c r="K13" i="16"/>
  <c r="T12" i="16"/>
  <c r="U12" i="16"/>
  <c r="K12" i="16"/>
  <c r="T11" i="16"/>
  <c r="K11" i="16"/>
  <c r="K27" i="16"/>
  <c r="C43" i="16"/>
  <c r="T10" i="16"/>
  <c r="U10" i="16"/>
  <c r="K10" i="16"/>
  <c r="T9" i="16"/>
  <c r="T27" i="16"/>
  <c r="C46" i="16"/>
  <c r="H46" i="16"/>
  <c r="K9" i="16"/>
  <c r="K28" i="16"/>
  <c r="T10" i="14"/>
  <c r="T11" i="14"/>
  <c r="U11" i="14"/>
  <c r="T12" i="14"/>
  <c r="T13" i="14"/>
  <c r="T14" i="14"/>
  <c r="T15" i="14"/>
  <c r="U15" i="14"/>
  <c r="T16" i="14"/>
  <c r="T17" i="14"/>
  <c r="U17" i="14"/>
  <c r="T18" i="14"/>
  <c r="T19" i="14"/>
  <c r="T20" i="14"/>
  <c r="T21" i="14"/>
  <c r="T22" i="14"/>
  <c r="T23" i="14"/>
  <c r="T24" i="14"/>
  <c r="T25" i="14"/>
  <c r="T26" i="14"/>
  <c r="T9" i="14"/>
  <c r="T28" i="14"/>
  <c r="C58" i="14"/>
  <c r="H58" i="14"/>
  <c r="K10" i="14"/>
  <c r="K11" i="14"/>
  <c r="K12" i="14"/>
  <c r="U12" i="14"/>
  <c r="K13" i="14"/>
  <c r="U13" i="14"/>
  <c r="K14" i="14"/>
  <c r="U14" i="14"/>
  <c r="K15" i="14"/>
  <c r="K16" i="14"/>
  <c r="U16" i="14"/>
  <c r="K17" i="14"/>
  <c r="K18" i="14"/>
  <c r="U18" i="14"/>
  <c r="K19" i="14"/>
  <c r="U19" i="14"/>
  <c r="K20" i="14"/>
  <c r="U20" i="14"/>
  <c r="K21" i="14"/>
  <c r="U21" i="14"/>
  <c r="K22" i="14"/>
  <c r="U22" i="14"/>
  <c r="K23" i="14"/>
  <c r="U23" i="14"/>
  <c r="K24" i="14"/>
  <c r="U24" i="14"/>
  <c r="K25" i="14"/>
  <c r="K26" i="14"/>
  <c r="K9" i="14"/>
  <c r="U9" i="14"/>
  <c r="Q27" i="15"/>
  <c r="P27" i="15"/>
  <c r="O27" i="15"/>
  <c r="N27" i="15"/>
  <c r="M27" i="15"/>
  <c r="L27" i="15"/>
  <c r="K27" i="15"/>
  <c r="J27" i="15"/>
  <c r="I27" i="15"/>
  <c r="H27" i="15"/>
  <c r="G27" i="15"/>
  <c r="F27" i="15"/>
  <c r="E27" i="15"/>
  <c r="D27" i="15"/>
  <c r="R27" i="15" s="1"/>
  <c r="C27" i="15"/>
  <c r="Q26" i="15"/>
  <c r="P26" i="15"/>
  <c r="O26" i="15"/>
  <c r="N26" i="15"/>
  <c r="M26" i="15"/>
  <c r="L26" i="15"/>
  <c r="K26" i="15"/>
  <c r="J26" i="15"/>
  <c r="I26" i="15"/>
  <c r="H26" i="15"/>
  <c r="G26" i="15"/>
  <c r="F26" i="15"/>
  <c r="E26" i="15"/>
  <c r="D26" i="15"/>
  <c r="R26" i="15" s="1"/>
  <c r="C26" i="15"/>
  <c r="R25" i="15"/>
  <c r="R24" i="15"/>
  <c r="R23" i="15"/>
  <c r="R22" i="15"/>
  <c r="R21" i="15"/>
  <c r="R20" i="15"/>
  <c r="R19" i="15"/>
  <c r="R18" i="15"/>
  <c r="R17" i="15"/>
  <c r="R16" i="15"/>
  <c r="R15" i="15"/>
  <c r="R14" i="15"/>
  <c r="R13" i="15"/>
  <c r="R12" i="15"/>
  <c r="R11" i="15"/>
  <c r="R10" i="15"/>
  <c r="R9" i="15"/>
  <c r="R8" i="15"/>
  <c r="I28" i="14"/>
  <c r="J28" i="14"/>
  <c r="I27" i="14"/>
  <c r="J27" i="14"/>
  <c r="S28" i="14"/>
  <c r="R28" i="14"/>
  <c r="Q28" i="14"/>
  <c r="P28" i="14"/>
  <c r="O28" i="14"/>
  <c r="N28" i="14"/>
  <c r="M28" i="14"/>
  <c r="L28" i="14"/>
  <c r="H28" i="14"/>
  <c r="G28" i="14"/>
  <c r="F28" i="14"/>
  <c r="E28" i="14"/>
  <c r="D28" i="14"/>
  <c r="C28" i="14"/>
  <c r="S27" i="14"/>
  <c r="R27" i="14"/>
  <c r="Q27" i="14"/>
  <c r="P27" i="14"/>
  <c r="O27" i="14"/>
  <c r="N27" i="14"/>
  <c r="M27" i="14"/>
  <c r="L27" i="14"/>
  <c r="H27" i="14"/>
  <c r="G27" i="14"/>
  <c r="F27" i="14"/>
  <c r="E27" i="14"/>
  <c r="D27" i="14"/>
  <c r="C27" i="14"/>
  <c r="Q28" i="12"/>
  <c r="P28" i="12"/>
  <c r="O28" i="12"/>
  <c r="N28" i="12"/>
  <c r="M28" i="12"/>
  <c r="L28" i="12"/>
  <c r="K28" i="12"/>
  <c r="J28" i="12"/>
  <c r="I28" i="12"/>
  <c r="H28" i="12"/>
  <c r="G28" i="12"/>
  <c r="F28" i="12"/>
  <c r="E28" i="12"/>
  <c r="D28" i="12"/>
  <c r="C28" i="12"/>
  <c r="Q27" i="12"/>
  <c r="P27" i="12"/>
  <c r="O27" i="12"/>
  <c r="N27" i="12"/>
  <c r="M27" i="12"/>
  <c r="L27" i="12"/>
  <c r="K27" i="12"/>
  <c r="J27" i="12"/>
  <c r="I27" i="12"/>
  <c r="H27" i="12"/>
  <c r="G27" i="12"/>
  <c r="F27" i="12"/>
  <c r="E27" i="12"/>
  <c r="D27" i="12"/>
  <c r="C27" i="12"/>
  <c r="R27" i="12"/>
  <c r="R26" i="12"/>
  <c r="R25" i="12"/>
  <c r="R24" i="12"/>
  <c r="R23" i="12"/>
  <c r="R22" i="12"/>
  <c r="R21" i="12"/>
  <c r="R20" i="12"/>
  <c r="R19" i="12"/>
  <c r="R18" i="12"/>
  <c r="R17" i="12"/>
  <c r="R16" i="12"/>
  <c r="R15" i="12"/>
  <c r="R14" i="12"/>
  <c r="R13" i="12"/>
  <c r="R12" i="12"/>
  <c r="R11" i="12"/>
  <c r="R10" i="12"/>
  <c r="R9" i="12"/>
  <c r="R28" i="12"/>
  <c r="K28" i="14"/>
  <c r="C55" i="14"/>
  <c r="U25" i="14"/>
  <c r="U10" i="14"/>
  <c r="T27" i="14"/>
  <c r="C46" i="14"/>
  <c r="H46" i="14"/>
  <c r="K27" i="14"/>
  <c r="U26" i="14"/>
  <c r="U28" i="14"/>
  <c r="U27" i="14"/>
  <c r="C61" i="14"/>
  <c r="H55" i="14"/>
  <c r="H61" i="14"/>
  <c r="K61" i="14"/>
  <c r="C43" i="14"/>
  <c r="C49" i="14"/>
  <c r="H43" i="14"/>
  <c r="H49" i="14"/>
  <c r="K49" i="14"/>
  <c r="T28" i="16"/>
  <c r="C58" i="16"/>
  <c r="H58" i="16"/>
  <c r="U15" i="16"/>
  <c r="U14" i="16"/>
  <c r="U13" i="16"/>
  <c r="U11" i="16"/>
  <c r="C55" i="16"/>
  <c r="C49" i="16"/>
  <c r="H43" i="16"/>
  <c r="H49" i="16"/>
  <c r="U27" i="16"/>
  <c r="U9" i="16"/>
  <c r="U28" i="16"/>
  <c r="C61" i="16"/>
  <c r="H55" i="16"/>
  <c r="H61" i="16"/>
  <c r="K61" i="16"/>
  <c r="K4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2E87C8B3-8F9E-49DA-A5E5-29209BF5040E}">
      <text>
        <r>
          <rPr>
            <b/>
            <sz val="12"/>
            <color indexed="81"/>
            <rFont val="MS P ゴシック"/>
            <family val="3"/>
            <charset val="128"/>
          </rPr>
          <t>調査対象年度を算用数字で入力して使用してください。</t>
        </r>
        <r>
          <rPr>
            <b/>
            <sz val="9"/>
            <color indexed="81"/>
            <rFont val="MS P ゴシック"/>
            <family val="3"/>
            <charset val="128"/>
          </rPr>
          <t xml:space="preserve">
</t>
        </r>
      </text>
    </comment>
    <comment ref="A8" authorId="0" shapeId="0" xr:uid="{EC943403-B208-4743-B915-819C9ACBC0E0}">
      <text>
        <r>
          <rPr>
            <b/>
            <sz val="11"/>
            <color indexed="81"/>
            <rFont val="MS P ゴシック"/>
            <family val="3"/>
            <charset val="128"/>
          </rPr>
          <t>必ず①～③の区分を入力。入力しないと正しく計算されません。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4" authorId="0" shapeId="0" xr:uid="{7CD60461-D05B-4C87-89A6-98F344DDC69C}">
      <text>
        <r>
          <rPr>
            <b/>
            <sz val="13"/>
            <color indexed="81"/>
            <rFont val="MS P ゴシック"/>
            <family val="3"/>
            <charset val="128"/>
          </rPr>
          <t>調査対象年度を算用数字で入力して使用してください。</t>
        </r>
      </text>
    </comment>
    <comment ref="A9" authorId="0" shapeId="0" xr:uid="{1237DBFF-4D06-43B8-9980-6DA1A745AF08}">
      <text>
        <r>
          <rPr>
            <b/>
            <sz val="12"/>
            <color indexed="81"/>
            <rFont val="MS P ゴシック"/>
            <family val="3"/>
            <charset val="128"/>
          </rPr>
          <t>必ず①～③の区分を入力。入力しないと正しく計算されません。</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4" authorId="0" shapeId="0" xr:uid="{A514501B-3E82-4CD8-8EF1-50EA78FCB26C}">
      <text>
        <r>
          <rPr>
            <b/>
            <sz val="15"/>
            <color indexed="81"/>
            <rFont val="MS P ゴシック"/>
            <family val="3"/>
            <charset val="128"/>
          </rPr>
          <t xml:space="preserve">このシートは令和４年度確定分の調査に使用してください。
</t>
        </r>
      </text>
    </comment>
    <comment ref="A9" authorId="0" shapeId="0" xr:uid="{5344938D-B8E1-454B-ADEC-4CF8F2B81B4D}">
      <text>
        <r>
          <rPr>
            <b/>
            <sz val="9"/>
            <color indexed="81"/>
            <rFont val="MS P ゴシック"/>
            <family val="3"/>
            <charset val="128"/>
          </rPr>
          <t>必ず①～③の区分を入力。
入力しないと正しく計算されません。</t>
        </r>
        <r>
          <rPr>
            <sz val="9"/>
            <color indexed="81"/>
            <rFont val="MS P ゴシック"/>
            <family val="3"/>
            <charset val="128"/>
          </rPr>
          <t xml:space="preserve">
</t>
        </r>
      </text>
    </comment>
    <comment ref="F44" authorId="0" shapeId="0" xr:uid="{D119EFEA-D431-4AF4-B7C4-5C3AC11F1D19}">
      <text>
        <r>
          <rPr>
            <b/>
            <sz val="9"/>
            <color indexed="81"/>
            <rFont val="MS P ゴシック"/>
            <family val="3"/>
            <charset val="128"/>
          </rPr>
          <t>労災保険率を入力</t>
        </r>
      </text>
    </comment>
    <comment ref="F55" authorId="0" shapeId="0" xr:uid="{EA93A0E4-0F9F-4CD7-9928-5EBF737A3D66}">
      <text>
        <r>
          <rPr>
            <b/>
            <sz val="9"/>
            <color indexed="81"/>
            <rFont val="MS P ゴシック"/>
            <family val="3"/>
            <charset val="128"/>
          </rPr>
          <t>雇用保険率を入力</t>
        </r>
      </text>
    </comment>
    <comment ref="F58" authorId="0" shapeId="0" xr:uid="{8F39A6C3-1B39-4F65-A834-013B3CCBB77D}">
      <text>
        <r>
          <rPr>
            <b/>
            <sz val="9"/>
            <color indexed="81"/>
            <rFont val="MS P ゴシック"/>
            <family val="3"/>
            <charset val="128"/>
          </rPr>
          <t>雇用保険率を入力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4" authorId="0" shapeId="0" xr:uid="{98E0BC1D-5221-4AEC-9927-5AFCC3524CFB}">
      <text>
        <r>
          <rPr>
            <b/>
            <sz val="12"/>
            <color indexed="81"/>
            <rFont val="MS P ゴシック"/>
            <family val="3"/>
            <charset val="128"/>
          </rPr>
          <t xml:space="preserve">このシートは令和４年度確定分の調査に使用してください。
</t>
        </r>
      </text>
    </comment>
    <comment ref="A9" authorId="0" shapeId="0" xr:uid="{51257A5A-34EE-4915-99FA-2A3266FEDBBA}">
      <text>
        <r>
          <rPr>
            <b/>
            <sz val="9"/>
            <color indexed="81"/>
            <rFont val="MS P ゴシック"/>
            <family val="3"/>
            <charset val="128"/>
          </rPr>
          <t>必ず①～③の区分を入力。入力しないと正しく計算されません。</t>
        </r>
        <r>
          <rPr>
            <sz val="9"/>
            <color indexed="81"/>
            <rFont val="MS P ゴシック"/>
            <family val="3"/>
            <charset val="128"/>
          </rPr>
          <t xml:space="preserve">
</t>
        </r>
      </text>
    </comment>
    <comment ref="F44" authorId="0" shapeId="0" xr:uid="{69057547-AB24-4410-8AB0-FC25DC991C00}">
      <text>
        <r>
          <rPr>
            <b/>
            <sz val="9"/>
            <color indexed="81"/>
            <rFont val="MS P ゴシック"/>
            <family val="3"/>
            <charset val="128"/>
          </rPr>
          <t>労災保険率を入力</t>
        </r>
      </text>
    </comment>
    <comment ref="F55" authorId="0" shapeId="0" xr:uid="{B23C5B9C-0F88-4BCF-B17F-925903D1CC5D}">
      <text>
        <r>
          <rPr>
            <b/>
            <sz val="9"/>
            <color indexed="81"/>
            <rFont val="MS P ゴシック"/>
            <family val="3"/>
            <charset val="128"/>
          </rPr>
          <t>雇用保険率を入力</t>
        </r>
      </text>
    </comment>
    <comment ref="F58" authorId="0" shapeId="0" xr:uid="{FE55B641-D895-4DAD-9323-A71EBBEAA733}">
      <text>
        <r>
          <rPr>
            <b/>
            <sz val="9"/>
            <color indexed="81"/>
            <rFont val="MS P ゴシック"/>
            <family val="3"/>
            <charset val="128"/>
          </rPr>
          <t>雇用保険率を入力</t>
        </r>
      </text>
    </comment>
  </commentList>
</comments>
</file>

<file path=xl/sharedStrings.xml><?xml version="1.0" encoding="utf-8"?>
<sst xmlns="http://schemas.openxmlformats.org/spreadsheetml/2006/main" count="328" uniqueCount="114">
  <si>
    <t>労働保険番号</t>
    <rPh sb="0" eb="2">
      <t>ロウドウ</t>
    </rPh>
    <rPh sb="2" eb="4">
      <t>ホケン</t>
    </rPh>
    <rPh sb="4" eb="6">
      <t>バンゴウ</t>
    </rPh>
    <phoneticPr fontId="2"/>
  </si>
  <si>
    <t>所在地</t>
    <rPh sb="0" eb="3">
      <t>ショザイチ</t>
    </rPh>
    <phoneticPr fontId="2"/>
  </si>
  <si>
    <t>区分</t>
    <rPh sb="0" eb="2">
      <t>クブン</t>
    </rPh>
    <phoneticPr fontId="2"/>
  </si>
  <si>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</si>
  <si>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</si>
  <si>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</si>
  <si>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</si>
  <si>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</si>
  <si>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</si>
  <si>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</si>
  <si>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</si>
  <si>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</si>
  <si>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</si>
  <si>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合　　計</t>
    <rPh sb="0" eb="1">
      <t>ゴウ</t>
    </rPh>
    <rPh sb="3" eb="4">
      <t>ケイ</t>
    </rPh>
    <phoneticPr fontId="2"/>
  </si>
  <si>
    <t>従業員氏名</t>
    <rPh sb="0" eb="3">
      <t>ジュウギョウイン</t>
    </rPh>
    <rPh sb="3" eb="5">
      <t>シメイ</t>
    </rPh>
    <phoneticPr fontId="2"/>
  </si>
  <si>
    <t>※　記入上の注意事項</t>
    <rPh sb="2" eb="4">
      <t>キニュウ</t>
    </rPh>
    <rPh sb="4" eb="5">
      <t>ジョウ</t>
    </rPh>
    <rPh sb="6" eb="8">
      <t>チュウイ</t>
    </rPh>
    <rPh sb="8" eb="10">
      <t>ジコウ</t>
    </rPh>
    <phoneticPr fontId="2"/>
  </si>
  <si>
    <t>２．通勤手当等も賃金に含めてください。</t>
    <rPh sb="2" eb="4">
      <t>ツウキン</t>
    </rPh>
    <rPh sb="4" eb="7">
      <t>テアテトウ</t>
    </rPh>
    <rPh sb="8" eb="10">
      <t>チンギン</t>
    </rPh>
    <rPh sb="11" eb="12">
      <t>フク</t>
    </rPh>
    <phoneticPr fontId="2"/>
  </si>
  <si>
    <t>３．アルバイトなどに雑給として支給した賃金も含めてください。</t>
    <rPh sb="10" eb="11">
      <t>ザツ</t>
    </rPh>
    <rPh sb="11" eb="12">
      <t>キュウ</t>
    </rPh>
    <rPh sb="15" eb="17">
      <t>シキュウ</t>
    </rPh>
    <rPh sb="19" eb="21">
      <t>チンギン</t>
    </rPh>
    <rPh sb="22" eb="23">
      <t>フク</t>
    </rPh>
    <phoneticPr fontId="2"/>
  </si>
  <si>
    <t>５．各計の欄も、必ず記入してください。</t>
    <rPh sb="2" eb="3">
      <t>カク</t>
    </rPh>
    <rPh sb="3" eb="4">
      <t>ケイ</t>
    </rPh>
    <rPh sb="5" eb="6">
      <t>ラン</t>
    </rPh>
    <rPh sb="8" eb="9">
      <t>カナラ</t>
    </rPh>
    <rPh sb="10" eb="12">
      <t>キニュウ</t>
    </rPh>
    <phoneticPr fontId="2"/>
  </si>
  <si>
    <t xml:space="preserve"> 事業所名</t>
    <rPh sb="1" eb="4">
      <t>ジギョウショ</t>
    </rPh>
    <rPh sb="4" eb="5">
      <t>メイ</t>
    </rPh>
    <phoneticPr fontId="2"/>
  </si>
  <si>
    <t xml:space="preserve">
(　．　．　)  </t>
    <phoneticPr fontId="2"/>
  </si>
  <si>
    <t xml:space="preserve">夏季賞与 
(　　．　．　)  </t>
    <rPh sb="0" eb="2">
      <t>カキ</t>
    </rPh>
    <rPh sb="2" eb="4">
      <t>ショウヨ</t>
    </rPh>
    <phoneticPr fontId="2"/>
  </si>
  <si>
    <t xml:space="preserve">冬季賞与
(　　．　．　)  </t>
    <rPh sb="0" eb="2">
      <t>トウキ</t>
    </rPh>
    <rPh sb="2" eb="4">
      <t>ショウヨ</t>
    </rPh>
    <phoneticPr fontId="2"/>
  </si>
  <si>
    <t>１．区分は、①両保険加入　②労災保険のみ　③雇用保険のみ　別とし、数字でご記入ください。</t>
    <rPh sb="2" eb="4">
      <t>クブン</t>
    </rPh>
    <rPh sb="7" eb="8">
      <t>リョウ</t>
    </rPh>
    <rPh sb="8" eb="10">
      <t>ホケン</t>
    </rPh>
    <rPh sb="10" eb="12">
      <t>カニュウ</t>
    </rPh>
    <rPh sb="14" eb="16">
      <t>ロウサイ</t>
    </rPh>
    <rPh sb="16" eb="18">
      <t>ホケン</t>
    </rPh>
    <rPh sb="22" eb="24">
      <t>コヨウ</t>
    </rPh>
    <rPh sb="24" eb="26">
      <t>ホケン</t>
    </rPh>
    <rPh sb="29" eb="30">
      <t>ベツ</t>
    </rPh>
    <rPh sb="33" eb="35">
      <t>スウジ</t>
    </rPh>
    <rPh sb="37" eb="39">
      <t>キニュウ</t>
    </rPh>
    <phoneticPr fontId="2"/>
  </si>
  <si>
    <t>雇用保険対象者賃金計
①＋③</t>
    <rPh sb="0" eb="2">
      <t>コヨウ</t>
    </rPh>
    <rPh sb="2" eb="4">
      <t>ホケン</t>
    </rPh>
    <rPh sb="4" eb="7">
      <t>タイショウシャ</t>
    </rPh>
    <rPh sb="7" eb="9">
      <t>チンギン</t>
    </rPh>
    <rPh sb="9" eb="10">
      <t>ケイ</t>
    </rPh>
    <phoneticPr fontId="2"/>
  </si>
  <si>
    <t>労災保険対象者賃金計
①＋②</t>
    <rPh sb="0" eb="2">
      <t>ロウサイ</t>
    </rPh>
    <rPh sb="2" eb="4">
      <t>ホケン</t>
    </rPh>
    <rPh sb="4" eb="7">
      <t>タイショウシャ</t>
    </rPh>
    <rPh sb="7" eb="9">
      <t>チンギン</t>
    </rPh>
    <rPh sb="9" eb="10">
      <t>ケイ</t>
    </rPh>
    <phoneticPr fontId="2"/>
  </si>
  <si>
    <t>　　65歳以上の労働者も雇用保険の適用対象となっています。【雇用保険料免除の経過措置（平成29年1月1日～令和2年3月31日）は終了しました。】　</t>
    <rPh sb="4" eb="7">
      <t>サイイジョウ</t>
    </rPh>
    <rPh sb="8" eb="11">
      <t>ロウドウシャ</t>
    </rPh>
    <rPh sb="12" eb="14">
      <t>コヨウ</t>
    </rPh>
    <rPh sb="14" eb="16">
      <t>ホケン</t>
    </rPh>
    <rPh sb="17" eb="19">
      <t>テキヨウ</t>
    </rPh>
    <rPh sb="19" eb="21">
      <t>タイショウ</t>
    </rPh>
    <rPh sb="30" eb="32">
      <t>コヨウ</t>
    </rPh>
    <rPh sb="32" eb="35">
      <t>ホケンリョウ</t>
    </rPh>
    <rPh sb="35" eb="37">
      <t>メンジョ</t>
    </rPh>
    <rPh sb="38" eb="40">
      <t>ケイカ</t>
    </rPh>
    <rPh sb="40" eb="42">
      <t>ソチ</t>
    </rPh>
    <rPh sb="61" eb="62">
      <t>ニチ</t>
    </rPh>
    <rPh sb="64" eb="66">
      <t>シュウリョウ</t>
    </rPh>
    <phoneticPr fontId="2"/>
  </si>
  <si>
    <r>
      <t>※　</t>
    </r>
    <r>
      <rPr>
        <b/>
        <sz val="12"/>
        <color indexed="10"/>
        <rFont val="ＭＳ Ｐ明朝"/>
        <family val="1"/>
        <charset val="128"/>
      </rPr>
      <t>ご記入のうえ、調査当日に提出してください。</t>
    </r>
    <r>
      <rPr>
        <sz val="12"/>
        <color indexed="10"/>
        <rFont val="ＭＳ Ｐ明朝"/>
        <family val="1"/>
        <charset val="128"/>
      </rPr>
      <t>エクセル等で作成していただいても結構です。</t>
    </r>
    <r>
      <rPr>
        <sz val="12"/>
        <color indexed="10"/>
        <rFont val="ＭＳ Ｐ明朝"/>
        <family val="1"/>
        <charset val="128"/>
      </rPr>
      <t>神奈川労働局のＨＰからダウンロードできます。</t>
    </r>
    <rPh sb="3" eb="5">
      <t>キニュウ</t>
    </rPh>
    <rPh sb="9" eb="11">
      <t>チョウサ</t>
    </rPh>
    <rPh sb="11" eb="13">
      <t>トウジツ</t>
    </rPh>
    <rPh sb="14" eb="16">
      <t>テイシュツ</t>
    </rPh>
    <rPh sb="27" eb="28">
      <t>トウ</t>
    </rPh>
    <rPh sb="29" eb="31">
      <t>サクセイ</t>
    </rPh>
    <rPh sb="39" eb="41">
      <t>ケッコウ</t>
    </rPh>
    <phoneticPr fontId="2"/>
  </si>
  <si>
    <t>　　　       　     　↑　（　）内は何れかに○印をしてください。</t>
  </si>
  <si>
    <t>株式会社　〇〇</t>
    <rPh sb="0" eb="2">
      <t>カブシキ</t>
    </rPh>
    <rPh sb="2" eb="4">
      <t>ガイシャ</t>
    </rPh>
    <phoneticPr fontId="2"/>
  </si>
  <si>
    <t>〇〇市△△町１－１－１</t>
    <rPh sb="2" eb="3">
      <t>シ</t>
    </rPh>
    <rPh sb="5" eb="6">
      <t>マチ</t>
    </rPh>
    <phoneticPr fontId="2"/>
  </si>
  <si>
    <t>①</t>
    <phoneticPr fontId="2"/>
  </si>
  <si>
    <t>②</t>
    <phoneticPr fontId="2"/>
  </si>
  <si>
    <t>〇〇　〇〇</t>
    <phoneticPr fontId="2"/>
  </si>
  <si>
    <t>××　××</t>
    <phoneticPr fontId="2"/>
  </si>
  <si>
    <t>△△　△△</t>
    <phoneticPr fontId="2"/>
  </si>
  <si>
    <t>▲▲　▲▲</t>
    <phoneticPr fontId="2"/>
  </si>
  <si>
    <t xml:space="preserve">14 3 00 900000 -000 </t>
    <phoneticPr fontId="2"/>
  </si>
  <si>
    <t>5年
      １月分</t>
    <rPh sb="1" eb="2">
      <t>ネン</t>
    </rPh>
    <rPh sb="10" eb="11">
      <t>ガツ</t>
    </rPh>
    <rPh sb="11" eb="12">
      <t>ブン</t>
    </rPh>
    <phoneticPr fontId="2"/>
  </si>
  <si>
    <t>令和4年度
前期計</t>
    <rPh sb="0" eb="2">
      <t>レイワ</t>
    </rPh>
    <rPh sb="3" eb="5">
      <t>ネンド</t>
    </rPh>
    <rPh sb="6" eb="8">
      <t>ゼンキ</t>
    </rPh>
    <rPh sb="8" eb="9">
      <t>ケイ</t>
    </rPh>
    <phoneticPr fontId="2"/>
  </si>
  <si>
    <t>令和4年度
後期計</t>
    <rPh sb="0" eb="2">
      <t>レイワ</t>
    </rPh>
    <rPh sb="3" eb="5">
      <t>ネンド</t>
    </rPh>
    <rPh sb="6" eb="8">
      <t>コウキ</t>
    </rPh>
    <rPh sb="8" eb="9">
      <t>ケイ</t>
    </rPh>
    <phoneticPr fontId="2"/>
  </si>
  <si>
    <t>令　和　４　年　度　　労　働　保　険　確　定　賃　金　表　　（労災保険･雇用保険）</t>
    <rPh sb="0" eb="1">
      <t>リョウ</t>
    </rPh>
    <rPh sb="2" eb="3">
      <t>カズ</t>
    </rPh>
    <rPh sb="6" eb="7">
      <t>ネン</t>
    </rPh>
    <rPh sb="8" eb="9">
      <t>ド</t>
    </rPh>
    <rPh sb="11" eb="12">
      <t>ロウ</t>
    </rPh>
    <rPh sb="13" eb="14">
      <t>ハタラキ</t>
    </rPh>
    <rPh sb="15" eb="16">
      <t>ホ</t>
    </rPh>
    <rPh sb="17" eb="18">
      <t>ケン</t>
    </rPh>
    <rPh sb="19" eb="20">
      <t>アキラ</t>
    </rPh>
    <rPh sb="21" eb="22">
      <t>サダム</t>
    </rPh>
    <rPh sb="23" eb="24">
      <t>チン</t>
    </rPh>
    <rPh sb="25" eb="26">
      <t>カネ</t>
    </rPh>
    <rPh sb="27" eb="28">
      <t>ヒョウ</t>
    </rPh>
    <rPh sb="31" eb="33">
      <t>ロウサイ</t>
    </rPh>
    <rPh sb="33" eb="35">
      <t>ホケン</t>
    </rPh>
    <rPh sb="36" eb="38">
      <t>コヨウ</t>
    </rPh>
    <rPh sb="38" eb="40">
      <t>ホケン</t>
    </rPh>
    <phoneticPr fontId="2"/>
  </si>
  <si>
    <t>労災保険分</t>
    <rPh sb="0" eb="2">
      <t>ロウサイ</t>
    </rPh>
    <rPh sb="2" eb="5">
      <t>ホケンブン</t>
    </rPh>
    <phoneticPr fontId="2"/>
  </si>
  <si>
    <t>～</t>
    <phoneticPr fontId="2"/>
  </si>
  <si>
    <t>合計</t>
    <rPh sb="0" eb="2">
      <t>ゴウケイ</t>
    </rPh>
    <phoneticPr fontId="2"/>
  </si>
  <si>
    <t>算定期間</t>
    <rPh sb="0" eb="4">
      <t>サンテイキカン</t>
    </rPh>
    <phoneticPr fontId="2"/>
  </si>
  <si>
    <t>①　保険料算定基礎額</t>
    <rPh sb="2" eb="5">
      <t>ホケンリョウ</t>
    </rPh>
    <rPh sb="5" eb="10">
      <t>サンテイキソガク</t>
    </rPh>
    <phoneticPr fontId="2"/>
  </si>
  <si>
    <t>②　保険料率</t>
    <rPh sb="2" eb="6">
      <t>ホケンリョウリツ</t>
    </rPh>
    <phoneticPr fontId="2"/>
  </si>
  <si>
    <t>③　確定保険料額（その１）</t>
    <rPh sb="2" eb="4">
      <t>カクテイ</t>
    </rPh>
    <rPh sb="4" eb="7">
      <t>ホケンリョウ</t>
    </rPh>
    <rPh sb="7" eb="8">
      <t>ガク</t>
    </rPh>
    <phoneticPr fontId="2"/>
  </si>
  <si>
    <t>④　確定保険料額（その２）</t>
    <rPh sb="2" eb="7">
      <t>カクテイホケンリョウ</t>
    </rPh>
    <rPh sb="7" eb="8">
      <t>ガク</t>
    </rPh>
    <phoneticPr fontId="2"/>
  </si>
  <si>
    <t>千円</t>
    <rPh sb="0" eb="2">
      <t>センエン</t>
    </rPh>
    <phoneticPr fontId="2"/>
  </si>
  <si>
    <t>円</t>
    <rPh sb="0" eb="1">
      <t>エン</t>
    </rPh>
    <phoneticPr fontId="2"/>
  </si>
  <si>
    <t>令和　4　年　4　月　1　日　から　令和　5　年　3　月　31　日　まで</t>
    <rPh sb="0" eb="2">
      <t>レイワ</t>
    </rPh>
    <rPh sb="5" eb="6">
      <t>ネン</t>
    </rPh>
    <rPh sb="9" eb="10">
      <t>ガツ</t>
    </rPh>
    <rPh sb="13" eb="14">
      <t>ニチ</t>
    </rPh>
    <rPh sb="18" eb="20">
      <t>レイワ</t>
    </rPh>
    <rPh sb="23" eb="24">
      <t>ネン</t>
    </rPh>
    <rPh sb="27" eb="28">
      <t>ガツ</t>
    </rPh>
    <rPh sb="32" eb="33">
      <t>ニチ</t>
    </rPh>
    <phoneticPr fontId="2"/>
  </si>
  <si>
    <t>1000分の</t>
    <rPh sb="4" eb="5">
      <t>ブン</t>
    </rPh>
    <phoneticPr fontId="2"/>
  </si>
  <si>
    <t>確定保険料算定内訳</t>
    <rPh sb="0" eb="5">
      <t>カクテイホケンリョウ</t>
    </rPh>
    <rPh sb="5" eb="7">
      <t>サンテイ</t>
    </rPh>
    <rPh sb="7" eb="9">
      <t>ウチワケ</t>
    </rPh>
    <phoneticPr fontId="2"/>
  </si>
  <si>
    <t>雇用保険分</t>
    <rPh sb="0" eb="2">
      <t>コヨウ</t>
    </rPh>
    <rPh sb="2" eb="4">
      <t>ホケン</t>
    </rPh>
    <rPh sb="4" eb="5">
      <t>ブン</t>
    </rPh>
    <phoneticPr fontId="2"/>
  </si>
  <si>
    <t>《令和４年度　確定保険料算定内訳》</t>
    <rPh sb="1" eb="3">
      <t>レイワ</t>
    </rPh>
    <rPh sb="4" eb="6">
      <t>ネンド</t>
    </rPh>
    <rPh sb="7" eb="12">
      <t>カクテイホケンリョウ</t>
    </rPh>
    <rPh sb="12" eb="16">
      <t>サンテイウチワケ</t>
    </rPh>
    <phoneticPr fontId="2"/>
  </si>
  <si>
    <r>
      <t>(ｲ)確定賃金表</t>
    </r>
    <r>
      <rPr>
        <sz val="9"/>
        <color indexed="10"/>
        <rFont val="ＭＳ Ｐ明朝"/>
        <family val="1"/>
        <charset val="128"/>
      </rPr>
      <t>a</t>
    </r>
    <r>
      <rPr>
        <sz val="9"/>
        <rFont val="ＭＳ Ｐ明朝"/>
        <family val="1"/>
        <charset val="128"/>
      </rPr>
      <t>、千円未満切り捨て</t>
    </r>
    <rPh sb="3" eb="8">
      <t>カクテイチンギンヒョウ</t>
    </rPh>
    <rPh sb="10" eb="12">
      <t>センエン</t>
    </rPh>
    <rPh sb="12" eb="14">
      <t>ミマン</t>
    </rPh>
    <rPh sb="14" eb="15">
      <t>キ</t>
    </rPh>
    <rPh sb="16" eb="17">
      <t>ス</t>
    </rPh>
    <phoneticPr fontId="2"/>
  </si>
  <si>
    <r>
      <t>(ﾛ)確定賃金表</t>
    </r>
    <r>
      <rPr>
        <sz val="9"/>
        <color indexed="10"/>
        <rFont val="ＭＳ Ｐ明朝"/>
        <family val="1"/>
        <charset val="128"/>
      </rPr>
      <t>b</t>
    </r>
    <r>
      <rPr>
        <sz val="9"/>
        <rFont val="ＭＳ Ｐ明朝"/>
        <family val="1"/>
        <charset val="128"/>
      </rPr>
      <t>、千円未満切り捨て</t>
    </r>
    <rPh sb="3" eb="8">
      <t>カクテイチンギンヒョウ</t>
    </rPh>
    <rPh sb="10" eb="12">
      <t>センエン</t>
    </rPh>
    <rPh sb="12" eb="14">
      <t>ミマン</t>
    </rPh>
    <rPh sb="14" eb="15">
      <t>キ</t>
    </rPh>
    <rPh sb="16" eb="17">
      <t>ス</t>
    </rPh>
    <phoneticPr fontId="2"/>
  </si>
  <si>
    <t>(ﾊ)</t>
    <phoneticPr fontId="2"/>
  </si>
  <si>
    <t>(ﾆ)(ｲ)×(ﾊ)、一円未満端数切り捨てず</t>
    <rPh sb="11" eb="13">
      <t>イチエン</t>
    </rPh>
    <rPh sb="13" eb="15">
      <t>ミマン</t>
    </rPh>
    <rPh sb="15" eb="17">
      <t>ハスウ</t>
    </rPh>
    <rPh sb="17" eb="18">
      <t>キ</t>
    </rPh>
    <rPh sb="19" eb="20">
      <t>ス</t>
    </rPh>
    <phoneticPr fontId="2"/>
  </si>
  <si>
    <t>(ﾎ)(ﾛ)×(ﾊ)、一円未満端数切り捨てず</t>
    <rPh sb="11" eb="13">
      <t>イチエン</t>
    </rPh>
    <rPh sb="13" eb="15">
      <t>ミマン</t>
    </rPh>
    <rPh sb="15" eb="17">
      <t>ハスウ</t>
    </rPh>
    <rPh sb="17" eb="18">
      <t>キ</t>
    </rPh>
    <rPh sb="19" eb="20">
      <t>ス</t>
    </rPh>
    <phoneticPr fontId="2"/>
  </si>
  <si>
    <t>(ﾆ)＋(ﾎ)、一円未満端数切り捨てず</t>
    <rPh sb="8" eb="10">
      <t>イチエン</t>
    </rPh>
    <rPh sb="10" eb="12">
      <t>ミマン</t>
    </rPh>
    <rPh sb="12" eb="14">
      <t>ハスウ</t>
    </rPh>
    <rPh sb="14" eb="15">
      <t>キ</t>
    </rPh>
    <rPh sb="16" eb="17">
      <t>ス</t>
    </rPh>
    <phoneticPr fontId="2"/>
  </si>
  <si>
    <t>(ｦ)、(ﾆ)＋(ﾎ)の端数処理　注参照</t>
    <rPh sb="12" eb="16">
      <t>ハスウショリ</t>
    </rPh>
    <rPh sb="17" eb="18">
      <t>チュウ</t>
    </rPh>
    <rPh sb="18" eb="20">
      <t>サンショウ</t>
    </rPh>
    <phoneticPr fontId="2"/>
  </si>
  <si>
    <r>
      <t>(ﾍ)確定賃金表</t>
    </r>
    <r>
      <rPr>
        <sz val="9"/>
        <color indexed="10"/>
        <rFont val="ＭＳ Ｐ明朝"/>
        <family val="1"/>
        <charset val="128"/>
      </rPr>
      <t>d</t>
    </r>
    <r>
      <rPr>
        <sz val="9"/>
        <rFont val="ＭＳ Ｐ明朝"/>
        <family val="1"/>
        <charset val="128"/>
      </rPr>
      <t>、千円未満切り捨て</t>
    </r>
    <rPh sb="3" eb="8">
      <t>カクテイチンギンヒョウ</t>
    </rPh>
    <rPh sb="10" eb="12">
      <t>センエン</t>
    </rPh>
    <rPh sb="12" eb="14">
      <t>ミマン</t>
    </rPh>
    <rPh sb="14" eb="15">
      <t>キ</t>
    </rPh>
    <rPh sb="16" eb="17">
      <t>ス</t>
    </rPh>
    <phoneticPr fontId="2"/>
  </si>
  <si>
    <r>
      <t>(ﾄ)確定賃金表</t>
    </r>
    <r>
      <rPr>
        <sz val="9"/>
        <color indexed="10"/>
        <rFont val="ＭＳ Ｐ明朝"/>
        <family val="1"/>
        <charset val="128"/>
      </rPr>
      <t>e</t>
    </r>
    <r>
      <rPr>
        <sz val="9"/>
        <rFont val="ＭＳ Ｐ明朝"/>
        <family val="1"/>
        <charset val="128"/>
      </rPr>
      <t>、千円未満切り捨て</t>
    </r>
    <rPh sb="3" eb="8">
      <t>カクテイチンギンヒョウ</t>
    </rPh>
    <rPh sb="10" eb="12">
      <t>センエン</t>
    </rPh>
    <rPh sb="12" eb="14">
      <t>ミマン</t>
    </rPh>
    <rPh sb="14" eb="15">
      <t>キ</t>
    </rPh>
    <rPh sb="16" eb="17">
      <t>ス</t>
    </rPh>
    <phoneticPr fontId="2"/>
  </si>
  <si>
    <t>(ﾁ)　1000分の</t>
    <rPh sb="8" eb="9">
      <t>ブン</t>
    </rPh>
    <phoneticPr fontId="2"/>
  </si>
  <si>
    <t>(ﾘ)　1000分の</t>
    <rPh sb="8" eb="9">
      <t>ブン</t>
    </rPh>
    <phoneticPr fontId="2"/>
  </si>
  <si>
    <t>(ｲ)＋(ﾛ)</t>
    <phoneticPr fontId="2"/>
  </si>
  <si>
    <t>(ﾍ)＋(ﾄ)</t>
    <phoneticPr fontId="2"/>
  </si>
  <si>
    <t>(ﾇ)(ﾍ)×(ﾁ)、一円未満端数切り捨てず</t>
    <rPh sb="11" eb="13">
      <t>イチエン</t>
    </rPh>
    <rPh sb="13" eb="15">
      <t>ミマン</t>
    </rPh>
    <rPh sb="15" eb="17">
      <t>ハスウ</t>
    </rPh>
    <rPh sb="17" eb="18">
      <t>キ</t>
    </rPh>
    <rPh sb="19" eb="20">
      <t>ス</t>
    </rPh>
    <phoneticPr fontId="2"/>
  </si>
  <si>
    <t>(ﾙ)(ﾄ)×(ﾘ)、一円未満端数切り捨てず</t>
    <rPh sb="11" eb="13">
      <t>イチエン</t>
    </rPh>
    <rPh sb="13" eb="15">
      <t>ミマン</t>
    </rPh>
    <rPh sb="15" eb="17">
      <t>ハスウ</t>
    </rPh>
    <rPh sb="17" eb="18">
      <t>キ</t>
    </rPh>
    <rPh sb="19" eb="20">
      <t>ス</t>
    </rPh>
    <phoneticPr fontId="2"/>
  </si>
  <si>
    <t>(ﾇ)＋(ﾙ)、一円未満端数切り捨てず</t>
    <rPh sb="8" eb="10">
      <t>イチエン</t>
    </rPh>
    <rPh sb="10" eb="12">
      <t>ミマン</t>
    </rPh>
    <rPh sb="12" eb="14">
      <t>ハスウ</t>
    </rPh>
    <rPh sb="14" eb="15">
      <t>キ</t>
    </rPh>
    <rPh sb="16" eb="17">
      <t>ス</t>
    </rPh>
    <phoneticPr fontId="2"/>
  </si>
  <si>
    <t>(ﾜ)、(ﾇ)＋(ﾙ)の端数処理　注参照</t>
    <rPh sb="12" eb="16">
      <t>ハスウショリ</t>
    </rPh>
    <rPh sb="17" eb="18">
      <t>チュウ</t>
    </rPh>
    <rPh sb="18" eb="20">
      <t>サンショウ</t>
    </rPh>
    <phoneticPr fontId="2"/>
  </si>
  <si>
    <t>【記入上の注意】</t>
    <rPh sb="1" eb="4">
      <t>キニュウジョウ</t>
    </rPh>
    <rPh sb="5" eb="7">
      <t>チュウイ</t>
    </rPh>
    <phoneticPr fontId="2"/>
  </si>
  <si>
    <r>
      <t>　　　　</t>
    </r>
    <r>
      <rPr>
        <u/>
        <sz val="11"/>
        <rFont val="ＭＳ Ｐ明朝"/>
        <family val="1"/>
        <charset val="128"/>
      </rPr>
      <t>千円未満の端数が生じる場合は、その端数を切り捨ててください。</t>
    </r>
    <rPh sb="4" eb="6">
      <t>センエン</t>
    </rPh>
    <rPh sb="6" eb="8">
      <t>ミマン</t>
    </rPh>
    <rPh sb="9" eb="11">
      <t>ハスウ</t>
    </rPh>
    <rPh sb="12" eb="13">
      <t>ショウ</t>
    </rPh>
    <rPh sb="15" eb="17">
      <t>バアイ</t>
    </rPh>
    <rPh sb="21" eb="23">
      <t>ハスウ</t>
    </rPh>
    <rPh sb="24" eb="25">
      <t>キ</t>
    </rPh>
    <rPh sb="26" eb="27">
      <t>ス</t>
    </rPh>
    <phoneticPr fontId="2"/>
  </si>
  <si>
    <t>　　　　　※①欄の(ｲ)と(ﾍ)、(ﾛ)と(ﾄ)の額がそれぞれ同額であり、かつ、③欄の(ﾆ)＋(ﾎ)と(ﾇ)＋(ﾙ)の各々の小数点以下を足した結果、</t>
    <rPh sb="7" eb="8">
      <t>ラン</t>
    </rPh>
    <rPh sb="25" eb="26">
      <t>ガク</t>
    </rPh>
    <rPh sb="31" eb="33">
      <t>ドウガク</t>
    </rPh>
    <rPh sb="41" eb="42">
      <t>ラン</t>
    </rPh>
    <rPh sb="59" eb="61">
      <t>オノオノ</t>
    </rPh>
    <rPh sb="62" eb="65">
      <t>ショウスウテン</t>
    </rPh>
    <rPh sb="65" eb="67">
      <t>イカ</t>
    </rPh>
    <rPh sb="68" eb="69">
      <t>タ</t>
    </rPh>
    <rPh sb="71" eb="73">
      <t>ケッカ</t>
    </rPh>
    <phoneticPr fontId="2"/>
  </si>
  <si>
    <t>　　　　　　一円以上となる場合にのみ、その端数を切り上げた額を(ｦ)に記入してください。</t>
    <rPh sb="6" eb="7">
      <t>ヒト</t>
    </rPh>
    <rPh sb="7" eb="8">
      <t>エン</t>
    </rPh>
    <rPh sb="8" eb="10">
      <t>イジョウ</t>
    </rPh>
    <rPh sb="13" eb="15">
      <t>バアイ</t>
    </rPh>
    <rPh sb="21" eb="23">
      <t>ハスウ</t>
    </rPh>
    <rPh sb="24" eb="25">
      <t>キ</t>
    </rPh>
    <rPh sb="26" eb="27">
      <t>ア</t>
    </rPh>
    <rPh sb="29" eb="30">
      <t>ガク</t>
    </rPh>
    <rPh sb="35" eb="37">
      <t>キニュウ</t>
    </rPh>
    <phoneticPr fontId="2"/>
  </si>
  <si>
    <r>
      <t>①欄　適用期間（前期・後期）に該当する保険料算定基礎額を集計表から転記してください。</t>
    </r>
    <r>
      <rPr>
        <u/>
        <sz val="11"/>
        <rFont val="ＭＳ Ｐ明朝"/>
        <family val="1"/>
        <charset val="128"/>
      </rPr>
      <t>（データ入力の場合は自動計算されます）</t>
    </r>
    <rPh sb="1" eb="2">
      <t>ラン</t>
    </rPh>
    <rPh sb="3" eb="5">
      <t>テキヨウ</t>
    </rPh>
    <rPh sb="5" eb="7">
      <t>キカン</t>
    </rPh>
    <rPh sb="8" eb="10">
      <t>ゼンキ</t>
    </rPh>
    <rPh sb="11" eb="13">
      <t>コウキ</t>
    </rPh>
    <rPh sb="15" eb="17">
      <t>ガイトウ</t>
    </rPh>
    <rPh sb="19" eb="22">
      <t>ホケンリョウ</t>
    </rPh>
    <rPh sb="22" eb="27">
      <t>サンテイキソガク</t>
    </rPh>
    <rPh sb="28" eb="31">
      <t>シュウケイヒョウ</t>
    </rPh>
    <rPh sb="33" eb="35">
      <t>テンキ</t>
    </rPh>
    <rPh sb="46" eb="48">
      <t>ニュウリョク</t>
    </rPh>
    <rPh sb="49" eb="51">
      <t>バアイ</t>
    </rPh>
    <rPh sb="52" eb="54">
      <t>ジドウ</t>
    </rPh>
    <rPh sb="54" eb="56">
      <t>ケイサン</t>
    </rPh>
    <phoneticPr fontId="2"/>
  </si>
  <si>
    <r>
      <t>②欄　【労災保険分】令和4年度労災保険分率（またはﾒﾘｯﾄ料率）を(ﾊ)記入してください。</t>
    </r>
    <r>
      <rPr>
        <u/>
        <sz val="11"/>
        <rFont val="ＭＳ Ｐ明朝"/>
        <family val="1"/>
        <charset val="128"/>
      </rPr>
      <t>（データ入力の場合は料率を</t>
    </r>
    <r>
      <rPr>
        <u/>
        <sz val="11"/>
        <color indexed="10"/>
        <rFont val="ＭＳ Ｐ明朝"/>
        <family val="1"/>
        <charset val="128"/>
      </rPr>
      <t>赤枠</t>
    </r>
    <r>
      <rPr>
        <u/>
        <sz val="11"/>
        <rFont val="ＭＳ Ｐ明朝"/>
        <family val="1"/>
        <charset val="128"/>
      </rPr>
      <t>に入力してください）</t>
    </r>
    <rPh sb="1" eb="2">
      <t>ラン</t>
    </rPh>
    <rPh sb="4" eb="6">
      <t>ロウサイ</t>
    </rPh>
    <rPh sb="6" eb="8">
      <t>ホケン</t>
    </rPh>
    <rPh sb="8" eb="9">
      <t>ブン</t>
    </rPh>
    <rPh sb="10" eb="12">
      <t>レイワ</t>
    </rPh>
    <rPh sb="13" eb="15">
      <t>ネンド</t>
    </rPh>
    <rPh sb="15" eb="17">
      <t>ロウサイ</t>
    </rPh>
    <rPh sb="17" eb="19">
      <t>ホケン</t>
    </rPh>
    <rPh sb="19" eb="20">
      <t>ブン</t>
    </rPh>
    <rPh sb="20" eb="21">
      <t>リツ</t>
    </rPh>
    <rPh sb="29" eb="31">
      <t>リョウリツ</t>
    </rPh>
    <rPh sb="36" eb="38">
      <t>キニュウ</t>
    </rPh>
    <rPh sb="49" eb="51">
      <t>ニュウリョク</t>
    </rPh>
    <rPh sb="52" eb="54">
      <t>バアイ</t>
    </rPh>
    <rPh sb="55" eb="57">
      <t>リョウリツ</t>
    </rPh>
    <rPh sb="58" eb="60">
      <t>アカワク</t>
    </rPh>
    <rPh sb="61" eb="63">
      <t>ニュウリョク</t>
    </rPh>
    <phoneticPr fontId="2"/>
  </si>
  <si>
    <r>
      <t>　　　　【雇用保険分】適用期間（前期・後期）に該当する雇用保険率を(ﾁ)、(ﾘ)に記入してください。</t>
    </r>
    <r>
      <rPr>
        <u/>
        <sz val="11"/>
        <rFont val="ＭＳ Ｐ明朝"/>
        <family val="1"/>
        <charset val="128"/>
      </rPr>
      <t>（データ入力の場合は料率を</t>
    </r>
    <r>
      <rPr>
        <u/>
        <sz val="11"/>
        <color indexed="10"/>
        <rFont val="ＭＳ Ｐ明朝"/>
        <family val="1"/>
        <charset val="128"/>
      </rPr>
      <t>赤枠</t>
    </r>
    <r>
      <rPr>
        <u/>
        <sz val="11"/>
        <rFont val="ＭＳ Ｐ明朝"/>
        <family val="1"/>
        <charset val="128"/>
      </rPr>
      <t>に入力してください）</t>
    </r>
    <rPh sb="5" eb="7">
      <t>コヨウ</t>
    </rPh>
    <rPh sb="7" eb="9">
      <t>ホケン</t>
    </rPh>
    <rPh sb="9" eb="10">
      <t>ブン</t>
    </rPh>
    <rPh sb="11" eb="15">
      <t>テキヨウキカン</t>
    </rPh>
    <rPh sb="16" eb="18">
      <t>ゼンキ</t>
    </rPh>
    <rPh sb="19" eb="21">
      <t>コウキ</t>
    </rPh>
    <rPh sb="23" eb="25">
      <t>ガイトウ</t>
    </rPh>
    <rPh sb="27" eb="29">
      <t>コヨウ</t>
    </rPh>
    <rPh sb="29" eb="31">
      <t>ホケン</t>
    </rPh>
    <rPh sb="31" eb="32">
      <t>リツ</t>
    </rPh>
    <rPh sb="41" eb="43">
      <t>キニュウ</t>
    </rPh>
    <phoneticPr fontId="2"/>
  </si>
  <si>
    <r>
      <t>③欄　①欄の額に②欄の率を乗じた額を記入し、</t>
    </r>
    <r>
      <rPr>
        <u/>
        <sz val="11"/>
        <rFont val="ＭＳ Ｐ明朝"/>
        <family val="1"/>
        <charset val="128"/>
      </rPr>
      <t>1円未満の端数が生じた場合であってもその端数は切り捨てないでください。（データ入力の場合は自動計算されます）</t>
    </r>
    <rPh sb="1" eb="2">
      <t>ラン</t>
    </rPh>
    <rPh sb="4" eb="5">
      <t>ラン</t>
    </rPh>
    <rPh sb="6" eb="7">
      <t>ガク</t>
    </rPh>
    <rPh sb="9" eb="10">
      <t>ラン</t>
    </rPh>
    <rPh sb="11" eb="12">
      <t>リツ</t>
    </rPh>
    <rPh sb="13" eb="14">
      <t>ジョウ</t>
    </rPh>
    <rPh sb="16" eb="17">
      <t>ガク</t>
    </rPh>
    <rPh sb="18" eb="20">
      <t>キニュウ</t>
    </rPh>
    <rPh sb="23" eb="24">
      <t>エン</t>
    </rPh>
    <rPh sb="24" eb="26">
      <t>ミマン</t>
    </rPh>
    <rPh sb="27" eb="29">
      <t>ハスウ</t>
    </rPh>
    <rPh sb="30" eb="31">
      <t>ショウ</t>
    </rPh>
    <rPh sb="33" eb="35">
      <t>バアイ</t>
    </rPh>
    <rPh sb="42" eb="44">
      <t>ハスウ</t>
    </rPh>
    <rPh sb="45" eb="46">
      <t>キ</t>
    </rPh>
    <rPh sb="47" eb="48">
      <t>ス</t>
    </rPh>
    <phoneticPr fontId="2"/>
  </si>
  <si>
    <r>
      <t>④欄　【労災保険分】</t>
    </r>
    <r>
      <rPr>
        <u/>
        <sz val="11"/>
        <rFont val="ＭＳ Ｐ明朝"/>
        <family val="1"/>
        <charset val="128"/>
      </rPr>
      <t>③欄の(ﾆ)＋(ﾎ)に一円未満の端数が生じる場合は、※の場合を除いて端数を切り捨てた額を(ｦ)に記入してください。（データ入力の場合は自動計算されます）</t>
    </r>
    <rPh sb="1" eb="2">
      <t>ラン</t>
    </rPh>
    <rPh sb="4" eb="6">
      <t>ロウサイ</t>
    </rPh>
    <rPh sb="6" eb="8">
      <t>ホケン</t>
    </rPh>
    <rPh sb="8" eb="9">
      <t>ブン</t>
    </rPh>
    <rPh sb="11" eb="12">
      <t>ラン</t>
    </rPh>
    <rPh sb="21" eb="22">
      <t>イチ</t>
    </rPh>
    <rPh sb="22" eb="23">
      <t>エン</t>
    </rPh>
    <rPh sb="23" eb="25">
      <t>ミマン</t>
    </rPh>
    <rPh sb="26" eb="28">
      <t>ハスウ</t>
    </rPh>
    <rPh sb="29" eb="30">
      <t>ショウ</t>
    </rPh>
    <rPh sb="32" eb="34">
      <t>バアイ</t>
    </rPh>
    <rPh sb="38" eb="40">
      <t>バアイ</t>
    </rPh>
    <rPh sb="41" eb="42">
      <t>ノゾ</t>
    </rPh>
    <rPh sb="44" eb="46">
      <t>ハスウ</t>
    </rPh>
    <rPh sb="47" eb="48">
      <t>キ</t>
    </rPh>
    <rPh sb="49" eb="50">
      <t>ス</t>
    </rPh>
    <rPh sb="52" eb="53">
      <t>ガク</t>
    </rPh>
    <rPh sb="58" eb="60">
      <t>キニュウ</t>
    </rPh>
    <phoneticPr fontId="2"/>
  </si>
  <si>
    <r>
      <t>　　　　【雇用保険分】</t>
    </r>
    <r>
      <rPr>
        <u/>
        <sz val="11"/>
        <rFont val="ＭＳ Ｐ明朝"/>
        <family val="1"/>
        <charset val="128"/>
      </rPr>
      <t>③欄の(ﾇ)＋(ﾙ)に一円未満の端数が生じる場合は、その端数を切り捨てた額を(ﾜ)に記入してください。（データ入力の場合は自動計算されます）</t>
    </r>
    <rPh sb="5" eb="7">
      <t>コヨウ</t>
    </rPh>
    <rPh sb="7" eb="9">
      <t>ホケン</t>
    </rPh>
    <rPh sb="9" eb="10">
      <t>ブン</t>
    </rPh>
    <rPh sb="12" eb="13">
      <t>ラン</t>
    </rPh>
    <rPh sb="22" eb="23">
      <t>イチ</t>
    </rPh>
    <rPh sb="23" eb="24">
      <t>エン</t>
    </rPh>
    <rPh sb="24" eb="26">
      <t>ミマン</t>
    </rPh>
    <rPh sb="27" eb="29">
      <t>ハスウ</t>
    </rPh>
    <rPh sb="30" eb="31">
      <t>ショウ</t>
    </rPh>
    <rPh sb="33" eb="35">
      <t>バアイ</t>
    </rPh>
    <rPh sb="39" eb="41">
      <t>ハスウ</t>
    </rPh>
    <rPh sb="42" eb="43">
      <t>キ</t>
    </rPh>
    <rPh sb="44" eb="45">
      <t>ス</t>
    </rPh>
    <rPh sb="47" eb="48">
      <t>ガク</t>
    </rPh>
    <rPh sb="53" eb="55">
      <t>キニュウ</t>
    </rPh>
    <phoneticPr fontId="2"/>
  </si>
  <si>
    <t>【二元適用事業が労災保険分を申告する場合又は一般拠出金を申告する場合】</t>
    <rPh sb="1" eb="3">
      <t>ニゲン</t>
    </rPh>
    <rPh sb="3" eb="5">
      <t>テキヨウ</t>
    </rPh>
    <rPh sb="5" eb="7">
      <t>ジギョウ</t>
    </rPh>
    <rPh sb="8" eb="12">
      <t>ロウサイホケン</t>
    </rPh>
    <rPh sb="12" eb="13">
      <t>ブン</t>
    </rPh>
    <rPh sb="14" eb="16">
      <t>シンコク</t>
    </rPh>
    <rPh sb="18" eb="20">
      <t>バアイ</t>
    </rPh>
    <rPh sb="20" eb="21">
      <t>マタ</t>
    </rPh>
    <rPh sb="22" eb="27">
      <t>イッパンキョシュツキン</t>
    </rPh>
    <rPh sb="28" eb="30">
      <t>シンコク</t>
    </rPh>
    <rPh sb="32" eb="34">
      <t>バアイ</t>
    </rPh>
    <phoneticPr fontId="2"/>
  </si>
  <si>
    <r>
      <t>従来通り、前ページ</t>
    </r>
    <r>
      <rPr>
        <sz val="11"/>
        <color indexed="10"/>
        <rFont val="ＭＳ Ｐ明朝"/>
        <family val="1"/>
        <charset val="128"/>
      </rPr>
      <t>ｃ</t>
    </r>
    <r>
      <rPr>
        <sz val="11"/>
        <rFont val="ＭＳ Ｐ明朝"/>
        <family val="1"/>
        <charset val="128"/>
      </rPr>
      <t>の額の千円未満切り捨てた額に労災保険率又は一般拠出金率を乗じて計算します（1円未満端数切捨て）。</t>
    </r>
    <rPh sb="0" eb="2">
      <t>ジュウライ</t>
    </rPh>
    <rPh sb="2" eb="3">
      <t>ドオ</t>
    </rPh>
    <rPh sb="5" eb="6">
      <t>ゼン</t>
    </rPh>
    <rPh sb="11" eb="12">
      <t>ガク</t>
    </rPh>
    <rPh sb="13" eb="15">
      <t>センエン</t>
    </rPh>
    <rPh sb="15" eb="17">
      <t>ミマン</t>
    </rPh>
    <rPh sb="17" eb="18">
      <t>キ</t>
    </rPh>
    <rPh sb="19" eb="20">
      <t>ス</t>
    </rPh>
    <rPh sb="22" eb="23">
      <t>ガク</t>
    </rPh>
    <rPh sb="24" eb="29">
      <t>ロウサイホケンリツ</t>
    </rPh>
    <rPh sb="29" eb="30">
      <t>マタ</t>
    </rPh>
    <rPh sb="31" eb="37">
      <t>イッパンキョシュツキンリツ</t>
    </rPh>
    <rPh sb="38" eb="39">
      <t>ジョウ</t>
    </rPh>
    <rPh sb="41" eb="43">
      <t>ケイサン</t>
    </rPh>
    <rPh sb="48" eb="51">
      <t>エンミマン</t>
    </rPh>
    <rPh sb="51" eb="53">
      <t>ハスウ</t>
    </rPh>
    <rPh sb="53" eb="55">
      <t>キリス</t>
    </rPh>
    <phoneticPr fontId="2"/>
  </si>
  <si>
    <t>５．各月の賃金額を記入し、各計欄に合計額を計算記載した上で、次ページの確定保険料算定内訳を記入してください。（データ入力の場合は、色付欄が自動計算されます。但し、区分欄の①～③を入力しないと正しく計算されません）</t>
    <rPh sb="2" eb="4">
      <t>カクツキ</t>
    </rPh>
    <rPh sb="5" eb="7">
      <t>チンギン</t>
    </rPh>
    <rPh sb="7" eb="8">
      <t>ガク</t>
    </rPh>
    <rPh sb="9" eb="11">
      <t>キニュウ</t>
    </rPh>
    <rPh sb="13" eb="14">
      <t>カク</t>
    </rPh>
    <rPh sb="14" eb="15">
      <t>ケイ</t>
    </rPh>
    <rPh sb="15" eb="16">
      <t>ラン</t>
    </rPh>
    <rPh sb="17" eb="19">
      <t>ゴウケイ</t>
    </rPh>
    <rPh sb="19" eb="20">
      <t>ガク</t>
    </rPh>
    <rPh sb="21" eb="23">
      <t>ケイサン</t>
    </rPh>
    <rPh sb="23" eb="25">
      <t>キサイ</t>
    </rPh>
    <rPh sb="27" eb="28">
      <t>ウエ</t>
    </rPh>
    <rPh sb="30" eb="31">
      <t>ジ</t>
    </rPh>
    <rPh sb="35" eb="37">
      <t>カクテイ</t>
    </rPh>
    <rPh sb="37" eb="40">
      <t>ホケンリョウ</t>
    </rPh>
    <rPh sb="40" eb="42">
      <t>サンテイ</t>
    </rPh>
    <rPh sb="42" eb="44">
      <t>ウチワケ</t>
    </rPh>
    <rPh sb="45" eb="47">
      <t>キニュウ</t>
    </rPh>
    <rPh sb="65" eb="67">
      <t>イロツ</t>
    </rPh>
    <rPh sb="67" eb="68">
      <t>ラン</t>
    </rPh>
    <phoneticPr fontId="2"/>
  </si>
  <si>
    <t>４．令和2年４月１日からは、すべての雇用保険被保険者について雇用保険料の納付が必要となります。</t>
    <phoneticPr fontId="2"/>
  </si>
  <si>
    <r>
      <t>６．</t>
    </r>
    <r>
      <rPr>
        <b/>
        <u/>
        <sz val="10"/>
        <color indexed="10"/>
        <rFont val="ＭＳ Ｐ明朝"/>
        <family val="1"/>
        <charset val="128"/>
      </rPr>
      <t>神奈川労働局ホームページからダウンロードして入力して利用頂くのが便利です。是非ご活用ください。掲載場所は以下のとおり。</t>
    </r>
    <rPh sb="2" eb="8">
      <t>カナガワロウドウキョク</t>
    </rPh>
    <rPh sb="24" eb="26">
      <t>ニュウリョク</t>
    </rPh>
    <rPh sb="28" eb="30">
      <t>リヨウ</t>
    </rPh>
    <rPh sb="30" eb="31">
      <t>イタダ</t>
    </rPh>
    <rPh sb="34" eb="36">
      <t>ベンリ</t>
    </rPh>
    <rPh sb="39" eb="41">
      <t>ゼヒ</t>
    </rPh>
    <rPh sb="42" eb="44">
      <t>カツヨウ</t>
    </rPh>
    <rPh sb="49" eb="51">
      <t>ケイサイ</t>
    </rPh>
    <rPh sb="51" eb="53">
      <t>バショ</t>
    </rPh>
    <rPh sb="54" eb="56">
      <t>イカ</t>
    </rPh>
    <phoneticPr fontId="2"/>
  </si>
  <si>
    <t>株式会社　〇〇</t>
    <phoneticPr fontId="2"/>
  </si>
  <si>
    <t>〇〇市△△町１－１－１</t>
    <phoneticPr fontId="2"/>
  </si>
  <si>
    <t>　　神奈川労働局トップページの【各種法令・制度・手続】タブから【▶労働保険関係】をクリック⇒｜様式の【▶労働保険関係様式】をクリック⇒労働保険事務組合関係の【▶労働保険事務組合関係書類様式の情報を掲載しています】をクリック</t>
    <rPh sb="2" eb="5">
      <t>カナガワ</t>
    </rPh>
    <rPh sb="5" eb="8">
      <t>ロウドウキョク</t>
    </rPh>
    <rPh sb="16" eb="18">
      <t>カクシュ</t>
    </rPh>
    <rPh sb="18" eb="20">
      <t>ホウレイ</t>
    </rPh>
    <rPh sb="21" eb="23">
      <t>セイド</t>
    </rPh>
    <rPh sb="24" eb="26">
      <t>テツヅ</t>
    </rPh>
    <rPh sb="33" eb="37">
      <t>ロウドウホケン</t>
    </rPh>
    <rPh sb="37" eb="39">
      <t>カンケイ</t>
    </rPh>
    <rPh sb="47" eb="49">
      <t>ヨウシキ</t>
    </rPh>
    <rPh sb="58" eb="60">
      <t>ヨウシキ</t>
    </rPh>
    <rPh sb="67" eb="75">
      <t>ロウドウホケンジムクミアイ</t>
    </rPh>
    <rPh sb="75" eb="77">
      <t>カンケイ</t>
    </rPh>
    <rPh sb="80" eb="84">
      <t>ロウドウホケン</t>
    </rPh>
    <rPh sb="84" eb="88">
      <t>ジムクミアイ</t>
    </rPh>
    <rPh sb="88" eb="90">
      <t>カンケイ</t>
    </rPh>
    <rPh sb="90" eb="92">
      <t>ショルイ</t>
    </rPh>
    <rPh sb="92" eb="94">
      <t>ヨウシキ</t>
    </rPh>
    <rPh sb="95" eb="97">
      <t>ジョウホウ</t>
    </rPh>
    <rPh sb="98" eb="100">
      <t>ケイサイ</t>
    </rPh>
    <phoneticPr fontId="2"/>
  </si>
  <si>
    <t>　　⇒下段の方、｜委託事業主算定基礎調査関係から【▶労働保険確定賃金表】をクリック</t>
    <rPh sb="3" eb="5">
      <t>ゲダン</t>
    </rPh>
    <rPh sb="6" eb="7">
      <t>ホウ</t>
    </rPh>
    <rPh sb="9" eb="14">
      <t>イタクジギョウヌシ</t>
    </rPh>
    <rPh sb="14" eb="20">
      <t>サンテイキソチョウサ</t>
    </rPh>
    <rPh sb="20" eb="22">
      <t>カンケイ</t>
    </rPh>
    <rPh sb="26" eb="30">
      <t>ロウドウホケン</t>
    </rPh>
    <rPh sb="30" eb="35">
      <t>カクテイチンギンヒョウ</t>
    </rPh>
    <phoneticPr fontId="2"/>
  </si>
  <si>
    <t>　　神奈川労働局トップページの【各種法令・制度・手続】タブから【▶労働保険関係】をクリック⇒｜様式の【▶労働保険関係様式】をクリック⇒労働保険事務組合関係の</t>
    <rPh sb="2" eb="5">
      <t>カナガワ</t>
    </rPh>
    <rPh sb="5" eb="8">
      <t>ロウドウキョク</t>
    </rPh>
    <rPh sb="16" eb="18">
      <t>カクシュ</t>
    </rPh>
    <rPh sb="18" eb="20">
      <t>ホウレイ</t>
    </rPh>
    <rPh sb="21" eb="23">
      <t>セイド</t>
    </rPh>
    <rPh sb="24" eb="26">
      <t>テツヅ</t>
    </rPh>
    <rPh sb="33" eb="37">
      <t>ロウドウホケン</t>
    </rPh>
    <rPh sb="37" eb="39">
      <t>カンケイ</t>
    </rPh>
    <rPh sb="47" eb="49">
      <t>ヨウシキ</t>
    </rPh>
    <rPh sb="58" eb="60">
      <t>ヨウシキ</t>
    </rPh>
    <rPh sb="67" eb="75">
      <t>ロウドウホケンジムクミアイ</t>
    </rPh>
    <rPh sb="75" eb="77">
      <t>カンケイ</t>
    </rPh>
    <phoneticPr fontId="2"/>
  </si>
  <si>
    <t>　　【▶労働保険事務組合関係書類様式の情報を掲載しています】をクリック⇒下段の方、｜委託事業主算定基礎調査関係から【▶労働保険確定賃金表】をクリック</t>
    <rPh sb="36" eb="38">
      <t>ゲダン</t>
    </rPh>
    <rPh sb="39" eb="40">
      <t>ホウ</t>
    </rPh>
    <rPh sb="42" eb="47">
      <t>イタクジギョウヌシ</t>
    </rPh>
    <rPh sb="47" eb="53">
      <t>サンテイキソチョウサ</t>
    </rPh>
    <rPh sb="53" eb="55">
      <t>カンケイ</t>
    </rPh>
    <rPh sb="59" eb="63">
      <t>ロウドウホケン</t>
    </rPh>
    <rPh sb="63" eb="68">
      <t>カクテイチンギンヒョウ</t>
    </rPh>
    <phoneticPr fontId="2"/>
  </si>
  <si>
    <t>4年
      ４月分</t>
    <rPh sb="1" eb="2">
      <t>ネン</t>
    </rPh>
    <rPh sb="10" eb="11">
      <t>ガツ</t>
    </rPh>
    <rPh sb="11" eb="12">
      <t>ブン</t>
    </rPh>
    <phoneticPr fontId="2"/>
  </si>
  <si>
    <t>日</t>
    <rPh sb="0" eb="1">
      <t>ニチ</t>
    </rPh>
    <phoneticPr fontId="2"/>
  </si>
  <si>
    <t>賃金支払日：（　当月　･　翌月　）</t>
    <phoneticPr fontId="2"/>
  </si>
  <si>
    <t xml:space="preserve">　　　賃金締切日： </t>
    <phoneticPr fontId="2"/>
  </si>
  <si>
    <t>　賃金締切日：                    　　　　      　日</t>
    <phoneticPr fontId="2"/>
  </si>
  <si>
    <t>　賃金支払日：（当月　･　翌月）　       　 　日</t>
    <phoneticPr fontId="2"/>
  </si>
  <si>
    <t>年　度</t>
    <rPh sb="0" eb="1">
      <t>ネン</t>
    </rPh>
    <rPh sb="2" eb="3">
      <t>ド</t>
    </rPh>
    <phoneticPr fontId="2"/>
  </si>
  <si>
    <t>令　和</t>
    <rPh sb="0" eb="1">
      <t>レイ</t>
    </rPh>
    <rPh sb="2" eb="3">
      <t>ワ</t>
    </rPh>
    <phoneticPr fontId="2"/>
  </si>
  <si>
    <t>労　働　保　険　確　定　賃　金　表　　（　労災保険　･　雇用保険　）</t>
    <phoneticPr fontId="2"/>
  </si>
  <si>
    <t>年
  　 ４月分</t>
    <rPh sb="0" eb="1">
      <t>ネン</t>
    </rPh>
    <rPh sb="7" eb="9">
      <t>ガツブン</t>
    </rPh>
    <phoneticPr fontId="2"/>
  </si>
  <si>
    <t>年
      １月分</t>
    <rPh sb="0" eb="1">
      <t>ネン</t>
    </rPh>
    <rPh sb="9" eb="10">
      <t>ガツ</t>
    </rPh>
    <rPh sb="10" eb="11">
      <t>ブン</t>
    </rPh>
    <phoneticPr fontId="2"/>
  </si>
  <si>
    <t>４年
４月分</t>
    <rPh sb="1" eb="2">
      <t>ネン</t>
    </rPh>
    <rPh sb="4" eb="6">
      <t>ガツブン</t>
    </rPh>
    <phoneticPr fontId="2"/>
  </si>
  <si>
    <t>５年
 １月分</t>
    <rPh sb="1" eb="2">
      <t>ネン</t>
    </rPh>
    <rPh sb="5" eb="6">
      <t>ガツ</t>
    </rPh>
    <rPh sb="6" eb="7">
      <t>ブン</t>
    </rPh>
    <phoneticPr fontId="2"/>
  </si>
  <si>
    <t>賃金締切日：　　　　　　　　　　　　 末　日</t>
    <rPh sb="19" eb="20">
      <t>マツ</t>
    </rPh>
    <phoneticPr fontId="2"/>
  </si>
  <si>
    <t>賃金支払日：（当月 ･ 翌月）　 　　末　日</t>
    <rPh sb="19" eb="20">
      <t>マツ</t>
    </rPh>
    <phoneticPr fontId="2"/>
  </si>
  <si>
    <t>６年
４月分</t>
    <phoneticPr fontId="2"/>
  </si>
  <si>
    <t>７年
      １月分</t>
    <rPh sb="1" eb="2">
      <t>ネン</t>
    </rPh>
    <rPh sb="10" eb="11">
      <t>ガツ</t>
    </rPh>
    <rPh sb="11" eb="12">
      <t>ブン</t>
    </rPh>
    <phoneticPr fontId="2"/>
  </si>
  <si>
    <t>　　　賃金支払日：（当月 ･ 翌月）　       末　日</t>
    <rPh sb="26" eb="27">
      <t>マツ</t>
    </rPh>
    <phoneticPr fontId="2"/>
  </si>
  <si>
    <t xml:space="preserve">      賃金締切日：       　    　              末　日</t>
    <rPh sb="39" eb="40">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</si>
</sst>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Red]\-#,##0.00\ "/>
    <numFmt numFmtId="178" formatCode="#,##0_ ;[Red]\-#,##0\ "/>
  </numFmts>
  <fonts count="28">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6"/>
      <name val="ＭＳ Ｐ明朝"/>
      <family val="1"/>
      <charset val="128"/>
    </font>
    <font>
      <sz val="12"/>
      <color indexed="10"/>
      <name val="ＭＳ Ｐ明朝"/>
      <family val="1"/>
      <charset val="128"/>
    </font>
    <font>
      <b/>
      <sz val="12"/>
      <color indexed="10"/>
      <name val="ＭＳ Ｐ明朝"/>
      <family val="1"/>
      <charset val="128"/>
    </font>
    <font>
      <sz val="12"/>
      <name val="HG丸ｺﾞｼｯｸM-PRO"/>
      <family val="3"/>
      <charset val="128"/>
    </font>
    <font>
      <sz val="14"/>
      <name val="HG丸ｺﾞｼｯｸM-PRO"/>
      <family val="3"/>
      <charset val="128"/>
    </font>
    <font>
      <b/>
      <sz val="12"/>
      <color indexed="81"/>
      <name val="MS P ゴシック"/>
      <family val="3"/>
      <charset val="128"/>
    </font>
    <font>
      <sz val="9"/>
      <color indexed="81"/>
      <name val="MS P ゴシック"/>
      <family val="3"/>
      <charset val="128"/>
    </font>
    <font>
      <b/>
      <sz val="9"/>
      <color indexed="81"/>
      <name val="MS P ゴシック"/>
      <family val="3"/>
      <charset val="128"/>
    </font>
    <font>
      <b/>
      <sz val="14"/>
      <name val="ＭＳ Ｐ明朝"/>
      <family val="1"/>
      <charset val="128"/>
    </font>
    <font>
      <sz val="9"/>
      <color indexed="10"/>
      <name val="ＭＳ Ｐ明朝"/>
      <family val="1"/>
      <charset val="128"/>
    </font>
    <font>
      <b/>
      <sz val="12"/>
      <name val="ＭＳ Ｐゴシック"/>
      <family val="3"/>
      <charset val="128"/>
    </font>
    <font>
      <u/>
      <sz val="11"/>
      <name val="ＭＳ Ｐ明朝"/>
      <family val="1"/>
      <charset val="128"/>
    </font>
    <font>
      <sz val="11"/>
      <color indexed="10"/>
      <name val="ＭＳ Ｐ明朝"/>
      <family val="1"/>
      <charset val="128"/>
    </font>
    <font>
      <u/>
      <sz val="11"/>
      <color indexed="10"/>
      <name val="ＭＳ Ｐ明朝"/>
      <family val="1"/>
      <charset val="128"/>
    </font>
    <font>
      <sz val="12"/>
      <name val="ＭＳ Ｐ明朝"/>
      <family val="1"/>
      <charset val="128"/>
    </font>
    <font>
      <b/>
      <u/>
      <sz val="10"/>
      <color indexed="10"/>
      <name val="ＭＳ Ｐ明朝"/>
      <family val="1"/>
      <charset val="128"/>
    </font>
    <font>
      <sz val="8"/>
      <color rgb="FFFF0000"/>
      <name val="ＭＳ Ｐ明朝"/>
      <family val="1"/>
      <charset val="128"/>
    </font>
    <font>
      <sz val="12"/>
      <color rgb="FFFF0000"/>
      <name val="ＭＳ Ｐ明朝"/>
      <family val="1"/>
      <charset val="128"/>
    </font>
    <font>
      <b/>
      <sz val="15"/>
      <color indexed="81"/>
      <name val="MS P ゴシック"/>
      <family val="3"/>
      <charset val="128"/>
    </font>
    <font>
      <b/>
      <sz val="13"/>
      <color indexed="81"/>
      <name val="MS P ゴシック"/>
      <family val="3"/>
      <charset val="128"/>
    </font>
    <font>
      <b/>
      <sz val="11"/>
      <color indexed="81"/>
      <name val="MS P ゴシック"/>
      <family val="3"/>
      <charset val="128"/>
    </font>
    <font>
      <sz val="12"/>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textRotation="255"/>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right"/>
    </xf>
    <xf numFmtId="0" fontId="5" fillId="0" borderId="1" xfId="0" applyFont="1" applyBorder="1" applyAlignment="1">
      <alignment horizontal="center" wrapText="1"/>
    </xf>
    <xf numFmtId="0" fontId="3" fillId="0" borderId="0" xfId="0" applyFont="1" applyBorder="1">
      <alignment vertical="center"/>
    </xf>
    <xf numFmtId="0" fontId="3" fillId="0" borderId="1" xfId="0" applyFont="1" applyBorder="1" applyAlignment="1">
      <alignment horizontal="center" vertical="center"/>
    </xf>
    <xf numFmtId="0" fontId="4" fillId="0" borderId="1" xfId="0" applyFont="1" applyBorder="1">
      <alignment vertical="center"/>
    </xf>
    <xf numFmtId="176" fontId="3" fillId="0" borderId="1" xfId="0" applyNumberFormat="1" applyFont="1" applyBorder="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xf>
    <xf numFmtId="176" fontId="3" fillId="2" borderId="1" xfId="0" applyNumberFormat="1" applyFont="1" applyFill="1" applyBorder="1">
      <alignment vertical="center"/>
    </xf>
    <xf numFmtId="176" fontId="3" fillId="0" borderId="0" xfId="0" applyNumberFormat="1" applyFont="1">
      <alignment vertical="center"/>
    </xf>
    <xf numFmtId="0" fontId="22" fillId="0" borderId="0" xfId="0" applyFont="1" applyAlignment="1">
      <alignment horizontal="left" vertical="center"/>
    </xf>
    <xf numFmtId="0" fontId="23" fillId="0" borderId="0" xfId="0" applyFont="1" applyAlignment="1">
      <alignment vertical="center"/>
    </xf>
    <xf numFmtId="49" fontId="9" fillId="0" borderId="2" xfId="0" applyNumberFormat="1" applyFont="1" applyBorder="1" applyAlignment="1">
      <alignment horizontal="centerContinuous"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5" fillId="0" borderId="5" xfId="0" applyFont="1" applyBorder="1" applyAlignment="1">
      <alignment horizontal="right"/>
    </xf>
    <xf numFmtId="0" fontId="5" fillId="0" borderId="5" xfId="0" applyFont="1" applyBorder="1" applyAlignment="1">
      <alignment horizontal="center" wrapText="1"/>
    </xf>
    <xf numFmtId="0" fontId="5" fillId="0" borderId="6" xfId="0" applyFont="1" applyBorder="1" applyAlignment="1">
      <alignment horizontal="center" wrapText="1"/>
    </xf>
    <xf numFmtId="176" fontId="3" fillId="2" borderId="7" xfId="0" applyNumberFormat="1" applyFont="1" applyFill="1" applyBorder="1">
      <alignment vertical="center"/>
    </xf>
    <xf numFmtId="176" fontId="3" fillId="0" borderId="7" xfId="0" applyNumberFormat="1" applyFont="1" applyBorder="1">
      <alignment vertical="center"/>
    </xf>
    <xf numFmtId="0" fontId="5" fillId="0" borderId="8" xfId="0" applyFont="1" applyBorder="1" applyAlignment="1">
      <alignment horizontal="center" vertical="center"/>
    </xf>
    <xf numFmtId="0" fontId="5" fillId="0" borderId="4" xfId="0" applyFont="1" applyBorder="1" applyAlignment="1">
      <alignment horizontal="right"/>
    </xf>
    <xf numFmtId="0" fontId="5" fillId="0" borderId="5" xfId="0" applyFont="1" applyBorder="1" applyAlignment="1">
      <alignment horizontal="left"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17" xfId="0" applyFont="1" applyBorder="1">
      <alignment vertical="center"/>
    </xf>
    <xf numFmtId="0" fontId="3" fillId="0" borderId="17" xfId="0" applyFont="1" applyBorder="1" applyAlignment="1">
      <alignment horizontal="right" vertical="center"/>
    </xf>
    <xf numFmtId="0" fontId="3" fillId="0" borderId="13" xfId="0" applyFont="1" applyBorder="1" applyAlignment="1">
      <alignment horizontal="right" vertical="center"/>
    </xf>
    <xf numFmtId="0" fontId="14" fillId="0" borderId="0" xfId="0" applyFont="1">
      <alignment vertical="center"/>
    </xf>
    <xf numFmtId="176" fontId="3" fillId="3" borderId="7" xfId="0" applyNumberFormat="1" applyFont="1" applyFill="1" applyBorder="1">
      <alignment vertical="center"/>
    </xf>
    <xf numFmtId="176" fontId="3" fillId="3" borderId="1" xfId="0" applyNumberFormat="1" applyFont="1" applyFill="1" applyBorder="1">
      <alignment vertical="center"/>
    </xf>
    <xf numFmtId="176" fontId="3" fillId="3" borderId="3" xfId="0" applyNumberFormat="1" applyFont="1" applyFill="1" applyBorder="1">
      <alignment vertical="center"/>
    </xf>
    <xf numFmtId="176" fontId="3" fillId="3" borderId="8" xfId="0" applyNumberFormat="1" applyFont="1" applyFill="1" applyBorder="1">
      <alignment vertical="center"/>
    </xf>
    <xf numFmtId="176" fontId="3" fillId="3" borderId="18" xfId="0" applyNumberFormat="1" applyFont="1" applyFill="1" applyBorder="1">
      <alignment vertical="center"/>
    </xf>
    <xf numFmtId="176" fontId="3" fillId="3" borderId="19" xfId="0" applyNumberFormat="1" applyFont="1" applyFill="1" applyBorder="1">
      <alignment vertical="center"/>
    </xf>
    <xf numFmtId="176" fontId="3" fillId="3" borderId="20" xfId="0" applyNumberFormat="1" applyFont="1" applyFill="1" applyBorder="1">
      <alignment vertical="center"/>
    </xf>
    <xf numFmtId="176" fontId="3" fillId="3" borderId="21" xfId="0" applyNumberFormat="1" applyFont="1" applyFill="1" applyBorder="1">
      <alignment vertical="center"/>
    </xf>
    <xf numFmtId="176" fontId="3" fillId="3" borderId="22" xfId="0" applyNumberFormat="1" applyFont="1" applyFill="1" applyBorder="1">
      <alignment vertical="center"/>
    </xf>
    <xf numFmtId="177" fontId="3" fillId="0" borderId="0" xfId="0" applyNumberFormat="1" applyFont="1">
      <alignment vertical="center"/>
    </xf>
    <xf numFmtId="0" fontId="3" fillId="0" borderId="2" xfId="0" applyFont="1" applyBorder="1" applyAlignment="1">
      <alignment horizontal="right" vertical="center"/>
    </xf>
    <xf numFmtId="0" fontId="3" fillId="0" borderId="12" xfId="0" applyFont="1" applyBorder="1" applyAlignment="1">
      <alignment horizontal="right" vertical="center"/>
    </xf>
    <xf numFmtId="0" fontId="4" fillId="0" borderId="0" xfId="0" applyFont="1">
      <alignment vertical="center"/>
    </xf>
    <xf numFmtId="0" fontId="20" fillId="0" borderId="0" xfId="0" applyFont="1">
      <alignment vertical="center"/>
    </xf>
    <xf numFmtId="0" fontId="5" fillId="0" borderId="0" xfId="0" applyFont="1" applyAlignment="1">
      <alignment vertical="center"/>
    </xf>
    <xf numFmtId="58" fontId="4" fillId="0" borderId="9" xfId="0" applyNumberFormat="1" applyFont="1" applyBorder="1" applyAlignment="1">
      <alignment horizontal="center" vertical="center"/>
    </xf>
    <xf numFmtId="0" fontId="4" fillId="0" borderId="23" xfId="0" applyFont="1" applyBorder="1" applyAlignment="1">
      <alignment horizontal="center" vertical="center"/>
    </xf>
    <xf numFmtId="58" fontId="4" fillId="0" borderId="10" xfId="0" applyNumberFormat="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wrapText="1"/>
    </xf>
    <xf numFmtId="176" fontId="3" fillId="3" borderId="35" xfId="0" applyNumberFormat="1" applyFont="1" applyFill="1" applyBorder="1">
      <alignment vertical="center"/>
    </xf>
    <xf numFmtId="176" fontId="3" fillId="3" borderId="24" xfId="0" applyNumberFormat="1" applyFont="1" applyFill="1" applyBorder="1">
      <alignment vertical="center"/>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0" xfId="0" applyFont="1" applyBorder="1" applyAlignment="1">
      <alignment horizontal="center" vertical="center" textRotation="255"/>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176" fontId="4" fillId="3" borderId="14" xfId="0" applyNumberFormat="1" applyFont="1" applyFill="1" applyBorder="1" applyAlignment="1">
      <alignment horizontal="center" vertical="center"/>
    </xf>
    <xf numFmtId="0" fontId="4" fillId="3" borderId="0" xfId="0" applyFont="1" applyFill="1" applyBorder="1" applyAlignment="1">
      <alignment horizontal="center" vertical="center"/>
    </xf>
    <xf numFmtId="40" fontId="4" fillId="3" borderId="0" xfId="1" applyNumberFormat="1" applyFont="1" applyFill="1" applyBorder="1" applyAlignment="1">
      <alignment horizontal="center" vertical="center"/>
    </xf>
    <xf numFmtId="40" fontId="4" fillId="3" borderId="15" xfId="1" applyNumberFormat="1" applyFont="1" applyFill="1" applyBorder="1" applyAlignment="1">
      <alignment horizontal="center" vertical="center"/>
    </xf>
    <xf numFmtId="38" fontId="4" fillId="3" borderId="14" xfId="1" applyFont="1" applyFill="1" applyBorder="1" applyAlignment="1">
      <alignment horizontal="center" vertical="center"/>
    </xf>
    <xf numFmtId="38" fontId="4" fillId="3" borderId="0" xfId="1" applyFont="1" applyFill="1" applyBorder="1" applyAlignment="1">
      <alignment horizontal="center" vertical="center"/>
    </xf>
    <xf numFmtId="0" fontId="4" fillId="3" borderId="15" xfId="0" applyFont="1" applyFill="1" applyBorder="1" applyAlignment="1">
      <alignment horizontal="center" vertical="center"/>
    </xf>
    <xf numFmtId="177" fontId="4" fillId="3" borderId="14" xfId="0" applyNumberFormat="1" applyFont="1" applyFill="1" applyBorder="1" applyAlignment="1">
      <alignment horizontal="center" vertical="center"/>
    </xf>
    <xf numFmtId="178" fontId="4" fillId="3" borderId="14" xfId="0" applyNumberFormat="1" applyFont="1" applyFill="1" applyBorder="1" applyAlignment="1">
      <alignment horizontal="center" vertical="center"/>
    </xf>
    <xf numFmtId="178" fontId="4" fillId="3" borderId="0"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38" fontId="4" fillId="3" borderId="15" xfId="1" applyFont="1" applyFill="1" applyBorder="1" applyAlignment="1">
      <alignment horizontal="center" vertical="center"/>
    </xf>
    <xf numFmtId="40" fontId="4" fillId="3" borderId="14" xfId="1" applyNumberFormat="1"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4" fillId="0" borderId="0" xfId="0" applyFont="1" applyBorder="1" applyAlignment="1">
      <alignment horizontal="left"/>
    </xf>
    <xf numFmtId="0" fontId="10" fillId="0" borderId="0" xfId="0" applyFont="1" applyBorder="1" applyAlignment="1">
      <alignment horizontal="center" wrapText="1"/>
    </xf>
    <xf numFmtId="0" fontId="10" fillId="0" borderId="2" xfId="0" applyFont="1"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xf>
    <xf numFmtId="0" fontId="5" fillId="0" borderId="0" xfId="0" applyFont="1" applyAlignment="1">
      <alignment horizontal="right"/>
    </xf>
    <xf numFmtId="0" fontId="22" fillId="0" borderId="0" xfId="0" applyFont="1" applyBorder="1" applyAlignment="1">
      <alignment horizontal="righ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5" fillId="0" borderId="12"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xf numFmtId="0" fontId="5" fillId="0" borderId="0" xfId="0" applyFont="1" applyAlignment="1">
      <alignment horizontal="left"/>
    </xf>
    <xf numFmtId="0" fontId="5" fillId="0" borderId="1" xfId="0" applyFont="1" applyBorder="1" applyAlignment="1">
      <alignment horizontal="right"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Fill="1" applyBorder="1" applyAlignment="1">
      <alignment horizontal="center" vertical="center"/>
    </xf>
    <xf numFmtId="0" fontId="5" fillId="0" borderId="4" xfId="0" applyFont="1" applyBorder="1" applyAlignment="1">
      <alignment horizontal="right" wrapText="1"/>
    </xf>
    <xf numFmtId="0" fontId="5" fillId="0" borderId="5" xfId="0" applyFont="1" applyBorder="1" applyAlignment="1">
      <alignment horizontal="right"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persons/person.xml" Type="http://schemas.microsoft.com/office/2017/10/relationships/person"/><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15</xdr:col>
      <xdr:colOff>485775</xdr:colOff>
      <xdr:row>1</xdr:row>
      <xdr:rowOff>47625</xdr:rowOff>
    </xdr:from>
    <xdr:to>
      <xdr:col>17</xdr:col>
      <xdr:colOff>676275</xdr:colOff>
      <xdr:row>2</xdr:row>
      <xdr:rowOff>133350</xdr:rowOff>
    </xdr:to>
    <xdr:sp macro="" textlink="">
      <xdr:nvSpPr>
        <xdr:cNvPr id="2" name="テキスト ボックス 1">
          <a:extLst>
            <a:ext uri="{FF2B5EF4-FFF2-40B4-BE49-F238E27FC236}">
              <a16:creationId xmlns:a16="http://schemas.microsoft.com/office/drawing/2014/main" id="{54644B9D-3D1C-3604-C66D-98AFCBCF151D}"/>
            </a:ext>
          </a:extLst>
        </xdr:cNvPr>
        <xdr:cNvSpPr txBox="1"/>
      </xdr:nvSpPr>
      <xdr:spPr>
        <a:xfrm>
          <a:off x="10915650" y="219075"/>
          <a:ext cx="17335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使　用　例</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333375</xdr:colOff>
      <xdr:row>4</xdr:row>
      <xdr:rowOff>219075</xdr:rowOff>
    </xdr:from>
    <xdr:to>
      <xdr:col>16</xdr:col>
      <xdr:colOff>704850</xdr:colOff>
      <xdr:row>6</xdr:row>
      <xdr:rowOff>47625</xdr:rowOff>
    </xdr:to>
    <xdr:sp macro="" textlink="">
      <xdr:nvSpPr>
        <xdr:cNvPr id="3" name="楕円 2">
          <a:extLst>
            <a:ext uri="{FF2B5EF4-FFF2-40B4-BE49-F238E27FC236}">
              <a16:creationId xmlns:a16="http://schemas.microsoft.com/office/drawing/2014/main" id="{4ECD71EC-98C4-4826-94C1-75F6A34F2C68}"/>
            </a:ext>
          </a:extLst>
        </xdr:cNvPr>
        <xdr:cNvSpPr/>
      </xdr:nvSpPr>
      <xdr:spPr>
        <a:xfrm>
          <a:off x="11515725" y="1104900"/>
          <a:ext cx="371475"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457201</xdr:colOff>
      <xdr:row>14</xdr:row>
      <xdr:rowOff>114301</xdr:rowOff>
    </xdr:from>
    <xdr:to>
      <xdr:col>12</xdr:col>
      <xdr:colOff>200025</xdr:colOff>
      <xdr:row>21</xdr:row>
      <xdr:rowOff>238126</xdr:rowOff>
    </xdr:to>
    <xdr:sp macro="" textlink="">
      <xdr:nvSpPr>
        <xdr:cNvPr id="4" name="テキスト ボックス 3">
          <a:extLst>
            <a:ext uri="{FF2B5EF4-FFF2-40B4-BE49-F238E27FC236}">
              <a16:creationId xmlns:a16="http://schemas.microsoft.com/office/drawing/2014/main" id="{A9DFD34C-BE4E-DA1E-02B5-2AE377611C4F}"/>
            </a:ext>
          </a:extLst>
        </xdr:cNvPr>
        <xdr:cNvSpPr txBox="1"/>
      </xdr:nvSpPr>
      <xdr:spPr>
        <a:xfrm>
          <a:off x="4048126" y="3695701"/>
          <a:ext cx="4476749"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0">
              <a:solidFill>
                <a:srgbClr val="FF0000"/>
              </a:solidFill>
            </a:rPr>
            <a:t>使用例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609600</xdr:colOff>
      <xdr:row>25</xdr:row>
      <xdr:rowOff>219075</xdr:rowOff>
    </xdr:from>
    <xdr:to>
      <xdr:col>10</xdr:col>
      <xdr:colOff>152401</xdr:colOff>
      <xdr:row>26</xdr:row>
      <xdr:rowOff>180976</xdr:rowOff>
    </xdr:to>
    <xdr:sp macro="" textlink="">
      <xdr:nvSpPr>
        <xdr:cNvPr id="2" name="テキスト ボックス 1">
          <a:extLst>
            <a:ext uri="{FF2B5EF4-FFF2-40B4-BE49-F238E27FC236}">
              <a16:creationId xmlns:a16="http://schemas.microsoft.com/office/drawing/2014/main" id="{B631AB30-B227-5A67-7E1F-8598CC154EC4}"/>
            </a:ext>
          </a:extLst>
        </xdr:cNvPr>
        <xdr:cNvSpPr txBox="1"/>
      </xdr:nvSpPr>
      <xdr:spPr>
        <a:xfrm>
          <a:off x="6905625" y="683895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a:t>
          </a:r>
          <a:endParaRPr kumimoji="1" lang="ja-JP" altLang="en-US" sz="1100">
            <a:solidFill>
              <a:srgbClr val="FF0000"/>
            </a:solidFill>
          </a:endParaRPr>
        </a:p>
      </xdr:txBody>
    </xdr:sp>
    <xdr:clientData/>
  </xdr:twoCellAnchor>
  <xdr:twoCellAnchor>
    <xdr:from>
      <xdr:col>9</xdr:col>
      <xdr:colOff>619125</xdr:colOff>
      <xdr:row>26</xdr:row>
      <xdr:rowOff>295275</xdr:rowOff>
    </xdr:from>
    <xdr:to>
      <xdr:col>10</xdr:col>
      <xdr:colOff>161926</xdr:colOff>
      <xdr:row>27</xdr:row>
      <xdr:rowOff>180976</xdr:rowOff>
    </xdr:to>
    <xdr:sp macro="" textlink="">
      <xdr:nvSpPr>
        <xdr:cNvPr id="3" name="テキスト ボックス 2">
          <a:extLst>
            <a:ext uri="{FF2B5EF4-FFF2-40B4-BE49-F238E27FC236}">
              <a16:creationId xmlns:a16="http://schemas.microsoft.com/office/drawing/2014/main" id="{B70D3B35-DB9F-F7A8-54EC-606C191BEDB7}"/>
            </a:ext>
          </a:extLst>
        </xdr:cNvPr>
        <xdr:cNvSpPr txBox="1"/>
      </xdr:nvSpPr>
      <xdr:spPr>
        <a:xfrm>
          <a:off x="6915150" y="71913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d</a:t>
          </a:r>
          <a:endParaRPr kumimoji="1" lang="ja-JP" altLang="en-US" sz="1100">
            <a:solidFill>
              <a:srgbClr val="FF0000"/>
            </a:solidFill>
          </a:endParaRPr>
        </a:p>
      </xdr:txBody>
    </xdr:sp>
    <xdr:clientData/>
  </xdr:twoCellAnchor>
  <xdr:twoCellAnchor>
    <xdr:from>
      <xdr:col>18</xdr:col>
      <xdr:colOff>619125</xdr:colOff>
      <xdr:row>25</xdr:row>
      <xdr:rowOff>238125</xdr:rowOff>
    </xdr:from>
    <xdr:to>
      <xdr:col>19</xdr:col>
      <xdr:colOff>161926</xdr:colOff>
      <xdr:row>26</xdr:row>
      <xdr:rowOff>200026</xdr:rowOff>
    </xdr:to>
    <xdr:sp macro="" textlink="">
      <xdr:nvSpPr>
        <xdr:cNvPr id="4" name="テキスト ボックス 3">
          <a:extLst>
            <a:ext uri="{FF2B5EF4-FFF2-40B4-BE49-F238E27FC236}">
              <a16:creationId xmlns:a16="http://schemas.microsoft.com/office/drawing/2014/main" id="{03AB4671-4800-A7E7-D211-C859E5FC7951}"/>
            </a:ext>
          </a:extLst>
        </xdr:cNvPr>
        <xdr:cNvSpPr txBox="1"/>
      </xdr:nvSpPr>
      <xdr:spPr>
        <a:xfrm>
          <a:off x="13001625" y="685800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b</a:t>
          </a:r>
          <a:endParaRPr kumimoji="1" lang="ja-JP" altLang="en-US" sz="1100">
            <a:solidFill>
              <a:srgbClr val="FF0000"/>
            </a:solidFill>
          </a:endParaRPr>
        </a:p>
      </xdr:txBody>
    </xdr:sp>
    <xdr:clientData/>
  </xdr:twoCellAnchor>
  <xdr:twoCellAnchor>
    <xdr:from>
      <xdr:col>18</xdr:col>
      <xdr:colOff>609600</xdr:colOff>
      <xdr:row>26</xdr:row>
      <xdr:rowOff>295275</xdr:rowOff>
    </xdr:from>
    <xdr:to>
      <xdr:col>19</xdr:col>
      <xdr:colOff>152401</xdr:colOff>
      <xdr:row>27</xdr:row>
      <xdr:rowOff>180976</xdr:rowOff>
    </xdr:to>
    <xdr:sp macro="" textlink="">
      <xdr:nvSpPr>
        <xdr:cNvPr id="5" name="テキスト ボックス 4">
          <a:extLst>
            <a:ext uri="{FF2B5EF4-FFF2-40B4-BE49-F238E27FC236}">
              <a16:creationId xmlns:a16="http://schemas.microsoft.com/office/drawing/2014/main" id="{1A57B3A8-3985-2FB9-AAA3-58A68A7079B6}"/>
            </a:ext>
          </a:extLst>
        </xdr:cNvPr>
        <xdr:cNvSpPr txBox="1"/>
      </xdr:nvSpPr>
      <xdr:spPr>
        <a:xfrm>
          <a:off x="12992100" y="71913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e</a:t>
          </a:r>
          <a:endParaRPr kumimoji="1" lang="ja-JP" altLang="en-US" sz="1100">
            <a:solidFill>
              <a:srgbClr val="FF0000"/>
            </a:solidFill>
          </a:endParaRPr>
        </a:p>
      </xdr:txBody>
    </xdr:sp>
    <xdr:clientData/>
  </xdr:twoCellAnchor>
  <xdr:twoCellAnchor>
    <xdr:from>
      <xdr:col>19</xdr:col>
      <xdr:colOff>619125</xdr:colOff>
      <xdr:row>25</xdr:row>
      <xdr:rowOff>228600</xdr:rowOff>
    </xdr:from>
    <xdr:to>
      <xdr:col>20</xdr:col>
      <xdr:colOff>161926</xdr:colOff>
      <xdr:row>26</xdr:row>
      <xdr:rowOff>190501</xdr:rowOff>
    </xdr:to>
    <xdr:sp macro="" textlink="">
      <xdr:nvSpPr>
        <xdr:cNvPr id="6" name="テキスト ボックス 5">
          <a:extLst>
            <a:ext uri="{FF2B5EF4-FFF2-40B4-BE49-F238E27FC236}">
              <a16:creationId xmlns:a16="http://schemas.microsoft.com/office/drawing/2014/main" id="{1187A52B-F29F-98B6-6777-B3509B7C49BA}"/>
            </a:ext>
          </a:extLst>
        </xdr:cNvPr>
        <xdr:cNvSpPr txBox="1"/>
      </xdr:nvSpPr>
      <xdr:spPr>
        <a:xfrm>
          <a:off x="13677900" y="68484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c</a:t>
          </a:r>
          <a:endParaRPr kumimoji="1" lang="ja-JP" altLang="en-US" sz="1100">
            <a:solidFill>
              <a:srgbClr val="FF0000"/>
            </a:solidFill>
          </a:endParaRPr>
        </a:p>
      </xdr:txBody>
    </xdr:sp>
    <xdr:clientData/>
  </xdr:twoCellAnchor>
  <xdr:twoCellAnchor>
    <xdr:from>
      <xdr:col>19</xdr:col>
      <xdr:colOff>619125</xdr:colOff>
      <xdr:row>26</xdr:row>
      <xdr:rowOff>304800</xdr:rowOff>
    </xdr:from>
    <xdr:to>
      <xdr:col>20</xdr:col>
      <xdr:colOff>161926</xdr:colOff>
      <xdr:row>27</xdr:row>
      <xdr:rowOff>190501</xdr:rowOff>
    </xdr:to>
    <xdr:sp macro="" textlink="">
      <xdr:nvSpPr>
        <xdr:cNvPr id="7" name="テキスト ボックス 6">
          <a:extLst>
            <a:ext uri="{FF2B5EF4-FFF2-40B4-BE49-F238E27FC236}">
              <a16:creationId xmlns:a16="http://schemas.microsoft.com/office/drawing/2014/main" id="{49D5416B-7AA0-6DF3-2C8E-00F9B9118080}"/>
            </a:ext>
          </a:extLst>
        </xdr:cNvPr>
        <xdr:cNvSpPr txBox="1"/>
      </xdr:nvSpPr>
      <xdr:spPr>
        <a:xfrm>
          <a:off x="13677900" y="720090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f</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609600</xdr:colOff>
      <xdr:row>25</xdr:row>
      <xdr:rowOff>219075</xdr:rowOff>
    </xdr:from>
    <xdr:to>
      <xdr:col>10</xdr:col>
      <xdr:colOff>152401</xdr:colOff>
      <xdr:row>26</xdr:row>
      <xdr:rowOff>180976</xdr:rowOff>
    </xdr:to>
    <xdr:sp macro="" textlink="">
      <xdr:nvSpPr>
        <xdr:cNvPr id="2" name="テキスト ボックス 1">
          <a:extLst>
            <a:ext uri="{FF2B5EF4-FFF2-40B4-BE49-F238E27FC236}">
              <a16:creationId xmlns:a16="http://schemas.microsoft.com/office/drawing/2014/main" id="{5626D915-C2B1-1411-0A4B-2AC0CE10DFBA}"/>
            </a:ext>
          </a:extLst>
        </xdr:cNvPr>
        <xdr:cNvSpPr txBox="1"/>
      </xdr:nvSpPr>
      <xdr:spPr>
        <a:xfrm>
          <a:off x="6905625" y="683895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a:t>
          </a:r>
          <a:endParaRPr kumimoji="1" lang="ja-JP" altLang="en-US" sz="1100">
            <a:solidFill>
              <a:srgbClr val="FF0000"/>
            </a:solidFill>
          </a:endParaRPr>
        </a:p>
      </xdr:txBody>
    </xdr:sp>
    <xdr:clientData/>
  </xdr:twoCellAnchor>
  <xdr:twoCellAnchor>
    <xdr:from>
      <xdr:col>9</xdr:col>
      <xdr:colOff>619125</xdr:colOff>
      <xdr:row>26</xdr:row>
      <xdr:rowOff>295275</xdr:rowOff>
    </xdr:from>
    <xdr:to>
      <xdr:col>10</xdr:col>
      <xdr:colOff>161926</xdr:colOff>
      <xdr:row>27</xdr:row>
      <xdr:rowOff>180976</xdr:rowOff>
    </xdr:to>
    <xdr:sp macro="" textlink="">
      <xdr:nvSpPr>
        <xdr:cNvPr id="3" name="テキスト ボックス 2">
          <a:extLst>
            <a:ext uri="{FF2B5EF4-FFF2-40B4-BE49-F238E27FC236}">
              <a16:creationId xmlns:a16="http://schemas.microsoft.com/office/drawing/2014/main" id="{0D9685E2-CDBD-E675-5717-9110C6AFFDAD}"/>
            </a:ext>
          </a:extLst>
        </xdr:cNvPr>
        <xdr:cNvSpPr txBox="1"/>
      </xdr:nvSpPr>
      <xdr:spPr>
        <a:xfrm>
          <a:off x="6915150" y="71913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d</a:t>
          </a:r>
          <a:endParaRPr kumimoji="1" lang="ja-JP" altLang="en-US" sz="1100">
            <a:solidFill>
              <a:srgbClr val="FF0000"/>
            </a:solidFill>
          </a:endParaRPr>
        </a:p>
      </xdr:txBody>
    </xdr:sp>
    <xdr:clientData/>
  </xdr:twoCellAnchor>
  <xdr:twoCellAnchor>
    <xdr:from>
      <xdr:col>18</xdr:col>
      <xdr:colOff>619125</xdr:colOff>
      <xdr:row>25</xdr:row>
      <xdr:rowOff>238125</xdr:rowOff>
    </xdr:from>
    <xdr:to>
      <xdr:col>19</xdr:col>
      <xdr:colOff>161926</xdr:colOff>
      <xdr:row>26</xdr:row>
      <xdr:rowOff>200026</xdr:rowOff>
    </xdr:to>
    <xdr:sp macro="" textlink="">
      <xdr:nvSpPr>
        <xdr:cNvPr id="4" name="テキスト ボックス 3">
          <a:extLst>
            <a:ext uri="{FF2B5EF4-FFF2-40B4-BE49-F238E27FC236}">
              <a16:creationId xmlns:a16="http://schemas.microsoft.com/office/drawing/2014/main" id="{74CB0898-ACE0-144D-E0DB-0C646AB225D3}"/>
            </a:ext>
          </a:extLst>
        </xdr:cNvPr>
        <xdr:cNvSpPr txBox="1"/>
      </xdr:nvSpPr>
      <xdr:spPr>
        <a:xfrm>
          <a:off x="13001625" y="685800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b</a:t>
          </a:r>
          <a:endParaRPr kumimoji="1" lang="ja-JP" altLang="en-US" sz="1100">
            <a:solidFill>
              <a:srgbClr val="FF0000"/>
            </a:solidFill>
          </a:endParaRPr>
        </a:p>
      </xdr:txBody>
    </xdr:sp>
    <xdr:clientData/>
  </xdr:twoCellAnchor>
  <xdr:twoCellAnchor>
    <xdr:from>
      <xdr:col>18</xdr:col>
      <xdr:colOff>609600</xdr:colOff>
      <xdr:row>26</xdr:row>
      <xdr:rowOff>295275</xdr:rowOff>
    </xdr:from>
    <xdr:to>
      <xdr:col>19</xdr:col>
      <xdr:colOff>152401</xdr:colOff>
      <xdr:row>27</xdr:row>
      <xdr:rowOff>180976</xdr:rowOff>
    </xdr:to>
    <xdr:sp macro="" textlink="">
      <xdr:nvSpPr>
        <xdr:cNvPr id="5" name="テキスト ボックス 4">
          <a:extLst>
            <a:ext uri="{FF2B5EF4-FFF2-40B4-BE49-F238E27FC236}">
              <a16:creationId xmlns:a16="http://schemas.microsoft.com/office/drawing/2014/main" id="{B0B0A457-F1E7-A45B-BCA1-347CBAE150C5}"/>
            </a:ext>
          </a:extLst>
        </xdr:cNvPr>
        <xdr:cNvSpPr txBox="1"/>
      </xdr:nvSpPr>
      <xdr:spPr>
        <a:xfrm>
          <a:off x="12992100" y="71913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e</a:t>
          </a:r>
          <a:endParaRPr kumimoji="1" lang="ja-JP" altLang="en-US" sz="1100">
            <a:solidFill>
              <a:srgbClr val="FF0000"/>
            </a:solidFill>
          </a:endParaRPr>
        </a:p>
      </xdr:txBody>
    </xdr:sp>
    <xdr:clientData/>
  </xdr:twoCellAnchor>
  <xdr:twoCellAnchor>
    <xdr:from>
      <xdr:col>19</xdr:col>
      <xdr:colOff>619125</xdr:colOff>
      <xdr:row>25</xdr:row>
      <xdr:rowOff>228600</xdr:rowOff>
    </xdr:from>
    <xdr:to>
      <xdr:col>20</xdr:col>
      <xdr:colOff>161926</xdr:colOff>
      <xdr:row>26</xdr:row>
      <xdr:rowOff>190501</xdr:rowOff>
    </xdr:to>
    <xdr:sp macro="" textlink="">
      <xdr:nvSpPr>
        <xdr:cNvPr id="6" name="テキスト ボックス 5">
          <a:extLst>
            <a:ext uri="{FF2B5EF4-FFF2-40B4-BE49-F238E27FC236}">
              <a16:creationId xmlns:a16="http://schemas.microsoft.com/office/drawing/2014/main" id="{DAB19800-EE0D-57E2-E8E9-3D69AE57962E}"/>
            </a:ext>
          </a:extLst>
        </xdr:cNvPr>
        <xdr:cNvSpPr txBox="1"/>
      </xdr:nvSpPr>
      <xdr:spPr>
        <a:xfrm>
          <a:off x="13677900" y="6848475"/>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c</a:t>
          </a:r>
          <a:endParaRPr kumimoji="1" lang="ja-JP" altLang="en-US" sz="1100">
            <a:solidFill>
              <a:srgbClr val="FF0000"/>
            </a:solidFill>
          </a:endParaRPr>
        </a:p>
      </xdr:txBody>
    </xdr:sp>
    <xdr:clientData/>
  </xdr:twoCellAnchor>
  <xdr:twoCellAnchor>
    <xdr:from>
      <xdr:col>19</xdr:col>
      <xdr:colOff>619125</xdr:colOff>
      <xdr:row>26</xdr:row>
      <xdr:rowOff>304800</xdr:rowOff>
    </xdr:from>
    <xdr:to>
      <xdr:col>20</xdr:col>
      <xdr:colOff>161926</xdr:colOff>
      <xdr:row>27</xdr:row>
      <xdr:rowOff>190501</xdr:rowOff>
    </xdr:to>
    <xdr:sp macro="" textlink="">
      <xdr:nvSpPr>
        <xdr:cNvPr id="7" name="テキスト ボックス 6">
          <a:extLst>
            <a:ext uri="{FF2B5EF4-FFF2-40B4-BE49-F238E27FC236}">
              <a16:creationId xmlns:a16="http://schemas.microsoft.com/office/drawing/2014/main" id="{F6416633-A3C4-F396-96A7-42D2EEEE7C4C}"/>
            </a:ext>
          </a:extLst>
        </xdr:cNvPr>
        <xdr:cNvSpPr txBox="1"/>
      </xdr:nvSpPr>
      <xdr:spPr>
        <a:xfrm>
          <a:off x="13677900" y="7200900"/>
          <a:ext cx="21907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f</a:t>
          </a:r>
          <a:endParaRPr kumimoji="1" lang="ja-JP" altLang="en-US" sz="1100">
            <a:solidFill>
              <a:srgbClr val="FF0000"/>
            </a:solidFill>
          </a:endParaRPr>
        </a:p>
      </xdr:txBody>
    </xdr:sp>
    <xdr:clientData/>
  </xdr:twoCellAnchor>
  <xdr:twoCellAnchor>
    <xdr:from>
      <xdr:col>18</xdr:col>
      <xdr:colOff>381000</xdr:colOff>
      <xdr:row>1</xdr:row>
      <xdr:rowOff>57150</xdr:rowOff>
    </xdr:from>
    <xdr:to>
      <xdr:col>20</xdr:col>
      <xdr:colOff>619125</xdr:colOff>
      <xdr:row>3</xdr:row>
      <xdr:rowOff>85725</xdr:rowOff>
    </xdr:to>
    <xdr:sp macro="" textlink="">
      <xdr:nvSpPr>
        <xdr:cNvPr id="8" name="テキスト ボックス 7">
          <a:extLst>
            <a:ext uri="{FF2B5EF4-FFF2-40B4-BE49-F238E27FC236}">
              <a16:creationId xmlns:a16="http://schemas.microsoft.com/office/drawing/2014/main" id="{89979A00-F27F-202B-6A92-B9C6CCD2991E}"/>
            </a:ext>
          </a:extLst>
        </xdr:cNvPr>
        <xdr:cNvSpPr txBox="1"/>
      </xdr:nvSpPr>
      <xdr:spPr>
        <a:xfrm>
          <a:off x="12763500" y="228600"/>
          <a:ext cx="159067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使　用　例</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0</xdr:colOff>
      <xdr:row>39</xdr:row>
      <xdr:rowOff>0</xdr:rowOff>
    </xdr:from>
    <xdr:to>
      <xdr:col>19</xdr:col>
      <xdr:colOff>228600</xdr:colOff>
      <xdr:row>39</xdr:row>
      <xdr:rowOff>238125</xdr:rowOff>
    </xdr:to>
    <xdr:sp macro="" textlink="">
      <xdr:nvSpPr>
        <xdr:cNvPr id="9" name="テキスト ボックス 8">
          <a:extLst>
            <a:ext uri="{FF2B5EF4-FFF2-40B4-BE49-F238E27FC236}">
              <a16:creationId xmlns:a16="http://schemas.microsoft.com/office/drawing/2014/main" id="{52889F91-057D-CAAC-8B1F-8E35BECF5456}"/>
            </a:ext>
          </a:extLst>
        </xdr:cNvPr>
        <xdr:cNvSpPr txBox="1"/>
      </xdr:nvSpPr>
      <xdr:spPr>
        <a:xfrm>
          <a:off x="11706225" y="9810750"/>
          <a:ext cx="15811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使　用　例</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600075</xdr:colOff>
      <xdr:row>5</xdr:row>
      <xdr:rowOff>0</xdr:rowOff>
    </xdr:from>
    <xdr:to>
      <xdr:col>18</xdr:col>
      <xdr:colOff>295275</xdr:colOff>
      <xdr:row>6</xdr:row>
      <xdr:rowOff>57150</xdr:rowOff>
    </xdr:to>
    <xdr:sp macro="" textlink="">
      <xdr:nvSpPr>
        <xdr:cNvPr id="10" name="楕円 9">
          <a:extLst>
            <a:ext uri="{FF2B5EF4-FFF2-40B4-BE49-F238E27FC236}">
              <a16:creationId xmlns:a16="http://schemas.microsoft.com/office/drawing/2014/main" id="{889E9592-AD9B-1DE5-1250-80C27CBCFDEB}"/>
            </a:ext>
          </a:extLst>
        </xdr:cNvPr>
        <xdr:cNvSpPr/>
      </xdr:nvSpPr>
      <xdr:spPr>
        <a:xfrm>
          <a:off x="12306300" y="1114425"/>
          <a:ext cx="371475"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542925</xdr:colOff>
      <xdr:row>16</xdr:row>
      <xdr:rowOff>123825</xdr:rowOff>
    </xdr:from>
    <xdr:to>
      <xdr:col>14</xdr:col>
      <xdr:colOff>285749</xdr:colOff>
      <xdr:row>23</xdr:row>
      <xdr:rowOff>247650</xdr:rowOff>
    </xdr:to>
    <xdr:sp macro="" textlink="">
      <xdr:nvSpPr>
        <xdr:cNvPr id="12" name="テキスト ボックス 11">
          <a:extLst>
            <a:ext uri="{FF2B5EF4-FFF2-40B4-BE49-F238E27FC236}">
              <a16:creationId xmlns:a16="http://schemas.microsoft.com/office/drawing/2014/main" id="{B0A71E6F-E794-4A79-AF7D-DED392261389}"/>
            </a:ext>
          </a:extLst>
        </xdr:cNvPr>
        <xdr:cNvSpPr txBox="1"/>
      </xdr:nvSpPr>
      <xdr:spPr>
        <a:xfrm>
          <a:off x="5486400" y="4257675"/>
          <a:ext cx="4476749"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0">
              <a:solidFill>
                <a:srgbClr val="FF0000"/>
              </a:solidFill>
            </a:rPr>
            <a:t>使用例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83783-5463-441B-B52B-8AFC8613098C}">
  <dimension ref="A1:S37"/>
  <sheetViews>
    <sheetView zoomScaleNormal="100" zoomScaleSheetLayoutView="100" workbookViewId="0">
      <selection activeCell="I12" sqref="I12"/>
    </sheetView>
  </sheetViews>
  <sheetFormatPr defaultRowHeight="11.25"/>
  <cols>
    <col min="1" max="1" width="4.5" style="1" customWidth="1"/>
    <col min="2" max="2" width="16" style="1" customWidth="1"/>
    <col min="3" max="14" width="8.875" style="1" customWidth="1"/>
    <col min="15" max="16" width="9.875" style="1" customWidth="1"/>
    <col min="17" max="17" width="10.375" style="1" customWidth="1"/>
    <col min="18" max="18" width="13.875" style="1" customWidth="1"/>
    <col min="19" max="16384" width="9" style="1"/>
  </cols>
  <sheetData>
    <row r="1" spans="1:19" ht="13.5" customHeight="1">
      <c r="A1" s="19" t="s">
        <v>27</v>
      </c>
    </row>
    <row r="2" spans="1:19" ht="12.75" customHeight="1">
      <c r="A2" s="12"/>
      <c r="B2" s="12"/>
      <c r="C2" s="12"/>
      <c r="D2" s="12"/>
      <c r="E2" s="12"/>
      <c r="F2" s="12"/>
      <c r="G2" s="12"/>
      <c r="H2" s="12"/>
      <c r="I2" s="12"/>
      <c r="J2" s="12"/>
      <c r="K2" s="12"/>
    </row>
    <row r="3" spans="1:19" ht="27.75" customHeight="1">
      <c r="A3" s="122"/>
      <c r="B3" s="122"/>
      <c r="C3" s="122"/>
      <c r="D3" s="122"/>
      <c r="E3" s="122" t="s">
        <v>102</v>
      </c>
      <c r="F3" s="124"/>
      <c r="G3" s="124"/>
      <c r="H3" s="122" t="s">
        <v>101</v>
      </c>
      <c r="I3" s="123"/>
      <c r="J3" s="122" t="s">
        <v>103</v>
      </c>
      <c r="K3" s="123"/>
      <c r="L3" s="123"/>
      <c r="M3" s="123"/>
      <c r="N3" s="123"/>
      <c r="O3" s="123"/>
      <c r="P3" s="123"/>
      <c r="Q3" s="123"/>
      <c r="R3" s="123"/>
    </row>
    <row r="4" spans="1:19" ht="18" customHeight="1">
      <c r="A4" s="108" t="s">
        <v>0</v>
      </c>
      <c r="B4" s="108"/>
      <c r="C4" s="108"/>
      <c r="D4" s="108"/>
      <c r="E4" s="14" t="s">
        <v>19</v>
      </c>
      <c r="F4" s="109"/>
      <c r="G4" s="109"/>
      <c r="H4" s="109"/>
      <c r="I4" s="109"/>
      <c r="J4" s="13" t="s">
        <v>1</v>
      </c>
      <c r="K4" s="111"/>
      <c r="L4" s="111"/>
      <c r="M4" s="111"/>
      <c r="N4" s="111"/>
      <c r="O4" s="111"/>
      <c r="P4" s="120" t="s">
        <v>99</v>
      </c>
      <c r="Q4" s="120"/>
      <c r="R4" s="120"/>
    </row>
    <row r="5" spans="1:19" ht="18" customHeight="1">
      <c r="A5" s="8"/>
      <c r="B5" s="20" t="s">
        <v>37</v>
      </c>
      <c r="C5" s="20"/>
      <c r="D5" s="20"/>
      <c r="F5" s="110"/>
      <c r="G5" s="110"/>
      <c r="H5" s="110"/>
      <c r="I5" s="110"/>
      <c r="K5" s="112"/>
      <c r="L5" s="112"/>
      <c r="M5" s="112"/>
      <c r="N5" s="112"/>
      <c r="O5" s="112"/>
      <c r="P5" s="120" t="s">
        <v>100</v>
      </c>
      <c r="Q5" s="120"/>
      <c r="R5" s="120"/>
    </row>
    <row r="6" spans="1:19" ht="17.25" customHeight="1">
      <c r="P6" s="18" t="s">
        <v>28</v>
      </c>
      <c r="Q6" s="2"/>
      <c r="R6" s="2"/>
    </row>
    <row r="7" spans="1:19" ht="28.5" customHeight="1">
      <c r="A7" s="3" t="s">
        <v>2</v>
      </c>
      <c r="B7" s="5" t="s">
        <v>14</v>
      </c>
      <c r="C7" s="121" t="s">
        <v>104</v>
      </c>
      <c r="D7" s="6" t="s">
        <v>3</v>
      </c>
      <c r="E7" s="6" t="s">
        <v>4</v>
      </c>
      <c r="F7" s="6" t="s">
        <v>5</v>
      </c>
      <c r="G7" s="6" t="s">
        <v>6</v>
      </c>
      <c r="H7" s="6" t="s">
        <v>7</v>
      </c>
      <c r="I7" s="6" t="s">
        <v>8</v>
      </c>
      <c r="J7" s="6" t="s">
        <v>9</v>
      </c>
      <c r="K7" s="6" t="s">
        <v>10</v>
      </c>
      <c r="L7" s="121" t="s">
        <v>105</v>
      </c>
      <c r="M7" s="6" t="s">
        <v>11</v>
      </c>
      <c r="N7" s="6" t="s">
        <v>12</v>
      </c>
      <c r="O7" s="7" t="s">
        <v>21</v>
      </c>
      <c r="P7" s="7" t="s">
        <v>22</v>
      </c>
      <c r="Q7" s="7" t="s">
        <v>20</v>
      </c>
      <c r="R7" s="5" t="s">
        <v>13</v>
      </c>
    </row>
    <row r="8" spans="1:19" ht="21.75" customHeight="1">
      <c r="A8" s="9"/>
      <c r="B8" s="15"/>
      <c r="C8" s="16"/>
      <c r="D8" s="16"/>
      <c r="E8" s="16"/>
      <c r="F8" s="16"/>
      <c r="G8" s="16"/>
      <c r="H8" s="16"/>
      <c r="I8" s="16"/>
      <c r="J8" s="16"/>
      <c r="K8" s="16"/>
      <c r="L8" s="16"/>
      <c r="M8" s="16"/>
      <c r="N8" s="16"/>
      <c r="O8" s="11"/>
      <c r="P8" s="11"/>
      <c r="Q8" s="11"/>
      <c r="R8" s="11">
        <f>SUM(C8:Q8)</f>
        <v>0</v>
      </c>
      <c r="S8" s="17"/>
    </row>
    <row r="9" spans="1:19" ht="21.75" customHeight="1">
      <c r="A9" s="9"/>
      <c r="B9" s="15"/>
      <c r="C9" s="11"/>
      <c r="D9" s="11"/>
      <c r="E9" s="11"/>
      <c r="F9" s="11"/>
      <c r="G9" s="11"/>
      <c r="H9" s="11"/>
      <c r="I9" s="11"/>
      <c r="J9" s="11"/>
      <c r="K9" s="11"/>
      <c r="L9" s="11"/>
      <c r="M9" s="11"/>
      <c r="N9" s="11"/>
      <c r="O9" s="11"/>
      <c r="P9" s="11"/>
      <c r="Q9" s="11"/>
      <c r="R9" s="11">
        <f t="shared" ref="R9:R27" si="0">SUM(C9:Q9)</f>
        <v>0</v>
      </c>
      <c r="S9" s="17"/>
    </row>
    <row r="10" spans="1:19" ht="21.75" customHeight="1">
      <c r="A10" s="9"/>
      <c r="B10" s="15"/>
      <c r="C10" s="11"/>
      <c r="D10" s="11"/>
      <c r="E10" s="11"/>
      <c r="F10" s="11"/>
      <c r="G10" s="11"/>
      <c r="H10" s="11"/>
      <c r="I10" s="11"/>
      <c r="J10" s="11"/>
      <c r="K10" s="11"/>
      <c r="L10" s="11"/>
      <c r="M10" s="11"/>
      <c r="N10" s="11"/>
      <c r="O10" s="11"/>
      <c r="P10" s="11"/>
      <c r="Q10" s="11"/>
      <c r="R10" s="11">
        <f t="shared" si="0"/>
        <v>0</v>
      </c>
      <c r="S10" s="17"/>
    </row>
    <row r="11" spans="1:19" ht="21.75" customHeight="1">
      <c r="A11" s="9"/>
      <c r="B11" s="15"/>
      <c r="C11" s="11"/>
      <c r="D11" s="11"/>
      <c r="E11" s="11"/>
      <c r="F11" s="11"/>
      <c r="G11" s="11"/>
      <c r="H11" s="11"/>
      <c r="I11" s="11"/>
      <c r="J11" s="11"/>
      <c r="K11" s="11"/>
      <c r="L11" s="11"/>
      <c r="M11" s="11"/>
      <c r="N11" s="11"/>
      <c r="O11" s="11"/>
      <c r="P11" s="11"/>
      <c r="Q11" s="11"/>
      <c r="R11" s="11">
        <f t="shared" si="0"/>
        <v>0</v>
      </c>
      <c r="S11" s="17"/>
    </row>
    <row r="12" spans="1:19" ht="21.75" customHeight="1">
      <c r="A12" s="9"/>
      <c r="B12" s="15"/>
      <c r="C12" s="11"/>
      <c r="D12" s="11"/>
      <c r="E12" s="11"/>
      <c r="F12" s="16"/>
      <c r="G12" s="16"/>
      <c r="H12" s="16"/>
      <c r="I12" s="16"/>
      <c r="J12" s="16"/>
      <c r="K12" s="16"/>
      <c r="L12" s="16"/>
      <c r="M12" s="16"/>
      <c r="N12" s="16"/>
      <c r="O12" s="11"/>
      <c r="P12" s="11"/>
      <c r="Q12" s="11"/>
      <c r="R12" s="11">
        <f t="shared" si="0"/>
        <v>0</v>
      </c>
      <c r="S12" s="17"/>
    </row>
    <row r="13" spans="1:19" ht="21.75" customHeight="1">
      <c r="A13" s="9"/>
      <c r="B13" s="15"/>
      <c r="C13" s="11"/>
      <c r="D13" s="11"/>
      <c r="E13" s="11"/>
      <c r="F13" s="16"/>
      <c r="G13" s="11"/>
      <c r="H13" s="11"/>
      <c r="I13" s="11"/>
      <c r="J13" s="16"/>
      <c r="K13" s="11"/>
      <c r="L13" s="11"/>
      <c r="M13" s="11"/>
      <c r="N13" s="16"/>
      <c r="O13" s="11"/>
      <c r="P13" s="11"/>
      <c r="Q13" s="11"/>
      <c r="R13" s="11">
        <f t="shared" si="0"/>
        <v>0</v>
      </c>
      <c r="S13" s="17"/>
    </row>
    <row r="14" spans="1:19" ht="21.75" customHeight="1">
      <c r="A14" s="9"/>
      <c r="B14" s="15"/>
      <c r="C14" s="11"/>
      <c r="D14" s="11"/>
      <c r="E14" s="11"/>
      <c r="F14" s="11"/>
      <c r="G14" s="11"/>
      <c r="H14" s="11"/>
      <c r="I14" s="11"/>
      <c r="J14" s="11"/>
      <c r="K14" s="11"/>
      <c r="L14" s="11"/>
      <c r="M14" s="11"/>
      <c r="N14" s="11"/>
      <c r="O14" s="11"/>
      <c r="P14" s="11"/>
      <c r="Q14" s="11"/>
      <c r="R14" s="11">
        <f t="shared" si="0"/>
        <v>0</v>
      </c>
    </row>
    <row r="15" spans="1:19" ht="21.75" customHeight="1">
      <c r="A15" s="9"/>
      <c r="B15" s="15"/>
      <c r="C15" s="11"/>
      <c r="D15" s="11"/>
      <c r="E15" s="11"/>
      <c r="F15" s="11"/>
      <c r="G15" s="11"/>
      <c r="H15" s="11"/>
      <c r="I15" s="11"/>
      <c r="J15" s="11"/>
      <c r="K15" s="11"/>
      <c r="L15" s="11"/>
      <c r="M15" s="11"/>
      <c r="N15" s="11"/>
      <c r="O15" s="11"/>
      <c r="P15" s="11"/>
      <c r="Q15" s="11"/>
      <c r="R15" s="11">
        <f t="shared" si="0"/>
        <v>0</v>
      </c>
    </row>
    <row r="16" spans="1:19" ht="21.75" customHeight="1">
      <c r="A16" s="9"/>
      <c r="B16" s="15"/>
      <c r="C16" s="11"/>
      <c r="D16" s="11"/>
      <c r="E16" s="11"/>
      <c r="F16" s="11"/>
      <c r="G16" s="11"/>
      <c r="H16" s="11"/>
      <c r="I16" s="11"/>
      <c r="J16" s="11"/>
      <c r="K16" s="11"/>
      <c r="L16" s="11"/>
      <c r="M16" s="11"/>
      <c r="N16" s="11"/>
      <c r="O16" s="11"/>
      <c r="P16" s="11"/>
      <c r="Q16" s="11"/>
      <c r="R16" s="11">
        <f t="shared" si="0"/>
        <v>0</v>
      </c>
    </row>
    <row r="17" spans="1:19" ht="21.75" customHeight="1">
      <c r="A17" s="9"/>
      <c r="B17" s="15"/>
      <c r="C17" s="11"/>
      <c r="D17" s="11"/>
      <c r="E17" s="11"/>
      <c r="F17" s="11"/>
      <c r="G17" s="11"/>
      <c r="H17" s="11"/>
      <c r="I17" s="11"/>
      <c r="J17" s="11"/>
      <c r="K17" s="11"/>
      <c r="L17" s="11"/>
      <c r="M17" s="11"/>
      <c r="N17" s="11"/>
      <c r="O17" s="11"/>
      <c r="P17" s="11"/>
      <c r="Q17" s="11"/>
      <c r="R17" s="11">
        <f t="shared" si="0"/>
        <v>0</v>
      </c>
    </row>
    <row r="18" spans="1:19" ht="21.75" customHeight="1">
      <c r="A18" s="9"/>
      <c r="B18" s="15"/>
      <c r="C18" s="11"/>
      <c r="D18" s="11"/>
      <c r="E18" s="11"/>
      <c r="F18" s="11"/>
      <c r="G18" s="11"/>
      <c r="H18" s="11"/>
      <c r="I18" s="11"/>
      <c r="J18" s="11"/>
      <c r="K18" s="11"/>
      <c r="L18" s="11"/>
      <c r="M18" s="11"/>
      <c r="N18" s="11"/>
      <c r="O18" s="11"/>
      <c r="P18" s="11"/>
      <c r="Q18" s="11"/>
      <c r="R18" s="11">
        <f t="shared" si="0"/>
        <v>0</v>
      </c>
    </row>
    <row r="19" spans="1:19" ht="21.75" customHeight="1">
      <c r="A19" s="9"/>
      <c r="B19" s="10"/>
      <c r="C19" s="11"/>
      <c r="D19" s="11"/>
      <c r="E19" s="11"/>
      <c r="F19" s="11"/>
      <c r="G19" s="11"/>
      <c r="H19" s="11"/>
      <c r="I19" s="11"/>
      <c r="J19" s="11"/>
      <c r="K19" s="11"/>
      <c r="L19" s="11"/>
      <c r="M19" s="11"/>
      <c r="N19" s="11"/>
      <c r="O19" s="11"/>
      <c r="P19" s="11"/>
      <c r="Q19" s="11"/>
      <c r="R19" s="11">
        <f t="shared" si="0"/>
        <v>0</v>
      </c>
    </row>
    <row r="20" spans="1:19" ht="21.75" customHeight="1">
      <c r="A20" s="9"/>
      <c r="B20" s="10"/>
      <c r="C20" s="11"/>
      <c r="D20" s="11"/>
      <c r="E20" s="11"/>
      <c r="F20" s="11"/>
      <c r="G20" s="11"/>
      <c r="H20" s="11"/>
      <c r="I20" s="11"/>
      <c r="J20" s="11"/>
      <c r="K20" s="11"/>
      <c r="L20" s="11"/>
      <c r="M20" s="11"/>
      <c r="N20" s="11"/>
      <c r="O20" s="11"/>
      <c r="P20" s="11"/>
      <c r="Q20" s="11"/>
      <c r="R20" s="11">
        <f t="shared" si="0"/>
        <v>0</v>
      </c>
    </row>
    <row r="21" spans="1:19" ht="21.75" customHeight="1">
      <c r="A21" s="9"/>
      <c r="B21" s="10"/>
      <c r="C21" s="11"/>
      <c r="D21" s="11"/>
      <c r="E21" s="11"/>
      <c r="F21" s="11"/>
      <c r="G21" s="11"/>
      <c r="H21" s="11"/>
      <c r="I21" s="11"/>
      <c r="J21" s="11"/>
      <c r="K21" s="11"/>
      <c r="L21" s="11"/>
      <c r="M21" s="11"/>
      <c r="N21" s="11"/>
      <c r="O21" s="11"/>
      <c r="P21" s="11"/>
      <c r="Q21" s="11"/>
      <c r="R21" s="11">
        <f t="shared" si="0"/>
        <v>0</v>
      </c>
    </row>
    <row r="22" spans="1:19" ht="21.75" customHeight="1">
      <c r="A22" s="9"/>
      <c r="B22" s="10"/>
      <c r="C22" s="11"/>
      <c r="D22" s="11"/>
      <c r="E22" s="11"/>
      <c r="F22" s="11"/>
      <c r="G22" s="11"/>
      <c r="H22" s="11"/>
      <c r="I22" s="11"/>
      <c r="J22" s="11"/>
      <c r="K22" s="11"/>
      <c r="L22" s="11"/>
      <c r="M22" s="11"/>
      <c r="N22" s="11"/>
      <c r="O22" s="11"/>
      <c r="P22" s="11"/>
      <c r="Q22" s="11"/>
      <c r="R22" s="11">
        <f t="shared" si="0"/>
        <v>0</v>
      </c>
    </row>
    <row r="23" spans="1:19" ht="21.75" customHeight="1">
      <c r="A23" s="9"/>
      <c r="B23" s="10"/>
      <c r="C23" s="11"/>
      <c r="D23" s="11"/>
      <c r="E23" s="11"/>
      <c r="F23" s="11"/>
      <c r="G23" s="11"/>
      <c r="H23" s="11"/>
      <c r="I23" s="11"/>
      <c r="J23" s="11"/>
      <c r="K23" s="11"/>
      <c r="L23" s="11"/>
      <c r="M23" s="11"/>
      <c r="N23" s="11"/>
      <c r="O23" s="11"/>
      <c r="P23" s="11"/>
      <c r="Q23" s="11"/>
      <c r="R23" s="11">
        <f t="shared" si="0"/>
        <v>0</v>
      </c>
    </row>
    <row r="24" spans="1:19" ht="21.75" customHeight="1">
      <c r="A24" s="9"/>
      <c r="B24" s="10"/>
      <c r="C24" s="11"/>
      <c r="D24" s="11"/>
      <c r="E24" s="11"/>
      <c r="F24" s="11"/>
      <c r="G24" s="11"/>
      <c r="H24" s="11"/>
      <c r="I24" s="11"/>
      <c r="J24" s="11"/>
      <c r="K24" s="11"/>
      <c r="L24" s="11"/>
      <c r="M24" s="11"/>
      <c r="N24" s="11"/>
      <c r="O24" s="11"/>
      <c r="P24" s="11"/>
      <c r="Q24" s="11"/>
      <c r="R24" s="11">
        <f t="shared" si="0"/>
        <v>0</v>
      </c>
    </row>
    <row r="25" spans="1:19" ht="21.75" customHeight="1">
      <c r="A25" s="9"/>
      <c r="B25" s="10"/>
      <c r="C25" s="11"/>
      <c r="D25" s="11"/>
      <c r="E25" s="11"/>
      <c r="F25" s="11"/>
      <c r="G25" s="11"/>
      <c r="H25" s="11"/>
      <c r="I25" s="11"/>
      <c r="J25" s="11"/>
      <c r="K25" s="11"/>
      <c r="L25" s="11"/>
      <c r="M25" s="11"/>
      <c r="N25" s="11"/>
      <c r="O25" s="11"/>
      <c r="P25" s="11"/>
      <c r="Q25" s="11"/>
      <c r="R25" s="11">
        <f t="shared" si="0"/>
        <v>0</v>
      </c>
    </row>
    <row r="26" spans="1:19" ht="27.95" customHeight="1">
      <c r="A26" s="115" t="s">
        <v>25</v>
      </c>
      <c r="B26" s="118"/>
      <c r="C26" s="11">
        <f>SUMIF($A$8:$A$25,"①",C8:C25)+SUMIF($A$8:$A$25,"②",C8:C25)</f>
        <v>0</v>
      </c>
      <c r="D26" s="11">
        <f t="shared" ref="D26:Q26" si="1">SUMIF($A$8:$A$25,"①",D8:D25)+SUMIF($A$8:$A$25,"②",D8:D25)</f>
        <v>0</v>
      </c>
      <c r="E26" s="11">
        <f t="shared" si="1"/>
        <v>0</v>
      </c>
      <c r="F26" s="11">
        <f t="shared" si="1"/>
        <v>0</v>
      </c>
      <c r="G26" s="11">
        <f t="shared" si="1"/>
        <v>0</v>
      </c>
      <c r="H26" s="11">
        <f t="shared" si="1"/>
        <v>0</v>
      </c>
      <c r="I26" s="11">
        <f t="shared" si="1"/>
        <v>0</v>
      </c>
      <c r="J26" s="11">
        <f t="shared" si="1"/>
        <v>0</v>
      </c>
      <c r="K26" s="11">
        <f t="shared" si="1"/>
        <v>0</v>
      </c>
      <c r="L26" s="11">
        <f t="shared" si="1"/>
        <v>0</v>
      </c>
      <c r="M26" s="11">
        <f t="shared" si="1"/>
        <v>0</v>
      </c>
      <c r="N26" s="11">
        <f t="shared" si="1"/>
        <v>0</v>
      </c>
      <c r="O26" s="11">
        <f t="shared" si="1"/>
        <v>0</v>
      </c>
      <c r="P26" s="11">
        <f t="shared" si="1"/>
        <v>0</v>
      </c>
      <c r="Q26" s="11">
        <f t="shared" si="1"/>
        <v>0</v>
      </c>
      <c r="R26" s="11">
        <f t="shared" si="0"/>
        <v>0</v>
      </c>
    </row>
    <row r="27" spans="1:19" ht="27.95" customHeight="1">
      <c r="A27" s="115" t="s">
        <v>24</v>
      </c>
      <c r="B27" s="118"/>
      <c r="C27" s="11">
        <f>SUMIF($A$8:$A$25,"①",C8:C25)+SUMIF($A$8:$A$25,"③",C8:C25)</f>
        <v>0</v>
      </c>
      <c r="D27" s="11">
        <f t="shared" ref="D27:Q27" si="2">SUMIF($A$8:$A$25,"①",D8:D25)+SUMIF($A$8:$A$25,"③",D8:D25)</f>
        <v>0</v>
      </c>
      <c r="E27" s="11">
        <f t="shared" si="2"/>
        <v>0</v>
      </c>
      <c r="F27" s="11">
        <f t="shared" si="2"/>
        <v>0</v>
      </c>
      <c r="G27" s="11">
        <f t="shared" si="2"/>
        <v>0</v>
      </c>
      <c r="H27" s="11">
        <f t="shared" si="2"/>
        <v>0</v>
      </c>
      <c r="I27" s="11">
        <f t="shared" si="2"/>
        <v>0</v>
      </c>
      <c r="J27" s="11">
        <f t="shared" si="2"/>
        <v>0</v>
      </c>
      <c r="K27" s="11">
        <f t="shared" si="2"/>
        <v>0</v>
      </c>
      <c r="L27" s="11">
        <f t="shared" si="2"/>
        <v>0</v>
      </c>
      <c r="M27" s="11">
        <f t="shared" si="2"/>
        <v>0</v>
      </c>
      <c r="N27" s="11">
        <f t="shared" si="2"/>
        <v>0</v>
      </c>
      <c r="O27" s="11">
        <f t="shared" si="2"/>
        <v>0</v>
      </c>
      <c r="P27" s="11">
        <f t="shared" si="2"/>
        <v>0</v>
      </c>
      <c r="Q27" s="11">
        <f t="shared" si="2"/>
        <v>0</v>
      </c>
      <c r="R27" s="11">
        <f t="shared" si="0"/>
        <v>0</v>
      </c>
      <c r="S27" s="17"/>
    </row>
    <row r="28" spans="1:19" ht="21" customHeight="1">
      <c r="A28" s="117" t="s">
        <v>15</v>
      </c>
      <c r="B28" s="117"/>
      <c r="C28" s="4"/>
      <c r="D28" s="4"/>
      <c r="E28" s="4"/>
      <c r="F28" s="4"/>
      <c r="G28" s="4"/>
      <c r="H28" s="4"/>
      <c r="I28" s="4"/>
      <c r="J28" s="4"/>
      <c r="K28" s="4"/>
      <c r="L28" s="4"/>
      <c r="M28" s="4"/>
      <c r="N28" s="4"/>
      <c r="O28" s="4"/>
      <c r="P28" s="4"/>
      <c r="Q28" s="4"/>
      <c r="R28" s="4"/>
    </row>
    <row r="29" spans="1:19" ht="14.25" customHeight="1">
      <c r="A29" s="4"/>
      <c r="B29" s="106" t="s">
        <v>23</v>
      </c>
      <c r="C29" s="106"/>
      <c r="D29" s="106"/>
      <c r="E29" s="106"/>
      <c r="F29" s="106"/>
      <c r="G29" s="106"/>
      <c r="H29" s="106"/>
      <c r="I29" s="106"/>
      <c r="J29" s="106"/>
      <c r="K29" s="106"/>
      <c r="L29" s="106"/>
      <c r="M29" s="106"/>
      <c r="N29" s="106"/>
      <c r="O29" s="106"/>
      <c r="P29" s="106"/>
      <c r="Q29" s="106"/>
      <c r="R29" s="106"/>
    </row>
    <row r="30" spans="1:19" ht="14.25" customHeight="1">
      <c r="A30" s="4"/>
      <c r="B30" s="106" t="s">
        <v>16</v>
      </c>
      <c r="C30" s="106"/>
      <c r="D30" s="106"/>
      <c r="E30" s="106"/>
      <c r="F30" s="106"/>
      <c r="G30" s="106"/>
      <c r="H30" s="106"/>
      <c r="I30" s="106"/>
      <c r="J30" s="106"/>
      <c r="K30" s="106"/>
      <c r="L30" s="106"/>
      <c r="M30" s="106"/>
      <c r="N30" s="106"/>
      <c r="O30" s="106"/>
      <c r="P30" s="106"/>
      <c r="Q30" s="106"/>
      <c r="R30" s="106"/>
    </row>
    <row r="31" spans="1:19" ht="14.25" customHeight="1">
      <c r="A31" s="4"/>
      <c r="B31" s="106" t="s">
        <v>17</v>
      </c>
      <c r="C31" s="106"/>
      <c r="D31" s="106"/>
      <c r="E31" s="106"/>
      <c r="F31" s="106"/>
      <c r="G31" s="106"/>
      <c r="H31" s="106"/>
      <c r="I31" s="106"/>
      <c r="J31" s="106"/>
      <c r="K31" s="106"/>
      <c r="L31" s="106"/>
      <c r="M31" s="106"/>
      <c r="N31" s="106"/>
      <c r="O31" s="106"/>
      <c r="P31" s="106"/>
      <c r="Q31" s="106"/>
      <c r="R31" s="106"/>
    </row>
    <row r="32" spans="1:19" ht="14.25" customHeight="1">
      <c r="A32" s="4"/>
      <c r="B32" s="106" t="s">
        <v>87</v>
      </c>
      <c r="C32" s="106"/>
      <c r="D32" s="106"/>
      <c r="E32" s="106"/>
      <c r="F32" s="106"/>
      <c r="G32" s="106"/>
      <c r="H32" s="106"/>
      <c r="I32" s="106"/>
      <c r="J32" s="106"/>
      <c r="K32" s="106"/>
      <c r="L32" s="106"/>
      <c r="M32" s="106"/>
      <c r="N32" s="106"/>
      <c r="O32" s="106"/>
      <c r="P32" s="106"/>
      <c r="Q32" s="106"/>
      <c r="R32" s="106"/>
    </row>
    <row r="33" spans="1:18" ht="14.25" customHeight="1">
      <c r="A33" s="4"/>
      <c r="B33" s="106" t="s">
        <v>26</v>
      </c>
      <c r="C33" s="106"/>
      <c r="D33" s="106"/>
      <c r="E33" s="106"/>
      <c r="F33" s="106"/>
      <c r="G33" s="106"/>
      <c r="H33" s="106"/>
      <c r="I33" s="106"/>
      <c r="J33" s="106"/>
      <c r="K33" s="106"/>
      <c r="L33" s="106"/>
      <c r="M33" s="106"/>
      <c r="N33" s="106"/>
      <c r="O33" s="106"/>
      <c r="P33" s="106"/>
      <c r="Q33" s="106"/>
      <c r="R33" s="106"/>
    </row>
    <row r="34" spans="1:18" ht="14.25" customHeight="1">
      <c r="A34" s="4"/>
      <c r="B34" s="106" t="s">
        <v>18</v>
      </c>
      <c r="C34" s="106"/>
      <c r="D34" s="106"/>
      <c r="E34" s="106"/>
      <c r="F34" s="106"/>
      <c r="G34" s="106"/>
      <c r="H34" s="106"/>
      <c r="I34" s="106"/>
      <c r="J34" s="106"/>
      <c r="K34" s="106"/>
      <c r="L34" s="106"/>
      <c r="M34" s="106"/>
      <c r="N34" s="106"/>
      <c r="O34" s="106"/>
      <c r="P34" s="106"/>
      <c r="Q34" s="106"/>
      <c r="R34" s="106"/>
    </row>
    <row r="35" spans="1:18" ht="14.25" customHeight="1">
      <c r="B35" s="106" t="s">
        <v>88</v>
      </c>
      <c r="C35" s="106"/>
      <c r="D35" s="106"/>
      <c r="E35" s="106"/>
      <c r="F35" s="106"/>
      <c r="G35" s="106"/>
      <c r="H35" s="106"/>
      <c r="I35" s="106"/>
      <c r="J35" s="106"/>
      <c r="K35" s="106"/>
      <c r="L35" s="106"/>
      <c r="M35" s="106"/>
      <c r="N35" s="106"/>
      <c r="O35" s="106"/>
      <c r="P35" s="106"/>
      <c r="Q35" s="106"/>
      <c r="R35" s="106"/>
    </row>
    <row r="36" spans="1:18" ht="14.25" customHeight="1">
      <c r="B36" s="61" t="s">
        <v>93</v>
      </c>
      <c r="C36" s="61"/>
      <c r="D36" s="61"/>
      <c r="E36" s="61"/>
      <c r="F36" s="61"/>
      <c r="G36" s="61"/>
      <c r="H36" s="61"/>
      <c r="I36" s="61"/>
      <c r="J36" s="61"/>
      <c r="K36" s="61"/>
      <c r="L36" s="61"/>
      <c r="M36" s="61"/>
      <c r="N36" s="61"/>
      <c r="O36" s="61"/>
      <c r="P36" s="61"/>
      <c r="Q36" s="61"/>
      <c r="R36" s="61"/>
    </row>
    <row r="37" spans="1:18" ht="14.25" customHeight="1">
      <c r="B37" s="61" t="s">
        <v>94</v>
      </c>
    </row>
  </sheetData>
  <mergeCells count="16">
    <mergeCell ref="F3:G3"/>
    <mergeCell ref="B35:R35"/>
    <mergeCell ref="A4:D4"/>
    <mergeCell ref="F4:I5"/>
    <mergeCell ref="K4:O5"/>
    <mergeCell ref="P4:R4"/>
    <mergeCell ref="P5:R5"/>
    <mergeCell ref="B32:R32"/>
    <mergeCell ref="B33:R33"/>
    <mergeCell ref="B34:R34"/>
    <mergeCell ref="A26:B26"/>
    <mergeCell ref="A27:B27"/>
    <mergeCell ref="A28:B28"/>
    <mergeCell ref="B29:R29"/>
    <mergeCell ref="B30:R30"/>
    <mergeCell ref="B31:R31"/>
  </mergeCells>
  <phoneticPr fontId="2"/>
  <pageMargins left="0.59055118110236227" right="0.19685039370078741" top="0.35433070866141736" bottom="0.39370078740157483" header="0.31496062992125984" footer="0.31496062992125984"/>
  <pageSetup paperSize="9" scale="8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0EB9-C09E-4A73-9C35-625CF3EA79DE}">
  <dimension ref="A1:S38"/>
  <sheetViews>
    <sheetView topLeftCell="A16" zoomScaleNormal="100" zoomScaleSheetLayoutView="100" workbookViewId="0">
      <selection activeCell="Q21" sqref="Q21"/>
    </sheetView>
  </sheetViews>
  <sheetFormatPr defaultRowHeight="11.25"/>
  <cols>
    <col min="1" max="1" width="4.5" style="1" customWidth="1"/>
    <col min="2" max="2" width="16" style="1" customWidth="1"/>
    <col min="3" max="14" width="8.875" style="1" customWidth="1"/>
    <col min="15" max="16" width="9.875" style="1" customWidth="1"/>
    <col min="17" max="17" width="10.375" style="1" customWidth="1"/>
    <col min="18" max="18" width="13.875" style="1" customWidth="1"/>
    <col min="19" max="16384" width="9" style="1"/>
  </cols>
  <sheetData>
    <row r="1" spans="1:19" ht="13.5" customHeight="1"/>
    <row r="2" spans="1:19" ht="15.75" customHeight="1">
      <c r="A2" s="19" t="s">
        <v>27</v>
      </c>
      <c r="B2" s="19"/>
      <c r="C2" s="19"/>
      <c r="D2" s="19"/>
      <c r="E2" s="19"/>
      <c r="F2" s="19"/>
      <c r="G2" s="19"/>
      <c r="H2" s="19"/>
      <c r="I2" s="19"/>
      <c r="J2" s="19"/>
      <c r="K2" s="19"/>
      <c r="R2" s="2"/>
    </row>
    <row r="3" spans="1:19" ht="12.75" customHeight="1">
      <c r="A3" s="12"/>
      <c r="B3" s="12"/>
      <c r="C3" s="12"/>
      <c r="D3" s="12"/>
      <c r="E3" s="12"/>
      <c r="F3" s="12"/>
      <c r="G3" s="12"/>
      <c r="H3" s="12"/>
      <c r="I3" s="12"/>
      <c r="J3" s="12"/>
      <c r="K3" s="12"/>
    </row>
    <row r="4" spans="1:19" ht="27.75" customHeight="1">
      <c r="A4" s="122"/>
      <c r="B4" s="122"/>
      <c r="C4" s="122"/>
      <c r="D4" s="122"/>
      <c r="E4" s="122" t="s">
        <v>102</v>
      </c>
      <c r="F4" s="107">
        <v>6</v>
      </c>
      <c r="G4" s="107"/>
      <c r="H4" s="122" t="s">
        <v>101</v>
      </c>
      <c r="I4" s="122"/>
      <c r="J4" s="122" t="s">
        <v>103</v>
      </c>
      <c r="K4" s="122"/>
      <c r="L4" s="122"/>
      <c r="M4" s="122"/>
      <c r="N4" s="122"/>
      <c r="O4" s="122"/>
      <c r="P4" s="122"/>
      <c r="Q4" s="122"/>
      <c r="R4" s="122"/>
    </row>
    <row r="5" spans="1:19" ht="18" customHeight="1">
      <c r="A5" s="108" t="s">
        <v>0</v>
      </c>
      <c r="B5" s="108"/>
      <c r="C5" s="108"/>
      <c r="D5" s="108"/>
      <c r="E5" s="14" t="s">
        <v>19</v>
      </c>
      <c r="F5" s="109" t="s">
        <v>29</v>
      </c>
      <c r="G5" s="109"/>
      <c r="H5" s="109"/>
      <c r="I5" s="109"/>
      <c r="J5" s="13" t="s">
        <v>1</v>
      </c>
      <c r="K5" s="111" t="s">
        <v>30</v>
      </c>
      <c r="L5" s="111"/>
      <c r="M5" s="111"/>
      <c r="N5" s="111"/>
      <c r="O5" s="111"/>
      <c r="P5" s="113" t="s">
        <v>113</v>
      </c>
      <c r="Q5" s="113"/>
      <c r="R5" s="113"/>
    </row>
    <row r="6" spans="1:19" ht="18" customHeight="1">
      <c r="A6" s="8"/>
      <c r="B6" s="20" t="s">
        <v>37</v>
      </c>
      <c r="C6" s="20"/>
      <c r="D6" s="20"/>
      <c r="F6" s="110"/>
      <c r="G6" s="110"/>
      <c r="H6" s="110"/>
      <c r="I6" s="110"/>
      <c r="K6" s="112"/>
      <c r="L6" s="112"/>
      <c r="M6" s="112"/>
      <c r="N6" s="112"/>
      <c r="O6" s="112"/>
      <c r="P6" s="113" t="s">
        <v>112</v>
      </c>
      <c r="Q6" s="113"/>
      <c r="R6" s="113"/>
    </row>
    <row r="7" spans="1:19" ht="17.25" customHeight="1">
      <c r="P7" s="18" t="s">
        <v>28</v>
      </c>
      <c r="Q7" s="2"/>
      <c r="R7" s="2"/>
    </row>
    <row r="8" spans="1:19" ht="28.5" customHeight="1">
      <c r="A8" s="3" t="s">
        <v>2</v>
      </c>
      <c r="B8" s="5" t="s">
        <v>14</v>
      </c>
      <c r="C8" s="121" t="s">
        <v>110</v>
      </c>
      <c r="D8" s="6" t="s">
        <v>3</v>
      </c>
      <c r="E8" s="6" t="s">
        <v>4</v>
      </c>
      <c r="F8" s="6" t="s">
        <v>5</v>
      </c>
      <c r="G8" s="6" t="s">
        <v>6</v>
      </c>
      <c r="H8" s="6" t="s">
        <v>7</v>
      </c>
      <c r="I8" s="6" t="s">
        <v>8</v>
      </c>
      <c r="J8" s="6" t="s">
        <v>9</v>
      </c>
      <c r="K8" s="6" t="s">
        <v>10</v>
      </c>
      <c r="L8" s="121" t="s">
        <v>111</v>
      </c>
      <c r="M8" s="6" t="s">
        <v>11</v>
      </c>
      <c r="N8" s="6" t="s">
        <v>12</v>
      </c>
      <c r="O8" s="7" t="s">
        <v>21</v>
      </c>
      <c r="P8" s="7" t="s">
        <v>22</v>
      </c>
      <c r="Q8" s="7" t="s">
        <v>20</v>
      </c>
      <c r="R8" s="5" t="s">
        <v>13</v>
      </c>
    </row>
    <row r="9" spans="1:19" ht="21.75" customHeight="1">
      <c r="A9" s="9" t="s">
        <v>31</v>
      </c>
      <c r="B9" s="15" t="s">
        <v>33</v>
      </c>
      <c r="C9" s="16">
        <v>250000</v>
      </c>
      <c r="D9" s="16">
        <v>250000</v>
      </c>
      <c r="E9" s="16">
        <v>250000</v>
      </c>
      <c r="F9" s="16">
        <v>250000</v>
      </c>
      <c r="G9" s="16">
        <v>250000</v>
      </c>
      <c r="H9" s="16">
        <v>250000</v>
      </c>
      <c r="I9" s="16">
        <v>250000</v>
      </c>
      <c r="J9" s="16">
        <v>250000</v>
      </c>
      <c r="K9" s="16">
        <v>250000</v>
      </c>
      <c r="L9" s="16">
        <v>250000</v>
      </c>
      <c r="M9" s="16">
        <v>250000</v>
      </c>
      <c r="N9" s="16">
        <v>250000</v>
      </c>
      <c r="O9" s="11">
        <v>500000</v>
      </c>
      <c r="P9" s="11">
        <v>500000</v>
      </c>
      <c r="Q9" s="11"/>
      <c r="R9" s="11">
        <f>SUM(C9:Q9)</f>
        <v>4000000</v>
      </c>
      <c r="S9" s="17"/>
    </row>
    <row r="10" spans="1:19" ht="21.75" customHeight="1">
      <c r="A10" s="9" t="s">
        <v>31</v>
      </c>
      <c r="B10" s="15" t="s">
        <v>34</v>
      </c>
      <c r="C10" s="11">
        <v>300000</v>
      </c>
      <c r="D10" s="11">
        <v>300000</v>
      </c>
      <c r="E10" s="11">
        <v>300000</v>
      </c>
      <c r="F10" s="11">
        <v>300000</v>
      </c>
      <c r="G10" s="11">
        <v>300000</v>
      </c>
      <c r="H10" s="11">
        <v>300000</v>
      </c>
      <c r="I10" s="11">
        <v>300000</v>
      </c>
      <c r="J10" s="11">
        <v>300000</v>
      </c>
      <c r="K10" s="11">
        <v>300000</v>
      </c>
      <c r="L10" s="11">
        <v>300000</v>
      </c>
      <c r="M10" s="11">
        <v>300000</v>
      </c>
      <c r="N10" s="11">
        <v>300000</v>
      </c>
      <c r="O10" s="11">
        <v>600000</v>
      </c>
      <c r="P10" s="11">
        <v>600000</v>
      </c>
      <c r="Q10" s="11"/>
      <c r="R10" s="11">
        <f t="shared" ref="R10:R28" si="0">SUM(C10:Q10)</f>
        <v>4800000</v>
      </c>
      <c r="S10" s="17"/>
    </row>
    <row r="11" spans="1:19" ht="21.75" customHeight="1">
      <c r="A11" s="9" t="s">
        <v>32</v>
      </c>
      <c r="B11" s="15" t="s">
        <v>35</v>
      </c>
      <c r="C11" s="11">
        <v>50000</v>
      </c>
      <c r="D11" s="11">
        <v>50000</v>
      </c>
      <c r="E11" s="11">
        <v>50000</v>
      </c>
      <c r="F11" s="11">
        <v>50000</v>
      </c>
      <c r="G11" s="11">
        <v>50000</v>
      </c>
      <c r="H11" s="11">
        <v>50000</v>
      </c>
      <c r="I11" s="11">
        <v>50000</v>
      </c>
      <c r="J11" s="11">
        <v>50000</v>
      </c>
      <c r="K11" s="11">
        <v>50000</v>
      </c>
      <c r="L11" s="11">
        <v>50000</v>
      </c>
      <c r="M11" s="11">
        <v>50000</v>
      </c>
      <c r="N11" s="11">
        <v>50000</v>
      </c>
      <c r="O11" s="11"/>
      <c r="P11" s="11"/>
      <c r="Q11" s="11"/>
      <c r="R11" s="11">
        <f t="shared" si="0"/>
        <v>600000</v>
      </c>
      <c r="S11" s="17"/>
    </row>
    <row r="12" spans="1:19" ht="21.75" customHeight="1">
      <c r="A12" s="9" t="s">
        <v>31</v>
      </c>
      <c r="B12" s="15" t="s">
        <v>36</v>
      </c>
      <c r="C12" s="11">
        <v>400000</v>
      </c>
      <c r="D12" s="11">
        <v>400000</v>
      </c>
      <c r="E12" s="11">
        <v>400000</v>
      </c>
      <c r="F12" s="11">
        <v>400000</v>
      </c>
      <c r="G12" s="11">
        <v>400000</v>
      </c>
      <c r="H12" s="11">
        <v>400000</v>
      </c>
      <c r="I12" s="11">
        <v>400000</v>
      </c>
      <c r="J12" s="11">
        <v>400000</v>
      </c>
      <c r="K12" s="11">
        <v>400000</v>
      </c>
      <c r="L12" s="11">
        <v>400000</v>
      </c>
      <c r="M12" s="11">
        <v>400000</v>
      </c>
      <c r="N12" s="11">
        <v>400000</v>
      </c>
      <c r="O12" s="11">
        <v>800000</v>
      </c>
      <c r="P12" s="11">
        <v>800000</v>
      </c>
      <c r="Q12" s="11"/>
      <c r="R12" s="11">
        <f t="shared" si="0"/>
        <v>6400000</v>
      </c>
      <c r="S12" s="17"/>
    </row>
    <row r="13" spans="1:19" ht="21.75" customHeight="1">
      <c r="A13" s="9"/>
      <c r="B13" s="15"/>
      <c r="C13" s="11"/>
      <c r="D13" s="11"/>
      <c r="E13" s="11"/>
      <c r="F13" s="16"/>
      <c r="G13" s="16"/>
      <c r="H13" s="16"/>
      <c r="I13" s="16"/>
      <c r="J13" s="16"/>
      <c r="K13" s="16"/>
      <c r="L13" s="16"/>
      <c r="M13" s="16"/>
      <c r="N13" s="16"/>
      <c r="O13" s="11"/>
      <c r="P13" s="11"/>
      <c r="Q13" s="11"/>
      <c r="R13" s="11">
        <f t="shared" si="0"/>
        <v>0</v>
      </c>
      <c r="S13" s="17"/>
    </row>
    <row r="14" spans="1:19" ht="21.75" customHeight="1">
      <c r="A14" s="9"/>
      <c r="B14" s="15"/>
      <c r="C14" s="11"/>
      <c r="D14" s="11"/>
      <c r="E14" s="11"/>
      <c r="F14" s="16"/>
      <c r="G14" s="11"/>
      <c r="H14" s="11"/>
      <c r="I14" s="11"/>
      <c r="J14" s="16"/>
      <c r="K14" s="11"/>
      <c r="L14" s="11"/>
      <c r="M14" s="11"/>
      <c r="N14" s="16"/>
      <c r="O14" s="11"/>
      <c r="P14" s="11"/>
      <c r="Q14" s="11"/>
      <c r="R14" s="11">
        <f t="shared" si="0"/>
        <v>0</v>
      </c>
      <c r="S14" s="17"/>
    </row>
    <row r="15" spans="1:19" ht="21.75" customHeight="1">
      <c r="A15" s="9"/>
      <c r="B15" s="15"/>
      <c r="C15" s="11"/>
      <c r="D15" s="11"/>
      <c r="E15" s="11"/>
      <c r="F15" s="11"/>
      <c r="G15" s="11"/>
      <c r="H15" s="11"/>
      <c r="I15" s="11"/>
      <c r="J15" s="11"/>
      <c r="K15" s="11"/>
      <c r="L15" s="11"/>
      <c r="M15" s="11"/>
      <c r="N15" s="11"/>
      <c r="O15" s="11"/>
      <c r="P15" s="11"/>
      <c r="Q15" s="11"/>
      <c r="R15" s="11">
        <f t="shared" si="0"/>
        <v>0</v>
      </c>
    </row>
    <row r="16" spans="1:19" ht="21.75" customHeight="1">
      <c r="A16" s="9"/>
      <c r="B16" s="15"/>
      <c r="C16" s="11"/>
      <c r="D16" s="11"/>
      <c r="E16" s="11"/>
      <c r="F16" s="11"/>
      <c r="G16" s="11"/>
      <c r="H16" s="11"/>
      <c r="I16" s="11"/>
      <c r="J16" s="11"/>
      <c r="K16" s="11"/>
      <c r="L16" s="11"/>
      <c r="M16" s="11"/>
      <c r="N16" s="11"/>
      <c r="O16" s="11"/>
      <c r="P16" s="11"/>
      <c r="Q16" s="11"/>
      <c r="R16" s="11">
        <f t="shared" si="0"/>
        <v>0</v>
      </c>
    </row>
    <row r="17" spans="1:19" ht="21.75" customHeight="1">
      <c r="A17" s="9"/>
      <c r="B17" s="15"/>
      <c r="C17" s="11"/>
      <c r="D17" s="11"/>
      <c r="E17" s="11"/>
      <c r="F17" s="11"/>
      <c r="G17" s="11"/>
      <c r="H17" s="11"/>
      <c r="I17" s="11"/>
      <c r="J17" s="11"/>
      <c r="K17" s="11"/>
      <c r="L17" s="11"/>
      <c r="M17" s="11"/>
      <c r="N17" s="11"/>
      <c r="O17" s="11"/>
      <c r="P17" s="11"/>
      <c r="Q17" s="11"/>
      <c r="R17" s="11">
        <f t="shared" si="0"/>
        <v>0</v>
      </c>
    </row>
    <row r="18" spans="1:19" ht="21.75" customHeight="1">
      <c r="A18" s="9"/>
      <c r="B18" s="15"/>
      <c r="C18" s="11"/>
      <c r="D18" s="11"/>
      <c r="E18" s="11"/>
      <c r="F18" s="11"/>
      <c r="G18" s="11"/>
      <c r="H18" s="11"/>
      <c r="I18" s="11"/>
      <c r="J18" s="11"/>
      <c r="K18" s="11"/>
      <c r="L18" s="11"/>
      <c r="M18" s="11"/>
      <c r="N18" s="11"/>
      <c r="O18" s="11"/>
      <c r="P18" s="11"/>
      <c r="Q18" s="11"/>
      <c r="R18" s="11">
        <f t="shared" si="0"/>
        <v>0</v>
      </c>
    </row>
    <row r="19" spans="1:19" ht="21.75" customHeight="1">
      <c r="A19" s="9"/>
      <c r="B19" s="15"/>
      <c r="C19" s="11"/>
      <c r="D19" s="11"/>
      <c r="E19" s="11"/>
      <c r="F19" s="11"/>
      <c r="G19" s="11"/>
      <c r="H19" s="11"/>
      <c r="I19" s="11"/>
      <c r="J19" s="11"/>
      <c r="K19" s="11"/>
      <c r="L19" s="11"/>
      <c r="M19" s="11"/>
      <c r="N19" s="11"/>
      <c r="O19" s="11"/>
      <c r="P19" s="11"/>
      <c r="Q19" s="11"/>
      <c r="R19" s="11">
        <f t="shared" si="0"/>
        <v>0</v>
      </c>
    </row>
    <row r="20" spans="1:19" ht="21.75" customHeight="1">
      <c r="A20" s="9"/>
      <c r="B20" s="10"/>
      <c r="C20" s="11"/>
      <c r="D20" s="11"/>
      <c r="E20" s="11"/>
      <c r="F20" s="11"/>
      <c r="G20" s="11"/>
      <c r="H20" s="11"/>
      <c r="I20" s="11"/>
      <c r="J20" s="11"/>
      <c r="K20" s="11"/>
      <c r="L20" s="11"/>
      <c r="M20" s="11"/>
      <c r="N20" s="11"/>
      <c r="O20" s="11"/>
      <c r="P20" s="11"/>
      <c r="Q20" s="11"/>
      <c r="R20" s="11">
        <f t="shared" si="0"/>
        <v>0</v>
      </c>
    </row>
    <row r="21" spans="1:19" ht="21.75" customHeight="1">
      <c r="A21" s="9"/>
      <c r="B21" s="10"/>
      <c r="C21" s="11"/>
      <c r="D21" s="11"/>
      <c r="E21" s="11"/>
      <c r="F21" s="11"/>
      <c r="G21" s="11"/>
      <c r="H21" s="11"/>
      <c r="I21" s="11"/>
      <c r="J21" s="11"/>
      <c r="K21" s="11"/>
      <c r="L21" s="11"/>
      <c r="M21" s="11"/>
      <c r="N21" s="11"/>
      <c r="O21" s="11"/>
      <c r="P21" s="11"/>
      <c r="Q21" s="11"/>
      <c r="R21" s="11">
        <f t="shared" si="0"/>
        <v>0</v>
      </c>
    </row>
    <row r="22" spans="1:19" ht="21.75" customHeight="1">
      <c r="A22" s="9"/>
      <c r="B22" s="10"/>
      <c r="C22" s="11"/>
      <c r="D22" s="11"/>
      <c r="E22" s="11"/>
      <c r="F22" s="11"/>
      <c r="G22" s="11"/>
      <c r="H22" s="11"/>
      <c r="I22" s="11"/>
      <c r="J22" s="11"/>
      <c r="K22" s="11"/>
      <c r="L22" s="11"/>
      <c r="M22" s="11"/>
      <c r="N22" s="11"/>
      <c r="O22" s="11"/>
      <c r="P22" s="11"/>
      <c r="Q22" s="11"/>
      <c r="R22" s="11">
        <f t="shared" si="0"/>
        <v>0</v>
      </c>
    </row>
    <row r="23" spans="1:19" ht="21.75" customHeight="1">
      <c r="A23" s="9"/>
      <c r="B23" s="10"/>
      <c r="C23" s="11"/>
      <c r="D23" s="11"/>
      <c r="E23" s="11"/>
      <c r="F23" s="11"/>
      <c r="G23" s="11"/>
      <c r="H23" s="11"/>
      <c r="I23" s="11"/>
      <c r="J23" s="11"/>
      <c r="K23" s="11"/>
      <c r="L23" s="11"/>
      <c r="M23" s="11"/>
      <c r="N23" s="11"/>
      <c r="O23" s="11"/>
      <c r="P23" s="11"/>
      <c r="Q23" s="11"/>
      <c r="R23" s="11">
        <f t="shared" si="0"/>
        <v>0</v>
      </c>
    </row>
    <row r="24" spans="1:19" ht="21.75" customHeight="1">
      <c r="A24" s="9"/>
      <c r="B24" s="10"/>
      <c r="C24" s="11"/>
      <c r="D24" s="11"/>
      <c r="E24" s="11"/>
      <c r="F24" s="11"/>
      <c r="G24" s="11"/>
      <c r="H24" s="11"/>
      <c r="I24" s="11"/>
      <c r="J24" s="11"/>
      <c r="K24" s="11"/>
      <c r="L24" s="11"/>
      <c r="M24" s="11"/>
      <c r="N24" s="11"/>
      <c r="O24" s="11"/>
      <c r="P24" s="11"/>
      <c r="Q24" s="11"/>
      <c r="R24" s="11">
        <f t="shared" si="0"/>
        <v>0</v>
      </c>
    </row>
    <row r="25" spans="1:19" ht="21.75" customHeight="1">
      <c r="A25" s="9"/>
      <c r="B25" s="10"/>
      <c r="C25" s="11"/>
      <c r="D25" s="11"/>
      <c r="E25" s="11"/>
      <c r="F25" s="11"/>
      <c r="G25" s="11"/>
      <c r="H25" s="11"/>
      <c r="I25" s="11"/>
      <c r="J25" s="11"/>
      <c r="K25" s="11"/>
      <c r="L25" s="11"/>
      <c r="M25" s="11"/>
      <c r="N25" s="11"/>
      <c r="O25" s="11"/>
      <c r="P25" s="11"/>
      <c r="Q25" s="11"/>
      <c r="R25" s="11">
        <f t="shared" si="0"/>
        <v>0</v>
      </c>
    </row>
    <row r="26" spans="1:19" ht="21.75" customHeight="1">
      <c r="A26" s="9"/>
      <c r="B26" s="10"/>
      <c r="C26" s="11"/>
      <c r="D26" s="11"/>
      <c r="E26" s="11"/>
      <c r="F26" s="11"/>
      <c r="G26" s="11"/>
      <c r="H26" s="11"/>
      <c r="I26" s="11"/>
      <c r="J26" s="11"/>
      <c r="K26" s="11"/>
      <c r="L26" s="11"/>
      <c r="M26" s="11"/>
      <c r="N26" s="11"/>
      <c r="O26" s="11"/>
      <c r="P26" s="11"/>
      <c r="Q26" s="11"/>
      <c r="R26" s="11">
        <f t="shared" si="0"/>
        <v>0</v>
      </c>
    </row>
    <row r="27" spans="1:19" ht="27.95" customHeight="1">
      <c r="A27" s="115" t="s">
        <v>25</v>
      </c>
      <c r="B27" s="118"/>
      <c r="C27" s="11">
        <f>SUMIF($A$9:$A$26,"①",C9:C26)+SUMIF($A$9:$A$26,"②",C9:C26)</f>
        <v>1000000</v>
      </c>
      <c r="D27" s="11">
        <f t="shared" ref="D27:Q27" si="1">SUMIF($A$9:$A$26,"①",D9:D26)+SUMIF($A$9:$A$26,"②",D9:D26)</f>
        <v>1000000</v>
      </c>
      <c r="E27" s="11">
        <f t="shared" si="1"/>
        <v>1000000</v>
      </c>
      <c r="F27" s="11">
        <f t="shared" si="1"/>
        <v>1000000</v>
      </c>
      <c r="G27" s="11">
        <f t="shared" si="1"/>
        <v>1000000</v>
      </c>
      <c r="H27" s="11">
        <f t="shared" si="1"/>
        <v>1000000</v>
      </c>
      <c r="I27" s="11">
        <f t="shared" si="1"/>
        <v>1000000</v>
      </c>
      <c r="J27" s="11">
        <f t="shared" si="1"/>
        <v>1000000</v>
      </c>
      <c r="K27" s="11">
        <f t="shared" si="1"/>
        <v>1000000</v>
      </c>
      <c r="L27" s="11">
        <f t="shared" si="1"/>
        <v>1000000</v>
      </c>
      <c r="M27" s="11">
        <f t="shared" si="1"/>
        <v>1000000</v>
      </c>
      <c r="N27" s="11">
        <f t="shared" si="1"/>
        <v>1000000</v>
      </c>
      <c r="O27" s="11">
        <f t="shared" si="1"/>
        <v>1900000</v>
      </c>
      <c r="P27" s="11">
        <f t="shared" si="1"/>
        <v>1900000</v>
      </c>
      <c r="Q27" s="11">
        <f t="shared" si="1"/>
        <v>0</v>
      </c>
      <c r="R27" s="11">
        <f t="shared" si="0"/>
        <v>15800000</v>
      </c>
    </row>
    <row r="28" spans="1:19" ht="27.95" customHeight="1">
      <c r="A28" s="115" t="s">
        <v>24</v>
      </c>
      <c r="B28" s="118"/>
      <c r="C28" s="11">
        <f>SUMIF($A$9:$A$26,"①",C9:C26)+SUMIF($A$9:$A$26,"③",C9:C26)</f>
        <v>950000</v>
      </c>
      <c r="D28" s="11">
        <f t="shared" ref="D28:Q28" si="2">SUMIF($A$9:$A$26,"①",D9:D26)+SUMIF($A$9:$A$26,"③",D9:D26)</f>
        <v>950000</v>
      </c>
      <c r="E28" s="11">
        <f t="shared" si="2"/>
        <v>950000</v>
      </c>
      <c r="F28" s="11">
        <f t="shared" si="2"/>
        <v>950000</v>
      </c>
      <c r="G28" s="11">
        <f t="shared" si="2"/>
        <v>950000</v>
      </c>
      <c r="H28" s="11">
        <f t="shared" si="2"/>
        <v>950000</v>
      </c>
      <c r="I28" s="11">
        <f t="shared" si="2"/>
        <v>950000</v>
      </c>
      <c r="J28" s="11">
        <f t="shared" si="2"/>
        <v>950000</v>
      </c>
      <c r="K28" s="11">
        <f t="shared" si="2"/>
        <v>950000</v>
      </c>
      <c r="L28" s="11">
        <f t="shared" si="2"/>
        <v>950000</v>
      </c>
      <c r="M28" s="11">
        <f t="shared" si="2"/>
        <v>950000</v>
      </c>
      <c r="N28" s="11">
        <f t="shared" si="2"/>
        <v>950000</v>
      </c>
      <c r="O28" s="11">
        <f t="shared" si="2"/>
        <v>1900000</v>
      </c>
      <c r="P28" s="11">
        <f t="shared" si="2"/>
        <v>1900000</v>
      </c>
      <c r="Q28" s="11">
        <f t="shared" si="2"/>
        <v>0</v>
      </c>
      <c r="R28" s="11">
        <f t="shared" si="0"/>
        <v>15200000</v>
      </c>
      <c r="S28" s="17"/>
    </row>
    <row r="29" spans="1:19" ht="21" customHeight="1">
      <c r="A29" s="117" t="s">
        <v>15</v>
      </c>
      <c r="B29" s="117"/>
      <c r="C29" s="4"/>
      <c r="D29" s="4"/>
      <c r="E29" s="4"/>
      <c r="F29" s="4"/>
      <c r="G29" s="4"/>
      <c r="H29" s="4"/>
      <c r="I29" s="4"/>
      <c r="J29" s="4"/>
      <c r="K29" s="4"/>
      <c r="L29" s="4"/>
      <c r="M29" s="4"/>
      <c r="N29" s="4"/>
      <c r="O29" s="4"/>
      <c r="P29" s="4"/>
      <c r="Q29" s="4"/>
      <c r="R29" s="4"/>
    </row>
    <row r="30" spans="1:19" ht="14.25" customHeight="1">
      <c r="A30" s="4"/>
      <c r="B30" s="106" t="s">
        <v>23</v>
      </c>
      <c r="C30" s="106"/>
      <c r="D30" s="106"/>
      <c r="E30" s="106"/>
      <c r="F30" s="106"/>
      <c r="G30" s="106"/>
      <c r="H30" s="106"/>
      <c r="I30" s="106"/>
      <c r="J30" s="106"/>
      <c r="K30" s="106"/>
      <c r="L30" s="106"/>
      <c r="M30" s="106"/>
      <c r="N30" s="106"/>
      <c r="O30" s="106"/>
      <c r="P30" s="106"/>
      <c r="Q30" s="106"/>
      <c r="R30" s="106"/>
    </row>
    <row r="31" spans="1:19" ht="14.25" customHeight="1">
      <c r="A31" s="4"/>
      <c r="B31" s="106" t="s">
        <v>16</v>
      </c>
      <c r="C31" s="106"/>
      <c r="D31" s="106"/>
      <c r="E31" s="106"/>
      <c r="F31" s="106"/>
      <c r="G31" s="106"/>
      <c r="H31" s="106"/>
      <c r="I31" s="106"/>
      <c r="J31" s="106"/>
      <c r="K31" s="106"/>
      <c r="L31" s="106"/>
      <c r="M31" s="106"/>
      <c r="N31" s="106"/>
      <c r="O31" s="106"/>
      <c r="P31" s="106"/>
      <c r="Q31" s="106"/>
      <c r="R31" s="106"/>
    </row>
    <row r="32" spans="1:19" ht="14.25" customHeight="1">
      <c r="A32" s="4"/>
      <c r="B32" s="106" t="s">
        <v>17</v>
      </c>
      <c r="C32" s="106"/>
      <c r="D32" s="106"/>
      <c r="E32" s="106"/>
      <c r="F32" s="106"/>
      <c r="G32" s="106"/>
      <c r="H32" s="106"/>
      <c r="I32" s="106"/>
      <c r="J32" s="106"/>
      <c r="K32" s="106"/>
      <c r="L32" s="106"/>
      <c r="M32" s="106"/>
      <c r="N32" s="106"/>
      <c r="O32" s="106"/>
      <c r="P32" s="106"/>
      <c r="Q32" s="106"/>
      <c r="R32" s="106"/>
    </row>
    <row r="33" spans="1:18" ht="14.25" customHeight="1">
      <c r="A33" s="4"/>
      <c r="B33" s="106" t="s">
        <v>87</v>
      </c>
      <c r="C33" s="106"/>
      <c r="D33" s="106"/>
      <c r="E33" s="106"/>
      <c r="F33" s="106"/>
      <c r="G33" s="106"/>
      <c r="H33" s="106"/>
      <c r="I33" s="106"/>
      <c r="J33" s="106"/>
      <c r="K33" s="106"/>
      <c r="L33" s="106"/>
      <c r="M33" s="106"/>
      <c r="N33" s="106"/>
      <c r="O33" s="106"/>
      <c r="P33" s="106"/>
      <c r="Q33" s="106"/>
      <c r="R33" s="106"/>
    </row>
    <row r="34" spans="1:18" ht="14.25" customHeight="1">
      <c r="A34" s="4"/>
      <c r="B34" s="106" t="s">
        <v>26</v>
      </c>
      <c r="C34" s="106"/>
      <c r="D34" s="106"/>
      <c r="E34" s="106"/>
      <c r="F34" s="106"/>
      <c r="G34" s="106"/>
      <c r="H34" s="106"/>
      <c r="I34" s="106"/>
      <c r="J34" s="106"/>
      <c r="K34" s="106"/>
      <c r="L34" s="106"/>
      <c r="M34" s="106"/>
      <c r="N34" s="106"/>
      <c r="O34" s="106"/>
      <c r="P34" s="106"/>
      <c r="Q34" s="106"/>
      <c r="R34" s="106"/>
    </row>
    <row r="35" spans="1:18" ht="14.25" customHeight="1">
      <c r="A35" s="4"/>
      <c r="B35" s="106" t="s">
        <v>18</v>
      </c>
      <c r="C35" s="106"/>
      <c r="D35" s="106"/>
      <c r="E35" s="106"/>
      <c r="F35" s="106"/>
      <c r="G35" s="106"/>
      <c r="H35" s="106"/>
      <c r="I35" s="106"/>
      <c r="J35" s="106"/>
      <c r="K35" s="106"/>
      <c r="L35" s="106"/>
      <c r="M35" s="106"/>
      <c r="N35" s="106"/>
      <c r="O35" s="106"/>
      <c r="P35" s="106"/>
      <c r="Q35" s="106"/>
      <c r="R35" s="106"/>
    </row>
    <row r="36" spans="1:18" ht="14.25" customHeight="1">
      <c r="B36" s="106" t="s">
        <v>88</v>
      </c>
      <c r="C36" s="106"/>
      <c r="D36" s="106"/>
      <c r="E36" s="106"/>
      <c r="F36" s="106"/>
      <c r="G36" s="106"/>
      <c r="H36" s="106"/>
      <c r="I36" s="106"/>
      <c r="J36" s="106"/>
      <c r="K36" s="106"/>
      <c r="L36" s="106"/>
      <c r="M36" s="106"/>
      <c r="N36" s="106"/>
      <c r="O36" s="106"/>
      <c r="P36" s="106"/>
      <c r="Q36" s="106"/>
      <c r="R36" s="106"/>
    </row>
    <row r="37" spans="1:18" ht="14.25" customHeight="1">
      <c r="B37" s="61" t="s">
        <v>93</v>
      </c>
      <c r="C37" s="61"/>
      <c r="D37" s="61"/>
      <c r="E37" s="61"/>
      <c r="F37" s="61"/>
      <c r="G37" s="61"/>
      <c r="H37" s="61"/>
      <c r="I37" s="61"/>
      <c r="J37" s="61"/>
      <c r="K37" s="61"/>
      <c r="L37" s="61"/>
      <c r="M37" s="61"/>
      <c r="N37" s="61"/>
      <c r="O37" s="61"/>
      <c r="P37" s="61"/>
      <c r="Q37" s="61"/>
      <c r="R37" s="61"/>
    </row>
    <row r="38" spans="1:18" ht="14.25" customHeight="1">
      <c r="B38" s="61" t="s">
        <v>94</v>
      </c>
    </row>
  </sheetData>
  <mergeCells count="16">
    <mergeCell ref="F4:G4"/>
    <mergeCell ref="B36:R36"/>
    <mergeCell ref="A5:D5"/>
    <mergeCell ref="F5:I6"/>
    <mergeCell ref="K5:O6"/>
    <mergeCell ref="P5:R5"/>
    <mergeCell ref="P6:R6"/>
    <mergeCell ref="B33:R33"/>
    <mergeCell ref="B34:R34"/>
    <mergeCell ref="B35:R35"/>
    <mergeCell ref="A27:B27"/>
    <mergeCell ref="A28:B28"/>
    <mergeCell ref="A29:B29"/>
    <mergeCell ref="B30:R30"/>
    <mergeCell ref="B31:R31"/>
    <mergeCell ref="B32:R32"/>
  </mergeCells>
  <phoneticPr fontId="2"/>
  <pageMargins left="0.59055118110236227" right="0.19685039370078741" top="0.35433070866141736" bottom="0.39370078740157483" header="0.31496062992125984" footer="0.31496062992125984"/>
  <pageSetup paperSize="9" scale="8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F59B8-5FAC-4EBE-A066-FD23A1E941BA}">
  <dimension ref="A1:V75"/>
  <sheetViews>
    <sheetView zoomScaleNormal="100" zoomScaleSheetLayoutView="100" workbookViewId="0">
      <selection activeCell="W11" sqref="W11"/>
    </sheetView>
  </sheetViews>
  <sheetFormatPr defaultRowHeight="11.25"/>
  <cols>
    <col min="1" max="1" width="4.5" style="1" customWidth="1"/>
    <col min="2" max="2" width="16" style="1" customWidth="1"/>
    <col min="3" max="20" width="8.875" style="1" customWidth="1"/>
    <col min="21" max="16384" width="9" style="1"/>
  </cols>
  <sheetData>
    <row r="1" spans="1:22" ht="13.5" customHeight="1"/>
    <row r="2" spans="1:22" ht="15.75" customHeight="1">
      <c r="A2" s="19" t="s">
        <v>27</v>
      </c>
      <c r="B2" s="19"/>
      <c r="C2" s="19"/>
      <c r="D2" s="19"/>
      <c r="E2" s="19"/>
      <c r="F2" s="19"/>
      <c r="G2" s="19"/>
      <c r="H2" s="19"/>
      <c r="I2" s="19"/>
      <c r="J2" s="19"/>
      <c r="K2" s="19"/>
      <c r="R2" s="2"/>
    </row>
    <row r="3" spans="1:22" ht="12.75" customHeight="1">
      <c r="A3" s="12"/>
      <c r="B3" s="12"/>
      <c r="C3" s="12"/>
      <c r="D3" s="12"/>
      <c r="E3" s="12"/>
      <c r="F3" s="12"/>
      <c r="G3" s="12"/>
      <c r="H3" s="12"/>
      <c r="I3" s="12"/>
      <c r="J3" s="12"/>
      <c r="K3" s="12"/>
    </row>
    <row r="4" spans="1:22" ht="27.75" customHeight="1">
      <c r="A4" s="107" t="s">
        <v>41</v>
      </c>
      <c r="B4" s="107"/>
      <c r="C4" s="107"/>
      <c r="D4" s="107"/>
      <c r="E4" s="107"/>
      <c r="F4" s="107"/>
      <c r="G4" s="107"/>
      <c r="H4" s="107"/>
      <c r="I4" s="107"/>
      <c r="J4" s="107"/>
      <c r="K4" s="107"/>
      <c r="L4" s="107"/>
      <c r="M4" s="107"/>
      <c r="N4" s="107"/>
      <c r="O4" s="107"/>
      <c r="P4" s="107"/>
      <c r="Q4" s="107"/>
      <c r="R4" s="107"/>
    </row>
    <row r="5" spans="1:22" ht="18" customHeight="1">
      <c r="A5" s="108" t="s">
        <v>0</v>
      </c>
      <c r="B5" s="108"/>
      <c r="C5" s="108"/>
      <c r="D5" s="108"/>
      <c r="E5" s="14" t="s">
        <v>19</v>
      </c>
      <c r="F5" s="109"/>
      <c r="G5" s="109"/>
      <c r="H5" s="109"/>
      <c r="I5" s="109"/>
      <c r="J5" s="13" t="s">
        <v>1</v>
      </c>
      <c r="K5" s="111"/>
      <c r="L5" s="111"/>
      <c r="M5" s="111"/>
      <c r="N5" s="111"/>
      <c r="O5" s="111"/>
      <c r="P5" s="120" t="s">
        <v>98</v>
      </c>
      <c r="Q5" s="120"/>
      <c r="R5" s="120"/>
      <c r="S5" s="113"/>
      <c r="T5" s="113"/>
      <c r="U5" s="4" t="s">
        <v>96</v>
      </c>
    </row>
    <row r="6" spans="1:22" ht="18" customHeight="1">
      <c r="A6" s="8"/>
      <c r="B6" s="20" t="s">
        <v>37</v>
      </c>
      <c r="C6" s="20"/>
      <c r="D6" s="20"/>
      <c r="F6" s="110"/>
      <c r="G6" s="110"/>
      <c r="H6" s="110"/>
      <c r="I6" s="110"/>
      <c r="K6" s="112"/>
      <c r="L6" s="112"/>
      <c r="M6" s="112"/>
      <c r="N6" s="112"/>
      <c r="O6" s="112"/>
      <c r="P6" s="113" t="s">
        <v>97</v>
      </c>
      <c r="Q6" s="113"/>
      <c r="R6" s="113"/>
      <c r="S6" s="113"/>
      <c r="T6" s="113"/>
      <c r="U6" s="4" t="s">
        <v>96</v>
      </c>
    </row>
    <row r="7" spans="1:22" ht="17.25" customHeight="1" thickBot="1">
      <c r="P7" s="114" t="s">
        <v>28</v>
      </c>
      <c r="Q7" s="114"/>
      <c r="R7" s="114"/>
      <c r="S7" s="114"/>
      <c r="T7" s="114"/>
      <c r="U7" s="114"/>
    </row>
    <row r="8" spans="1:22" ht="28.5" customHeight="1">
      <c r="A8" s="3" t="s">
        <v>2</v>
      </c>
      <c r="B8" s="21" t="s">
        <v>14</v>
      </c>
      <c r="C8" s="31" t="s">
        <v>95</v>
      </c>
      <c r="D8" s="24" t="s">
        <v>3</v>
      </c>
      <c r="E8" s="24" t="s">
        <v>4</v>
      </c>
      <c r="F8" s="24" t="s">
        <v>5</v>
      </c>
      <c r="G8" s="24" t="s">
        <v>6</v>
      </c>
      <c r="H8" s="24" t="s">
        <v>7</v>
      </c>
      <c r="I8" s="67" t="s">
        <v>21</v>
      </c>
      <c r="J8" s="25" t="s">
        <v>20</v>
      </c>
      <c r="K8" s="26" t="s">
        <v>39</v>
      </c>
      <c r="L8" s="30" t="s">
        <v>8</v>
      </c>
      <c r="M8" s="24" t="s">
        <v>9</v>
      </c>
      <c r="N8" s="24" t="s">
        <v>10</v>
      </c>
      <c r="O8" s="31" t="s">
        <v>38</v>
      </c>
      <c r="P8" s="24" t="s">
        <v>11</v>
      </c>
      <c r="Q8" s="24" t="s">
        <v>12</v>
      </c>
      <c r="R8" s="67" t="s">
        <v>22</v>
      </c>
      <c r="S8" s="25" t="s">
        <v>20</v>
      </c>
      <c r="T8" s="26" t="s">
        <v>40</v>
      </c>
      <c r="U8" s="29" t="s">
        <v>13</v>
      </c>
    </row>
    <row r="9" spans="1:22" ht="21.75" customHeight="1">
      <c r="A9" s="9"/>
      <c r="B9" s="22"/>
      <c r="C9" s="27"/>
      <c r="D9" s="16"/>
      <c r="E9" s="16"/>
      <c r="F9" s="16"/>
      <c r="G9" s="16"/>
      <c r="H9" s="16"/>
      <c r="I9" s="16"/>
      <c r="J9" s="16"/>
      <c r="K9" s="54">
        <f>SUM(C9:J9)</f>
        <v>0</v>
      </c>
      <c r="L9" s="27"/>
      <c r="M9" s="16"/>
      <c r="N9" s="16"/>
      <c r="O9" s="16"/>
      <c r="P9" s="16"/>
      <c r="Q9" s="16"/>
      <c r="R9" s="11"/>
      <c r="S9" s="11"/>
      <c r="T9" s="54">
        <f>SUM(L9:S9)</f>
        <v>0</v>
      </c>
      <c r="U9" s="50">
        <f>SUM(K9,T9)</f>
        <v>0</v>
      </c>
      <c r="V9" s="17"/>
    </row>
    <row r="10" spans="1:22" ht="21.75" customHeight="1">
      <c r="A10" s="9"/>
      <c r="B10" s="22"/>
      <c r="C10" s="28"/>
      <c r="D10" s="11"/>
      <c r="E10" s="11"/>
      <c r="F10" s="11"/>
      <c r="G10" s="11"/>
      <c r="H10" s="11"/>
      <c r="I10" s="11"/>
      <c r="J10" s="11"/>
      <c r="K10" s="54">
        <f t="shared" ref="K10:K26" si="0">SUM(C10:J10)</f>
        <v>0</v>
      </c>
      <c r="L10" s="28"/>
      <c r="M10" s="11"/>
      <c r="N10" s="11"/>
      <c r="O10" s="11"/>
      <c r="P10" s="11"/>
      <c r="Q10" s="119"/>
      <c r="R10" s="11"/>
      <c r="S10" s="11"/>
      <c r="T10" s="54">
        <f t="shared" ref="T10:T26" si="1">SUM(L10:S10)</f>
        <v>0</v>
      </c>
      <c r="U10" s="50">
        <f t="shared" ref="U10:U28" si="2">SUM(K10,T10)</f>
        <v>0</v>
      </c>
      <c r="V10" s="17"/>
    </row>
    <row r="11" spans="1:22" ht="21.75" customHeight="1">
      <c r="A11" s="9"/>
      <c r="B11" s="22"/>
      <c r="C11" s="28"/>
      <c r="D11" s="11"/>
      <c r="E11" s="11"/>
      <c r="F11" s="11"/>
      <c r="G11" s="11"/>
      <c r="H11" s="11"/>
      <c r="I11" s="11"/>
      <c r="J11" s="11"/>
      <c r="K11" s="54">
        <f t="shared" si="0"/>
        <v>0</v>
      </c>
      <c r="L11" s="28"/>
      <c r="M11" s="11"/>
      <c r="N11" s="11"/>
      <c r="O11" s="11"/>
      <c r="P11" s="11"/>
      <c r="Q11" s="11"/>
      <c r="R11" s="11"/>
      <c r="S11" s="11"/>
      <c r="T11" s="54">
        <f t="shared" si="1"/>
        <v>0</v>
      </c>
      <c r="U11" s="50">
        <f t="shared" si="2"/>
        <v>0</v>
      </c>
      <c r="V11" s="17"/>
    </row>
    <row r="12" spans="1:22" ht="21.75" customHeight="1">
      <c r="A12" s="9"/>
      <c r="B12" s="22"/>
      <c r="C12" s="28"/>
      <c r="D12" s="11"/>
      <c r="E12" s="11"/>
      <c r="F12" s="11"/>
      <c r="G12" s="11"/>
      <c r="H12" s="11"/>
      <c r="I12" s="11"/>
      <c r="J12" s="11"/>
      <c r="K12" s="54">
        <f t="shared" si="0"/>
        <v>0</v>
      </c>
      <c r="L12" s="28"/>
      <c r="M12" s="11"/>
      <c r="N12" s="11"/>
      <c r="O12" s="11"/>
      <c r="P12" s="11"/>
      <c r="Q12" s="11"/>
      <c r="R12" s="11"/>
      <c r="S12" s="11"/>
      <c r="T12" s="54">
        <f t="shared" si="1"/>
        <v>0</v>
      </c>
      <c r="U12" s="50">
        <f t="shared" si="2"/>
        <v>0</v>
      </c>
      <c r="V12" s="17"/>
    </row>
    <row r="13" spans="1:22" ht="21.75" customHeight="1">
      <c r="A13" s="9"/>
      <c r="B13" s="22"/>
      <c r="C13" s="28"/>
      <c r="D13" s="11"/>
      <c r="E13" s="11"/>
      <c r="F13" s="16"/>
      <c r="G13" s="16"/>
      <c r="H13" s="16"/>
      <c r="I13" s="16"/>
      <c r="J13" s="16"/>
      <c r="K13" s="54">
        <f t="shared" si="0"/>
        <v>0</v>
      </c>
      <c r="L13" s="27"/>
      <c r="M13" s="16"/>
      <c r="N13" s="16"/>
      <c r="O13" s="16"/>
      <c r="P13" s="16"/>
      <c r="Q13" s="16"/>
      <c r="R13" s="11"/>
      <c r="S13" s="11"/>
      <c r="T13" s="54">
        <f t="shared" si="1"/>
        <v>0</v>
      </c>
      <c r="U13" s="50">
        <f t="shared" si="2"/>
        <v>0</v>
      </c>
      <c r="V13" s="17"/>
    </row>
    <row r="14" spans="1:22" ht="21.75" customHeight="1">
      <c r="A14" s="9"/>
      <c r="B14" s="22"/>
      <c r="C14" s="28"/>
      <c r="D14" s="11"/>
      <c r="E14" s="11"/>
      <c r="F14" s="16"/>
      <c r="G14" s="11"/>
      <c r="H14" s="11"/>
      <c r="I14" s="11"/>
      <c r="J14" s="11"/>
      <c r="K14" s="54">
        <f t="shared" si="0"/>
        <v>0</v>
      </c>
      <c r="L14" s="28"/>
      <c r="M14" s="16"/>
      <c r="N14" s="11"/>
      <c r="O14" s="11"/>
      <c r="P14" s="11"/>
      <c r="Q14" s="16"/>
      <c r="R14" s="11"/>
      <c r="S14" s="11"/>
      <c r="T14" s="54">
        <f t="shared" si="1"/>
        <v>0</v>
      </c>
      <c r="U14" s="50">
        <f t="shared" si="2"/>
        <v>0</v>
      </c>
      <c r="V14" s="17"/>
    </row>
    <row r="15" spans="1:22" ht="21.75" customHeight="1">
      <c r="A15" s="9"/>
      <c r="B15" s="22"/>
      <c r="C15" s="28"/>
      <c r="D15" s="11"/>
      <c r="E15" s="11"/>
      <c r="F15" s="11"/>
      <c r="G15" s="11"/>
      <c r="H15" s="11"/>
      <c r="I15" s="11"/>
      <c r="J15" s="11"/>
      <c r="K15" s="54">
        <f t="shared" si="0"/>
        <v>0</v>
      </c>
      <c r="L15" s="28"/>
      <c r="M15" s="11"/>
      <c r="N15" s="11"/>
      <c r="O15" s="11"/>
      <c r="P15" s="11"/>
      <c r="Q15" s="11"/>
      <c r="R15" s="11"/>
      <c r="S15" s="11"/>
      <c r="T15" s="54">
        <f t="shared" si="1"/>
        <v>0</v>
      </c>
      <c r="U15" s="50">
        <f t="shared" si="2"/>
        <v>0</v>
      </c>
    </row>
    <row r="16" spans="1:22" ht="21.75" customHeight="1">
      <c r="A16" s="9"/>
      <c r="B16" s="22"/>
      <c r="C16" s="28"/>
      <c r="D16" s="11"/>
      <c r="E16" s="11"/>
      <c r="F16" s="11"/>
      <c r="G16" s="11"/>
      <c r="H16" s="11"/>
      <c r="I16" s="11"/>
      <c r="J16" s="11"/>
      <c r="K16" s="54">
        <f t="shared" si="0"/>
        <v>0</v>
      </c>
      <c r="L16" s="28"/>
      <c r="M16" s="11"/>
      <c r="N16" s="11"/>
      <c r="O16" s="11"/>
      <c r="P16" s="11"/>
      <c r="Q16" s="11"/>
      <c r="R16" s="11"/>
      <c r="S16" s="11"/>
      <c r="T16" s="54">
        <f t="shared" si="1"/>
        <v>0</v>
      </c>
      <c r="U16" s="50">
        <f t="shared" si="2"/>
        <v>0</v>
      </c>
    </row>
    <row r="17" spans="1:22" ht="21.75" customHeight="1">
      <c r="A17" s="9"/>
      <c r="B17" s="22"/>
      <c r="C17" s="28"/>
      <c r="D17" s="11"/>
      <c r="E17" s="11"/>
      <c r="F17" s="11"/>
      <c r="G17" s="11"/>
      <c r="H17" s="11"/>
      <c r="I17" s="11"/>
      <c r="J17" s="11"/>
      <c r="K17" s="54">
        <f t="shared" si="0"/>
        <v>0</v>
      </c>
      <c r="L17" s="28"/>
      <c r="M17" s="11"/>
      <c r="N17" s="11"/>
      <c r="O17" s="11"/>
      <c r="P17" s="11"/>
      <c r="Q17" s="11"/>
      <c r="R17" s="11"/>
      <c r="S17" s="11"/>
      <c r="T17" s="54">
        <f t="shared" si="1"/>
        <v>0</v>
      </c>
      <c r="U17" s="50">
        <f t="shared" si="2"/>
        <v>0</v>
      </c>
    </row>
    <row r="18" spans="1:22" ht="21.75" customHeight="1">
      <c r="A18" s="9"/>
      <c r="B18" s="22"/>
      <c r="C18" s="28"/>
      <c r="D18" s="11"/>
      <c r="E18" s="11"/>
      <c r="F18" s="11"/>
      <c r="G18" s="11"/>
      <c r="H18" s="11"/>
      <c r="I18" s="11"/>
      <c r="J18" s="11"/>
      <c r="K18" s="54">
        <f t="shared" si="0"/>
        <v>0</v>
      </c>
      <c r="L18" s="28"/>
      <c r="M18" s="11"/>
      <c r="N18" s="11"/>
      <c r="O18" s="11"/>
      <c r="P18" s="11"/>
      <c r="Q18" s="11"/>
      <c r="R18" s="11"/>
      <c r="S18" s="11"/>
      <c r="T18" s="54">
        <f t="shared" si="1"/>
        <v>0</v>
      </c>
      <c r="U18" s="50">
        <f t="shared" si="2"/>
        <v>0</v>
      </c>
    </row>
    <row r="19" spans="1:22" ht="21.75" customHeight="1">
      <c r="A19" s="9"/>
      <c r="B19" s="22"/>
      <c r="C19" s="28"/>
      <c r="D19" s="11"/>
      <c r="E19" s="11"/>
      <c r="F19" s="11"/>
      <c r="G19" s="11"/>
      <c r="H19" s="11"/>
      <c r="I19" s="11"/>
      <c r="J19" s="11"/>
      <c r="K19" s="54">
        <f t="shared" si="0"/>
        <v>0</v>
      </c>
      <c r="L19" s="28"/>
      <c r="M19" s="11"/>
      <c r="N19" s="11"/>
      <c r="O19" s="11"/>
      <c r="P19" s="11"/>
      <c r="Q19" s="11"/>
      <c r="R19" s="11"/>
      <c r="S19" s="11"/>
      <c r="T19" s="54">
        <f t="shared" si="1"/>
        <v>0</v>
      </c>
      <c r="U19" s="50">
        <f t="shared" si="2"/>
        <v>0</v>
      </c>
    </row>
    <row r="20" spans="1:22" ht="21.75" customHeight="1">
      <c r="A20" s="9"/>
      <c r="B20" s="23"/>
      <c r="C20" s="28"/>
      <c r="D20" s="11"/>
      <c r="E20" s="11"/>
      <c r="F20" s="11"/>
      <c r="G20" s="11"/>
      <c r="H20" s="11"/>
      <c r="I20" s="11"/>
      <c r="J20" s="11"/>
      <c r="K20" s="54">
        <f t="shared" si="0"/>
        <v>0</v>
      </c>
      <c r="L20" s="28"/>
      <c r="M20" s="11"/>
      <c r="N20" s="11"/>
      <c r="O20" s="11"/>
      <c r="P20" s="11"/>
      <c r="Q20" s="11"/>
      <c r="R20" s="11"/>
      <c r="S20" s="11"/>
      <c r="T20" s="54">
        <f t="shared" si="1"/>
        <v>0</v>
      </c>
      <c r="U20" s="50">
        <f t="shared" si="2"/>
        <v>0</v>
      </c>
    </row>
    <row r="21" spans="1:22" ht="21.75" customHeight="1">
      <c r="A21" s="9"/>
      <c r="B21" s="23"/>
      <c r="C21" s="28"/>
      <c r="D21" s="11"/>
      <c r="E21" s="11"/>
      <c r="F21" s="11"/>
      <c r="G21" s="11"/>
      <c r="H21" s="11"/>
      <c r="I21" s="11"/>
      <c r="J21" s="11"/>
      <c r="K21" s="54">
        <f t="shared" si="0"/>
        <v>0</v>
      </c>
      <c r="L21" s="28"/>
      <c r="M21" s="11"/>
      <c r="N21" s="11"/>
      <c r="O21" s="11"/>
      <c r="P21" s="11"/>
      <c r="Q21" s="11"/>
      <c r="R21" s="11"/>
      <c r="S21" s="11"/>
      <c r="T21" s="54">
        <f t="shared" si="1"/>
        <v>0</v>
      </c>
      <c r="U21" s="50">
        <f t="shared" si="2"/>
        <v>0</v>
      </c>
    </row>
    <row r="22" spans="1:22" ht="21.75" customHeight="1">
      <c r="A22" s="9"/>
      <c r="B22" s="23"/>
      <c r="C22" s="28"/>
      <c r="D22" s="11"/>
      <c r="E22" s="11"/>
      <c r="F22" s="11"/>
      <c r="G22" s="11"/>
      <c r="H22" s="11"/>
      <c r="I22" s="11"/>
      <c r="J22" s="11"/>
      <c r="K22" s="54">
        <f t="shared" si="0"/>
        <v>0</v>
      </c>
      <c r="L22" s="28"/>
      <c r="M22" s="11"/>
      <c r="N22" s="11"/>
      <c r="O22" s="11"/>
      <c r="P22" s="11"/>
      <c r="Q22" s="11"/>
      <c r="R22" s="11"/>
      <c r="S22" s="11"/>
      <c r="T22" s="54">
        <f t="shared" si="1"/>
        <v>0</v>
      </c>
      <c r="U22" s="50">
        <f t="shared" si="2"/>
        <v>0</v>
      </c>
    </row>
    <row r="23" spans="1:22" ht="21.75" customHeight="1">
      <c r="A23" s="9"/>
      <c r="B23" s="23"/>
      <c r="C23" s="28"/>
      <c r="D23" s="11"/>
      <c r="E23" s="11"/>
      <c r="F23" s="11"/>
      <c r="G23" s="11"/>
      <c r="H23" s="11"/>
      <c r="I23" s="11"/>
      <c r="J23" s="11"/>
      <c r="K23" s="54">
        <f t="shared" si="0"/>
        <v>0</v>
      </c>
      <c r="L23" s="28"/>
      <c r="M23" s="11"/>
      <c r="N23" s="11"/>
      <c r="O23" s="11"/>
      <c r="P23" s="11"/>
      <c r="Q23" s="11"/>
      <c r="R23" s="11"/>
      <c r="S23" s="11"/>
      <c r="T23" s="54">
        <f t="shared" si="1"/>
        <v>0</v>
      </c>
      <c r="U23" s="50">
        <f t="shared" si="2"/>
        <v>0</v>
      </c>
    </row>
    <row r="24" spans="1:22" ht="21.75" customHeight="1">
      <c r="A24" s="9"/>
      <c r="B24" s="23"/>
      <c r="C24" s="28"/>
      <c r="D24" s="11"/>
      <c r="E24" s="11"/>
      <c r="F24" s="11"/>
      <c r="G24" s="11"/>
      <c r="H24" s="11"/>
      <c r="I24" s="11"/>
      <c r="J24" s="11"/>
      <c r="K24" s="54">
        <f t="shared" si="0"/>
        <v>0</v>
      </c>
      <c r="L24" s="28"/>
      <c r="M24" s="11"/>
      <c r="N24" s="11"/>
      <c r="O24" s="11"/>
      <c r="P24" s="11"/>
      <c r="Q24" s="11"/>
      <c r="R24" s="11"/>
      <c r="S24" s="11"/>
      <c r="T24" s="54">
        <f t="shared" si="1"/>
        <v>0</v>
      </c>
      <c r="U24" s="50">
        <f t="shared" si="2"/>
        <v>0</v>
      </c>
    </row>
    <row r="25" spans="1:22" ht="21.75" customHeight="1">
      <c r="A25" s="9"/>
      <c r="B25" s="23"/>
      <c r="C25" s="28"/>
      <c r="D25" s="11"/>
      <c r="E25" s="11"/>
      <c r="F25" s="11"/>
      <c r="G25" s="11"/>
      <c r="H25" s="11"/>
      <c r="I25" s="11"/>
      <c r="J25" s="11"/>
      <c r="K25" s="54">
        <f t="shared" si="0"/>
        <v>0</v>
      </c>
      <c r="L25" s="28"/>
      <c r="M25" s="11"/>
      <c r="N25" s="11"/>
      <c r="O25" s="11"/>
      <c r="P25" s="11"/>
      <c r="Q25" s="11"/>
      <c r="R25" s="11"/>
      <c r="S25" s="11"/>
      <c r="T25" s="54">
        <f t="shared" si="1"/>
        <v>0</v>
      </c>
      <c r="U25" s="50">
        <f t="shared" si="2"/>
        <v>0</v>
      </c>
    </row>
    <row r="26" spans="1:22" ht="21.75" customHeight="1" thickBot="1">
      <c r="A26" s="9"/>
      <c r="B26" s="23"/>
      <c r="C26" s="28"/>
      <c r="D26" s="11"/>
      <c r="E26" s="11"/>
      <c r="F26" s="11"/>
      <c r="G26" s="11"/>
      <c r="H26" s="11"/>
      <c r="I26" s="11"/>
      <c r="J26" s="11"/>
      <c r="K26" s="55">
        <f t="shared" si="0"/>
        <v>0</v>
      </c>
      <c r="L26" s="28"/>
      <c r="M26" s="11"/>
      <c r="N26" s="11"/>
      <c r="O26" s="11"/>
      <c r="P26" s="11"/>
      <c r="Q26" s="11"/>
      <c r="R26" s="11"/>
      <c r="S26" s="11"/>
      <c r="T26" s="55">
        <f t="shared" si="1"/>
        <v>0</v>
      </c>
      <c r="U26" s="50">
        <f t="shared" si="2"/>
        <v>0</v>
      </c>
    </row>
    <row r="27" spans="1:22" ht="27.95" customHeight="1" thickBot="1">
      <c r="A27" s="115" t="s">
        <v>25</v>
      </c>
      <c r="B27" s="116"/>
      <c r="C27" s="47">
        <f>SUMIF($A$9:$A$26,"①",C9:C26)+SUMIF($A$9:$A$26,"②",C9:C26)</f>
        <v>0</v>
      </c>
      <c r="D27" s="48">
        <f t="shared" ref="D27:S27" si="3">SUMIF($A$9:$A$26,"①",D9:D26)+SUMIF($A$9:$A$26,"②",D9:D26)</f>
        <v>0</v>
      </c>
      <c r="E27" s="48">
        <f t="shared" si="3"/>
        <v>0</v>
      </c>
      <c r="F27" s="48">
        <f t="shared" si="3"/>
        <v>0</v>
      </c>
      <c r="G27" s="48">
        <f t="shared" si="3"/>
        <v>0</v>
      </c>
      <c r="H27" s="48">
        <f t="shared" si="3"/>
        <v>0</v>
      </c>
      <c r="I27" s="48">
        <f t="shared" si="3"/>
        <v>0</v>
      </c>
      <c r="J27" s="49">
        <f t="shared" si="3"/>
        <v>0</v>
      </c>
      <c r="K27" s="68">
        <f t="shared" si="3"/>
        <v>0</v>
      </c>
      <c r="L27" s="50">
        <f t="shared" si="3"/>
        <v>0</v>
      </c>
      <c r="M27" s="48">
        <f t="shared" si="3"/>
        <v>0</v>
      </c>
      <c r="N27" s="48">
        <f t="shared" si="3"/>
        <v>0</v>
      </c>
      <c r="O27" s="48">
        <f t="shared" si="3"/>
        <v>0</v>
      </c>
      <c r="P27" s="48">
        <f t="shared" si="3"/>
        <v>0</v>
      </c>
      <c r="Q27" s="48">
        <f t="shared" si="3"/>
        <v>0</v>
      </c>
      <c r="R27" s="48">
        <f t="shared" si="3"/>
        <v>0</v>
      </c>
      <c r="S27" s="49">
        <f t="shared" si="3"/>
        <v>0</v>
      </c>
      <c r="T27" s="68">
        <f>SUMIF($A$9:$A$26,"①",T9:T26)+SUMIF($A$9:$A$26,"②",T9:T26)</f>
        <v>0</v>
      </c>
      <c r="U27" s="50">
        <f t="shared" si="2"/>
        <v>0</v>
      </c>
    </row>
    <row r="28" spans="1:22" ht="27.95" customHeight="1" thickBot="1">
      <c r="A28" s="115" t="s">
        <v>24</v>
      </c>
      <c r="B28" s="116"/>
      <c r="C28" s="51">
        <f>SUMIF($A$9:$A$26,"①",C9:C26)+SUMIF($A$9:$A$26,"③",C9:C26)</f>
        <v>0</v>
      </c>
      <c r="D28" s="52">
        <f t="shared" ref="D28:S28" si="4">SUMIF($A$9:$A$26,"①",D9:D26)+SUMIF($A$9:$A$26,"③",D9:D26)</f>
        <v>0</v>
      </c>
      <c r="E28" s="52">
        <f t="shared" si="4"/>
        <v>0</v>
      </c>
      <c r="F28" s="52">
        <f t="shared" si="4"/>
        <v>0</v>
      </c>
      <c r="G28" s="52">
        <f t="shared" si="4"/>
        <v>0</v>
      </c>
      <c r="H28" s="52">
        <f t="shared" si="4"/>
        <v>0</v>
      </c>
      <c r="I28" s="52">
        <f t="shared" si="4"/>
        <v>0</v>
      </c>
      <c r="J28" s="53">
        <f t="shared" si="4"/>
        <v>0</v>
      </c>
      <c r="K28" s="68">
        <f t="shared" si="4"/>
        <v>0</v>
      </c>
      <c r="L28" s="69">
        <f t="shared" si="4"/>
        <v>0</v>
      </c>
      <c r="M28" s="52">
        <f t="shared" si="4"/>
        <v>0</v>
      </c>
      <c r="N28" s="52">
        <f t="shared" si="4"/>
        <v>0</v>
      </c>
      <c r="O28" s="52">
        <f t="shared" si="4"/>
        <v>0</v>
      </c>
      <c r="P28" s="52">
        <f t="shared" si="4"/>
        <v>0</v>
      </c>
      <c r="Q28" s="52">
        <f t="shared" si="4"/>
        <v>0</v>
      </c>
      <c r="R28" s="52">
        <f t="shared" si="4"/>
        <v>0</v>
      </c>
      <c r="S28" s="53">
        <f t="shared" si="4"/>
        <v>0</v>
      </c>
      <c r="T28" s="68">
        <f>SUMIF($A$9:$A$26,"①",T9:T26)+SUMIF($A$9:$A$26,"③",T9:T26)</f>
        <v>0</v>
      </c>
      <c r="U28" s="50">
        <f t="shared" si="2"/>
        <v>0</v>
      </c>
      <c r="V28" s="17"/>
    </row>
    <row r="29" spans="1:22" ht="21" customHeight="1">
      <c r="A29" s="117" t="s">
        <v>15</v>
      </c>
      <c r="B29" s="117"/>
      <c r="C29" s="4"/>
      <c r="D29" s="4"/>
      <c r="E29" s="4"/>
      <c r="F29" s="4"/>
      <c r="G29" s="4"/>
      <c r="H29" s="4"/>
      <c r="I29" s="4"/>
      <c r="J29" s="4"/>
      <c r="K29" s="4"/>
      <c r="L29" s="4"/>
      <c r="M29" s="4"/>
      <c r="N29" s="4"/>
      <c r="O29" s="4"/>
      <c r="P29" s="4"/>
      <c r="Q29" s="4"/>
      <c r="R29" s="4"/>
    </row>
    <row r="30" spans="1:22" ht="14.25" customHeight="1">
      <c r="A30" s="4"/>
      <c r="B30" s="106" t="s">
        <v>23</v>
      </c>
      <c r="C30" s="106"/>
      <c r="D30" s="106"/>
      <c r="E30" s="106"/>
      <c r="F30" s="106"/>
      <c r="G30" s="106"/>
      <c r="H30" s="106"/>
      <c r="I30" s="106"/>
      <c r="J30" s="106"/>
      <c r="K30" s="106"/>
      <c r="L30" s="106"/>
      <c r="M30" s="106"/>
      <c r="N30" s="106"/>
      <c r="O30" s="106"/>
      <c r="P30" s="106"/>
      <c r="Q30" s="106"/>
      <c r="R30" s="106"/>
    </row>
    <row r="31" spans="1:22" ht="14.25" customHeight="1">
      <c r="A31" s="4"/>
      <c r="B31" s="106" t="s">
        <v>16</v>
      </c>
      <c r="C31" s="106"/>
      <c r="D31" s="106"/>
      <c r="E31" s="106"/>
      <c r="F31" s="106"/>
      <c r="G31" s="106"/>
      <c r="H31" s="106"/>
      <c r="I31" s="106"/>
      <c r="J31" s="106"/>
      <c r="K31" s="106"/>
      <c r="L31" s="106"/>
      <c r="M31" s="106"/>
      <c r="N31" s="106"/>
      <c r="O31" s="106"/>
      <c r="P31" s="106"/>
      <c r="Q31" s="106"/>
      <c r="R31" s="106"/>
    </row>
    <row r="32" spans="1:22" ht="14.25" customHeight="1">
      <c r="A32" s="4"/>
      <c r="B32" s="106" t="s">
        <v>17</v>
      </c>
      <c r="C32" s="106"/>
      <c r="D32" s="106"/>
      <c r="E32" s="106"/>
      <c r="F32" s="106"/>
      <c r="G32" s="106"/>
      <c r="H32" s="106"/>
      <c r="I32" s="106"/>
      <c r="J32" s="106"/>
      <c r="K32" s="106"/>
      <c r="L32" s="106"/>
      <c r="M32" s="106"/>
      <c r="N32" s="106"/>
      <c r="O32" s="106"/>
      <c r="P32" s="106"/>
      <c r="Q32" s="106"/>
      <c r="R32" s="106"/>
    </row>
    <row r="33" spans="1:18" ht="14.25" customHeight="1">
      <c r="A33" s="4"/>
      <c r="B33" s="106" t="s">
        <v>87</v>
      </c>
      <c r="C33" s="106"/>
      <c r="D33" s="106"/>
      <c r="E33" s="106"/>
      <c r="F33" s="106"/>
      <c r="G33" s="106"/>
      <c r="H33" s="106"/>
      <c r="I33" s="106"/>
      <c r="J33" s="106"/>
      <c r="K33" s="106"/>
      <c r="L33" s="106"/>
      <c r="M33" s="106"/>
      <c r="N33" s="106"/>
      <c r="O33" s="106"/>
      <c r="P33" s="106"/>
      <c r="Q33" s="106"/>
      <c r="R33" s="106"/>
    </row>
    <row r="34" spans="1:18" ht="14.25" customHeight="1">
      <c r="A34" s="4"/>
      <c r="B34" s="106" t="s">
        <v>26</v>
      </c>
      <c r="C34" s="106"/>
      <c r="D34" s="106"/>
      <c r="E34" s="106"/>
      <c r="F34" s="106"/>
      <c r="G34" s="106"/>
      <c r="H34" s="106"/>
      <c r="I34" s="106"/>
      <c r="J34" s="106"/>
      <c r="K34" s="106"/>
      <c r="L34" s="106"/>
      <c r="M34" s="106"/>
      <c r="N34" s="106"/>
      <c r="O34" s="106"/>
      <c r="P34" s="106"/>
      <c r="Q34" s="106"/>
      <c r="R34" s="106"/>
    </row>
    <row r="35" spans="1:18" ht="14.25" customHeight="1">
      <c r="A35" s="4"/>
      <c r="B35" s="61" t="s">
        <v>86</v>
      </c>
      <c r="C35" s="61"/>
      <c r="D35" s="61"/>
      <c r="E35" s="61"/>
      <c r="F35" s="61"/>
      <c r="G35" s="61"/>
      <c r="H35" s="61"/>
      <c r="I35" s="61"/>
      <c r="J35" s="61"/>
      <c r="K35" s="61"/>
      <c r="L35" s="61"/>
      <c r="M35" s="61"/>
      <c r="N35" s="61"/>
      <c r="O35" s="61"/>
      <c r="P35" s="61"/>
      <c r="Q35" s="61"/>
      <c r="R35" s="61"/>
    </row>
    <row r="36" spans="1:18" ht="14.25" customHeight="1">
      <c r="A36" s="4"/>
      <c r="B36" s="106" t="s">
        <v>88</v>
      </c>
      <c r="C36" s="106"/>
      <c r="D36" s="106"/>
      <c r="E36" s="106"/>
      <c r="F36" s="106"/>
      <c r="G36" s="106"/>
      <c r="H36" s="106"/>
      <c r="I36" s="106"/>
      <c r="J36" s="106"/>
      <c r="K36" s="106"/>
      <c r="L36" s="106"/>
      <c r="M36" s="106"/>
      <c r="N36" s="106"/>
      <c r="O36" s="106"/>
      <c r="P36" s="106"/>
      <c r="Q36" s="106"/>
      <c r="R36" s="106"/>
    </row>
    <row r="37" spans="1:18" ht="14.25" customHeight="1">
      <c r="A37" s="4"/>
      <c r="B37" s="61" t="s">
        <v>91</v>
      </c>
      <c r="C37" s="61"/>
      <c r="D37" s="61"/>
      <c r="E37" s="61"/>
      <c r="F37" s="61"/>
      <c r="G37" s="61"/>
      <c r="H37" s="61"/>
      <c r="I37" s="61"/>
      <c r="J37" s="61"/>
      <c r="K37" s="61"/>
      <c r="L37" s="61"/>
      <c r="M37" s="61"/>
      <c r="N37" s="61"/>
      <c r="O37" s="61"/>
      <c r="P37" s="61"/>
      <c r="Q37" s="61"/>
      <c r="R37" s="61"/>
    </row>
    <row r="38" spans="1:18" ht="20.100000000000001" customHeight="1">
      <c r="B38" s="61" t="s">
        <v>92</v>
      </c>
    </row>
    <row r="39" spans="1:18" ht="20.100000000000001" customHeight="1">
      <c r="A39" s="46" t="s">
        <v>56</v>
      </c>
    </row>
    <row r="40" spans="1:18" ht="20.100000000000001" customHeight="1">
      <c r="A40" s="79" t="s">
        <v>54</v>
      </c>
      <c r="B40" s="82" t="s">
        <v>42</v>
      </c>
      <c r="C40" s="35" t="s">
        <v>45</v>
      </c>
      <c r="D40" s="84" t="s">
        <v>52</v>
      </c>
      <c r="E40" s="84"/>
      <c r="F40" s="84"/>
      <c r="G40" s="84"/>
      <c r="H40" s="84"/>
      <c r="I40" s="84"/>
      <c r="J40" s="84"/>
      <c r="K40" s="84"/>
      <c r="L40" s="84"/>
      <c r="M40" s="85"/>
    </row>
    <row r="41" spans="1:18" ht="20.100000000000001" customHeight="1">
      <c r="A41" s="80"/>
      <c r="B41" s="83"/>
      <c r="C41" s="86" t="s">
        <v>46</v>
      </c>
      <c r="D41" s="84"/>
      <c r="E41" s="85"/>
      <c r="F41" s="86" t="s">
        <v>47</v>
      </c>
      <c r="G41" s="85"/>
      <c r="H41" s="86" t="s">
        <v>48</v>
      </c>
      <c r="I41" s="84"/>
      <c r="J41" s="85"/>
      <c r="K41" s="86" t="s">
        <v>49</v>
      </c>
      <c r="L41" s="84"/>
      <c r="M41" s="85"/>
    </row>
    <row r="42" spans="1:18" ht="20.100000000000001" customHeight="1">
      <c r="A42" s="80"/>
      <c r="B42" s="62">
        <v>44652</v>
      </c>
      <c r="C42" s="36" t="s">
        <v>57</v>
      </c>
      <c r="D42" s="37"/>
      <c r="E42" s="38"/>
      <c r="F42" s="36" t="s">
        <v>59</v>
      </c>
      <c r="G42" s="38"/>
      <c r="H42" s="36" t="s">
        <v>60</v>
      </c>
      <c r="I42" s="37"/>
      <c r="J42" s="38"/>
      <c r="K42" s="70"/>
      <c r="L42" s="71"/>
      <c r="M42" s="72"/>
    </row>
    <row r="43" spans="1:18" ht="20.100000000000001" customHeight="1" thickBot="1">
      <c r="A43" s="80"/>
      <c r="B43" s="63" t="s">
        <v>43</v>
      </c>
      <c r="C43" s="87">
        <f>INT(K27/1000)</f>
        <v>0</v>
      </c>
      <c r="D43" s="88"/>
      <c r="E43" s="93"/>
      <c r="F43" s="39" t="s">
        <v>53</v>
      </c>
      <c r="G43" s="40"/>
      <c r="H43" s="105">
        <f>C43*F44</f>
        <v>0</v>
      </c>
      <c r="I43" s="89"/>
      <c r="J43" s="90"/>
      <c r="K43" s="73"/>
      <c r="L43" s="74"/>
      <c r="M43" s="75"/>
    </row>
    <row r="44" spans="1:18" ht="20.100000000000001" customHeight="1">
      <c r="A44" s="80"/>
      <c r="B44" s="64">
        <v>44834</v>
      </c>
      <c r="C44" s="41"/>
      <c r="D44" s="42"/>
      <c r="E44" s="57" t="s">
        <v>50</v>
      </c>
      <c r="F44" s="100"/>
      <c r="G44" s="101"/>
      <c r="H44" s="42"/>
      <c r="I44" s="42"/>
      <c r="J44" s="44" t="s">
        <v>51</v>
      </c>
      <c r="K44" s="76"/>
      <c r="L44" s="77"/>
      <c r="M44" s="78"/>
    </row>
    <row r="45" spans="1:18" ht="20.100000000000001" customHeight="1" thickBot="1">
      <c r="A45" s="80"/>
      <c r="B45" s="62">
        <v>44835</v>
      </c>
      <c r="C45" s="36" t="s">
        <v>58</v>
      </c>
      <c r="D45" s="37"/>
      <c r="E45" s="58"/>
      <c r="F45" s="102"/>
      <c r="G45" s="103"/>
      <c r="H45" s="36" t="s">
        <v>61</v>
      </c>
      <c r="I45" s="37"/>
      <c r="J45" s="45"/>
      <c r="K45" s="70"/>
      <c r="L45" s="71"/>
      <c r="M45" s="72"/>
    </row>
    <row r="46" spans="1:18" ht="20.100000000000001" customHeight="1">
      <c r="A46" s="80"/>
      <c r="B46" s="63" t="s">
        <v>43</v>
      </c>
      <c r="C46" s="91">
        <f>INT(T27/1000)</f>
        <v>0</v>
      </c>
      <c r="D46" s="92"/>
      <c r="E46" s="104"/>
      <c r="F46" s="39"/>
      <c r="G46" s="40"/>
      <c r="H46" s="105">
        <f>C46*F44</f>
        <v>0</v>
      </c>
      <c r="I46" s="89"/>
      <c r="J46" s="90"/>
      <c r="K46" s="73"/>
      <c r="L46" s="74"/>
      <c r="M46" s="75"/>
    </row>
    <row r="47" spans="1:18" ht="20.100000000000001" customHeight="1">
      <c r="A47" s="80"/>
      <c r="B47" s="64">
        <v>45016</v>
      </c>
      <c r="C47" s="41"/>
      <c r="D47" s="42"/>
      <c r="E47" s="44" t="s">
        <v>50</v>
      </c>
      <c r="F47" s="41"/>
      <c r="G47" s="43"/>
      <c r="H47" s="41"/>
      <c r="I47" s="42"/>
      <c r="J47" s="44" t="s">
        <v>51</v>
      </c>
      <c r="K47" s="76"/>
      <c r="L47" s="77"/>
      <c r="M47" s="78"/>
    </row>
    <row r="48" spans="1:18" ht="20.100000000000001" customHeight="1">
      <c r="A48" s="80"/>
      <c r="B48" s="33"/>
      <c r="C48" s="36" t="s">
        <v>68</v>
      </c>
      <c r="D48" s="37"/>
      <c r="E48" s="45"/>
      <c r="F48" s="70"/>
      <c r="G48" s="72"/>
      <c r="H48" s="36" t="s">
        <v>62</v>
      </c>
      <c r="I48" s="37"/>
      <c r="J48" s="45"/>
      <c r="K48" s="36" t="s">
        <v>63</v>
      </c>
      <c r="L48" s="37"/>
      <c r="M48" s="38"/>
    </row>
    <row r="49" spans="1:13" ht="20.100000000000001" customHeight="1">
      <c r="A49" s="80"/>
      <c r="B49" s="63" t="s">
        <v>44</v>
      </c>
      <c r="C49" s="87">
        <f>C43+C46</f>
        <v>0</v>
      </c>
      <c r="D49" s="88"/>
      <c r="E49" s="93"/>
      <c r="F49" s="73"/>
      <c r="G49" s="75"/>
      <c r="H49" s="94">
        <f>H43+H46</f>
        <v>0</v>
      </c>
      <c r="I49" s="88"/>
      <c r="J49" s="93"/>
      <c r="K49" s="95">
        <f>IF(C43=C55,IF(C46=C58,IF((H49-INT(H49)+H61-INT(H61))&gt;=1,ROUNDUP(H49,0),INT(H49)),INT(H49)),INT(H49))</f>
        <v>0</v>
      </c>
      <c r="L49" s="96"/>
      <c r="M49" s="97"/>
    </row>
    <row r="50" spans="1:13" ht="20.100000000000001" customHeight="1">
      <c r="A50" s="81"/>
      <c r="B50" s="34"/>
      <c r="C50" s="41"/>
      <c r="D50" s="42"/>
      <c r="E50" s="44" t="s">
        <v>50</v>
      </c>
      <c r="F50" s="76"/>
      <c r="G50" s="78"/>
      <c r="H50" s="41"/>
      <c r="I50" s="42"/>
      <c r="J50" s="44" t="s">
        <v>51</v>
      </c>
      <c r="K50" s="41"/>
      <c r="L50" s="42"/>
      <c r="M50" s="44" t="s">
        <v>51</v>
      </c>
    </row>
    <row r="51" spans="1:13" ht="20.100000000000001" customHeight="1">
      <c r="B51" s="32"/>
    </row>
    <row r="52" spans="1:13" ht="20.100000000000001" customHeight="1">
      <c r="A52" s="79" t="s">
        <v>54</v>
      </c>
      <c r="B52" s="82" t="s">
        <v>55</v>
      </c>
      <c r="C52" s="35" t="s">
        <v>45</v>
      </c>
      <c r="D52" s="84" t="s">
        <v>52</v>
      </c>
      <c r="E52" s="84"/>
      <c r="F52" s="84"/>
      <c r="G52" s="84"/>
      <c r="H52" s="84"/>
      <c r="I52" s="84"/>
      <c r="J52" s="84"/>
      <c r="K52" s="84"/>
      <c r="L52" s="84"/>
      <c r="M52" s="85"/>
    </row>
    <row r="53" spans="1:13" ht="20.100000000000001" customHeight="1">
      <c r="A53" s="80"/>
      <c r="B53" s="83"/>
      <c r="C53" s="86" t="s">
        <v>46</v>
      </c>
      <c r="D53" s="84"/>
      <c r="E53" s="85"/>
      <c r="F53" s="86" t="s">
        <v>47</v>
      </c>
      <c r="G53" s="85"/>
      <c r="H53" s="86" t="s">
        <v>48</v>
      </c>
      <c r="I53" s="84"/>
      <c r="J53" s="85"/>
      <c r="K53" s="86" t="s">
        <v>49</v>
      </c>
      <c r="L53" s="84"/>
      <c r="M53" s="85"/>
    </row>
    <row r="54" spans="1:13" ht="20.100000000000001" customHeight="1" thickBot="1">
      <c r="A54" s="80"/>
      <c r="B54" s="62">
        <v>44652</v>
      </c>
      <c r="C54" s="36" t="s">
        <v>64</v>
      </c>
      <c r="D54" s="37"/>
      <c r="E54" s="38"/>
      <c r="F54" s="36" t="s">
        <v>66</v>
      </c>
      <c r="G54" s="38"/>
      <c r="H54" s="36" t="s">
        <v>70</v>
      </c>
      <c r="I54" s="37"/>
      <c r="J54" s="38"/>
      <c r="K54" s="70"/>
      <c r="L54" s="71"/>
      <c r="M54" s="72"/>
    </row>
    <row r="55" spans="1:13" ht="20.100000000000001" customHeight="1" thickBot="1">
      <c r="A55" s="80"/>
      <c r="B55" s="63" t="s">
        <v>43</v>
      </c>
      <c r="C55" s="87">
        <f>INT(K28/1000)</f>
        <v>0</v>
      </c>
      <c r="D55" s="88"/>
      <c r="E55" s="88"/>
      <c r="F55" s="98"/>
      <c r="G55" s="99"/>
      <c r="H55" s="89">
        <f>C55*F55</f>
        <v>0</v>
      </c>
      <c r="I55" s="89"/>
      <c r="J55" s="90"/>
      <c r="K55" s="73"/>
      <c r="L55" s="74"/>
      <c r="M55" s="75"/>
    </row>
    <row r="56" spans="1:13" ht="20.100000000000001" customHeight="1">
      <c r="A56" s="80"/>
      <c r="B56" s="64">
        <v>44834</v>
      </c>
      <c r="C56" s="41"/>
      <c r="D56" s="42"/>
      <c r="E56" s="44" t="s">
        <v>50</v>
      </c>
      <c r="F56" s="41"/>
      <c r="G56" s="43"/>
      <c r="H56" s="41"/>
      <c r="I56" s="42"/>
      <c r="J56" s="44" t="s">
        <v>51</v>
      </c>
      <c r="K56" s="76"/>
      <c r="L56" s="77"/>
      <c r="M56" s="78"/>
    </row>
    <row r="57" spans="1:13" ht="20.100000000000001" customHeight="1" thickBot="1">
      <c r="A57" s="80"/>
      <c r="B57" s="62">
        <v>44835</v>
      </c>
      <c r="C57" s="36" t="s">
        <v>65</v>
      </c>
      <c r="D57" s="37"/>
      <c r="E57" s="45"/>
      <c r="F57" s="36" t="s">
        <v>67</v>
      </c>
      <c r="G57" s="38"/>
      <c r="H57" s="36" t="s">
        <v>71</v>
      </c>
      <c r="I57" s="37"/>
      <c r="J57" s="45"/>
      <c r="K57" s="70"/>
      <c r="L57" s="71"/>
      <c r="M57" s="72"/>
    </row>
    <row r="58" spans="1:13" ht="20.100000000000001" customHeight="1" thickBot="1">
      <c r="A58" s="80"/>
      <c r="B58" s="63" t="s">
        <v>43</v>
      </c>
      <c r="C58" s="91">
        <f>INT(T28/1000)</f>
        <v>0</v>
      </c>
      <c r="D58" s="92"/>
      <c r="E58" s="92"/>
      <c r="F58" s="98"/>
      <c r="G58" s="99"/>
      <c r="H58" s="89">
        <f>C58*F58</f>
        <v>0</v>
      </c>
      <c r="I58" s="89"/>
      <c r="J58" s="90"/>
      <c r="K58" s="73"/>
      <c r="L58" s="74"/>
      <c r="M58" s="75"/>
    </row>
    <row r="59" spans="1:13" ht="20.100000000000001" customHeight="1">
      <c r="A59" s="80"/>
      <c r="B59" s="64">
        <v>45016</v>
      </c>
      <c r="C59" s="41"/>
      <c r="D59" s="42"/>
      <c r="E59" s="44" t="s">
        <v>50</v>
      </c>
      <c r="F59" s="41"/>
      <c r="G59" s="43"/>
      <c r="H59" s="41"/>
      <c r="I59" s="42"/>
      <c r="J59" s="44" t="s">
        <v>51</v>
      </c>
      <c r="K59" s="76"/>
      <c r="L59" s="77"/>
      <c r="M59" s="78"/>
    </row>
    <row r="60" spans="1:13" ht="20.100000000000001" customHeight="1">
      <c r="A60" s="80"/>
      <c r="B60" s="65"/>
      <c r="C60" s="36" t="s">
        <v>69</v>
      </c>
      <c r="D60" s="37"/>
      <c r="E60" s="45"/>
      <c r="F60" s="70"/>
      <c r="G60" s="72"/>
      <c r="H60" s="36" t="s">
        <v>72</v>
      </c>
      <c r="I60" s="37"/>
      <c r="J60" s="45"/>
      <c r="K60" s="36" t="s">
        <v>73</v>
      </c>
      <c r="L60" s="37"/>
      <c r="M60" s="38"/>
    </row>
    <row r="61" spans="1:13" ht="20.100000000000001" customHeight="1">
      <c r="A61" s="80"/>
      <c r="B61" s="63" t="s">
        <v>44</v>
      </c>
      <c r="C61" s="87">
        <f>C55+C58</f>
        <v>0</v>
      </c>
      <c r="D61" s="88"/>
      <c r="E61" s="93"/>
      <c r="F61" s="73"/>
      <c r="G61" s="75"/>
      <c r="H61" s="94">
        <f>H55+H58</f>
        <v>0</v>
      </c>
      <c r="I61" s="88"/>
      <c r="J61" s="93"/>
      <c r="K61" s="95">
        <f>INT(H61)</f>
        <v>0</v>
      </c>
      <c r="L61" s="96"/>
      <c r="M61" s="97"/>
    </row>
    <row r="62" spans="1:13" ht="20.100000000000001" customHeight="1">
      <c r="A62" s="81"/>
      <c r="B62" s="66"/>
      <c r="C62" s="41"/>
      <c r="D62" s="42"/>
      <c r="E62" s="44" t="s">
        <v>50</v>
      </c>
      <c r="F62" s="76"/>
      <c r="G62" s="78"/>
      <c r="H62" s="41"/>
      <c r="I62" s="42"/>
      <c r="J62" s="44" t="s">
        <v>51</v>
      </c>
      <c r="K62" s="41"/>
      <c r="L62" s="42"/>
      <c r="M62" s="44" t="s">
        <v>51</v>
      </c>
    </row>
    <row r="63" spans="1:13" ht="20.100000000000001" customHeight="1">
      <c r="A63" s="60" t="s">
        <v>74</v>
      </c>
    </row>
    <row r="64" spans="1:13" ht="20.100000000000001" customHeight="1">
      <c r="B64" s="59" t="s">
        <v>78</v>
      </c>
      <c r="H64" s="56"/>
    </row>
    <row r="65" spans="1:2" ht="20.100000000000001" customHeight="1">
      <c r="B65" s="59" t="s">
        <v>75</v>
      </c>
    </row>
    <row r="66" spans="1:2" ht="20.100000000000001" customHeight="1">
      <c r="B66" s="59" t="s">
        <v>79</v>
      </c>
    </row>
    <row r="67" spans="1:2" ht="20.100000000000001" customHeight="1">
      <c r="B67" s="59" t="s">
        <v>80</v>
      </c>
    </row>
    <row r="68" spans="1:2" ht="20.100000000000001" customHeight="1">
      <c r="B68" s="59" t="s">
        <v>81</v>
      </c>
    </row>
    <row r="69" spans="1:2" ht="20.100000000000001" customHeight="1">
      <c r="B69" s="59" t="s">
        <v>82</v>
      </c>
    </row>
    <row r="70" spans="1:2" ht="20.100000000000001" customHeight="1">
      <c r="B70" s="59" t="s">
        <v>76</v>
      </c>
    </row>
    <row r="71" spans="1:2" ht="20.100000000000001" customHeight="1">
      <c r="B71" s="59" t="s">
        <v>77</v>
      </c>
    </row>
    <row r="72" spans="1:2" ht="20.100000000000001" customHeight="1">
      <c r="B72" s="59" t="s">
        <v>83</v>
      </c>
    </row>
    <row r="73" spans="1:2" ht="20.100000000000001" customHeight="1">
      <c r="B73" s="59"/>
    </row>
    <row r="74" spans="1:2" ht="20.100000000000001" customHeight="1">
      <c r="A74" s="60" t="s">
        <v>84</v>
      </c>
      <c r="B74" s="59"/>
    </row>
    <row r="75" spans="1:2" ht="20.100000000000001" customHeight="1">
      <c r="B75" s="59" t="s">
        <v>85</v>
      </c>
    </row>
  </sheetData>
  <mergeCells count="55">
    <mergeCell ref="S5:T5"/>
    <mergeCell ref="S6:T6"/>
    <mergeCell ref="P5:R5"/>
    <mergeCell ref="P6:R6"/>
    <mergeCell ref="B32:R32"/>
    <mergeCell ref="A4:R4"/>
    <mergeCell ref="A5:D5"/>
    <mergeCell ref="F5:I6"/>
    <mergeCell ref="K5:O6"/>
    <mergeCell ref="P7:U7"/>
    <mergeCell ref="A27:B27"/>
    <mergeCell ref="A28:B28"/>
    <mergeCell ref="A29:B29"/>
    <mergeCell ref="B30:R30"/>
    <mergeCell ref="B31:R31"/>
    <mergeCell ref="B33:R33"/>
    <mergeCell ref="B34:R34"/>
    <mergeCell ref="B36:R36"/>
    <mergeCell ref="D40:M40"/>
    <mergeCell ref="C43:E43"/>
    <mergeCell ref="F41:G41"/>
    <mergeCell ref="H43:J43"/>
    <mergeCell ref="C41:E41"/>
    <mergeCell ref="H41:J41"/>
    <mergeCell ref="K41:M41"/>
    <mergeCell ref="K61:M61"/>
    <mergeCell ref="F55:G55"/>
    <mergeCell ref="F58:G58"/>
    <mergeCell ref="A40:A50"/>
    <mergeCell ref="B40:B41"/>
    <mergeCell ref="F48:G50"/>
    <mergeCell ref="K42:M44"/>
    <mergeCell ref="K45:M47"/>
    <mergeCell ref="F44:G45"/>
    <mergeCell ref="C46:E46"/>
    <mergeCell ref="H46:J46"/>
    <mergeCell ref="C49:E49"/>
    <mergeCell ref="H49:J49"/>
    <mergeCell ref="K49:M49"/>
    <mergeCell ref="K54:M56"/>
    <mergeCell ref="K57:M59"/>
    <mergeCell ref="F60:G62"/>
    <mergeCell ref="A52:A62"/>
    <mergeCell ref="B52:B53"/>
    <mergeCell ref="D52:M52"/>
    <mergeCell ref="C53:E53"/>
    <mergeCell ref="F53:G53"/>
    <mergeCell ref="H53:J53"/>
    <mergeCell ref="K53:M53"/>
    <mergeCell ref="C55:E55"/>
    <mergeCell ref="H55:J55"/>
    <mergeCell ref="C58:E58"/>
    <mergeCell ref="H58:J58"/>
    <mergeCell ref="C61:E61"/>
    <mergeCell ref="H61:J61"/>
  </mergeCells>
  <phoneticPr fontId="2"/>
  <pageMargins left="0.59055118110236227" right="0.19685039370078741" top="0.35433070866141736" bottom="0.39370078740157483" header="0.31496062992125984" footer="0.31496062992125984"/>
  <pageSetup paperSize="9" scale="75" orientation="landscape" r:id="rId1"/>
  <headerFooter alignWithMargins="0"/>
  <rowBreaks count="1" manualBreakCount="1">
    <brk id="3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1FCF-8185-4415-BEBC-F82371B73EC9}">
  <dimension ref="A1:V75"/>
  <sheetViews>
    <sheetView tabSelected="1" topLeftCell="A6" zoomScaleNormal="100" zoomScaleSheetLayoutView="100" workbookViewId="0">
      <selection activeCell="Q20" sqref="Q20"/>
    </sheetView>
  </sheetViews>
  <sheetFormatPr defaultRowHeight="11.25"/>
  <cols>
    <col min="1" max="1" width="4.5" style="1" customWidth="1"/>
    <col min="2" max="2" width="16" style="1" customWidth="1"/>
    <col min="3" max="20" width="8.875" style="1" customWidth="1"/>
    <col min="21" max="16384" width="9" style="1"/>
  </cols>
  <sheetData>
    <row r="1" spans="1:22" ht="13.5" customHeight="1"/>
    <row r="2" spans="1:22" ht="15.75" customHeight="1">
      <c r="A2" s="19" t="s">
        <v>27</v>
      </c>
      <c r="B2" s="19"/>
      <c r="C2" s="19"/>
      <c r="D2" s="19"/>
      <c r="E2" s="19"/>
      <c r="F2" s="19"/>
      <c r="G2" s="19"/>
      <c r="H2" s="19"/>
      <c r="I2" s="19"/>
      <c r="J2" s="19"/>
      <c r="K2" s="19"/>
      <c r="R2" s="2"/>
    </row>
    <row r="3" spans="1:22" ht="12.75" customHeight="1">
      <c r="A3" s="12"/>
      <c r="B3" s="12"/>
      <c r="C3" s="12"/>
      <c r="D3" s="12"/>
      <c r="E3" s="12"/>
      <c r="F3" s="12"/>
      <c r="G3" s="12"/>
      <c r="H3" s="12"/>
      <c r="I3" s="12"/>
      <c r="J3" s="12"/>
      <c r="K3" s="12"/>
    </row>
    <row r="4" spans="1:22" ht="27.75" customHeight="1">
      <c r="A4" s="107" t="s">
        <v>41</v>
      </c>
      <c r="B4" s="107"/>
      <c r="C4" s="107"/>
      <c r="D4" s="107"/>
      <c r="E4" s="107"/>
      <c r="F4" s="107"/>
      <c r="G4" s="107"/>
      <c r="H4" s="107"/>
      <c r="I4" s="107"/>
      <c r="J4" s="107"/>
      <c r="K4" s="107"/>
      <c r="L4" s="107"/>
      <c r="M4" s="107"/>
      <c r="N4" s="107"/>
      <c r="O4" s="107"/>
      <c r="P4" s="107"/>
      <c r="Q4" s="107"/>
      <c r="R4" s="107"/>
    </row>
    <row r="5" spans="1:22" ht="18" customHeight="1">
      <c r="A5" s="108" t="s">
        <v>0</v>
      </c>
      <c r="B5" s="108"/>
      <c r="C5" s="108"/>
      <c r="D5" s="108"/>
      <c r="E5" s="14" t="s">
        <v>19</v>
      </c>
      <c r="F5" s="109" t="s">
        <v>89</v>
      </c>
      <c r="G5" s="109"/>
      <c r="H5" s="109"/>
      <c r="I5" s="109"/>
      <c r="J5" s="13" t="s">
        <v>1</v>
      </c>
      <c r="K5" s="111" t="s">
        <v>90</v>
      </c>
      <c r="L5" s="111"/>
      <c r="M5" s="111"/>
      <c r="N5" s="111"/>
      <c r="O5" s="111"/>
      <c r="P5" s="113" t="s">
        <v>108</v>
      </c>
      <c r="Q5" s="113"/>
      <c r="R5" s="113"/>
      <c r="S5" s="113"/>
      <c r="T5" s="113"/>
    </row>
    <row r="6" spans="1:22" ht="18" customHeight="1">
      <c r="A6" s="8"/>
      <c r="B6" s="20" t="s">
        <v>37</v>
      </c>
      <c r="C6" s="20"/>
      <c r="D6" s="20"/>
      <c r="F6" s="110"/>
      <c r="G6" s="110"/>
      <c r="H6" s="110"/>
      <c r="I6" s="110"/>
      <c r="K6" s="112"/>
      <c r="L6" s="112"/>
      <c r="M6" s="112"/>
      <c r="N6" s="112"/>
      <c r="O6" s="112"/>
      <c r="P6" s="113" t="s">
        <v>109</v>
      </c>
      <c r="Q6" s="113"/>
      <c r="R6" s="113"/>
      <c r="S6" s="113"/>
      <c r="T6" s="113"/>
    </row>
    <row r="7" spans="1:22" ht="17.25" customHeight="1" thickBot="1">
      <c r="P7" s="114" t="s">
        <v>28</v>
      </c>
      <c r="Q7" s="114"/>
      <c r="R7" s="114"/>
      <c r="S7" s="114"/>
      <c r="T7" s="114"/>
      <c r="U7" s="114"/>
    </row>
    <row r="8" spans="1:22" ht="28.5" customHeight="1">
      <c r="A8" s="3" t="s">
        <v>2</v>
      </c>
      <c r="B8" s="21" t="s">
        <v>14</v>
      </c>
      <c r="C8" s="125" t="s">
        <v>106</v>
      </c>
      <c r="D8" s="24" t="s">
        <v>3</v>
      </c>
      <c r="E8" s="24" t="s">
        <v>4</v>
      </c>
      <c r="F8" s="24" t="s">
        <v>5</v>
      </c>
      <c r="G8" s="24" t="s">
        <v>6</v>
      </c>
      <c r="H8" s="24" t="s">
        <v>7</v>
      </c>
      <c r="I8" s="67" t="s">
        <v>21</v>
      </c>
      <c r="J8" s="25" t="s">
        <v>20</v>
      </c>
      <c r="K8" s="26" t="s">
        <v>39</v>
      </c>
      <c r="L8" s="30" t="s">
        <v>8</v>
      </c>
      <c r="M8" s="24" t="s">
        <v>9</v>
      </c>
      <c r="N8" s="24" t="s">
        <v>10</v>
      </c>
      <c r="O8" s="126" t="s">
        <v>107</v>
      </c>
      <c r="P8" s="24" t="s">
        <v>11</v>
      </c>
      <c r="Q8" s="24" t="s">
        <v>12</v>
      </c>
      <c r="R8" s="67" t="s">
        <v>22</v>
      </c>
      <c r="S8" s="25" t="s">
        <v>20</v>
      </c>
      <c r="T8" s="26" t="s">
        <v>40</v>
      </c>
      <c r="U8" s="29" t="s">
        <v>13</v>
      </c>
    </row>
    <row r="9" spans="1:22" ht="21.75" customHeight="1">
      <c r="A9" s="9" t="s">
        <v>31</v>
      </c>
      <c r="B9" s="15" t="s">
        <v>33</v>
      </c>
      <c r="C9" s="27">
        <v>250000</v>
      </c>
      <c r="D9" s="16">
        <v>250000</v>
      </c>
      <c r="E9" s="16">
        <v>250000</v>
      </c>
      <c r="F9" s="16">
        <v>250000</v>
      </c>
      <c r="G9" s="16">
        <v>250000</v>
      </c>
      <c r="H9" s="16">
        <v>250000</v>
      </c>
      <c r="I9" s="11">
        <v>500000</v>
      </c>
      <c r="J9" s="16"/>
      <c r="K9" s="54">
        <f>SUM(C9:J9)</f>
        <v>2000000</v>
      </c>
      <c r="L9" s="27">
        <v>250000</v>
      </c>
      <c r="M9" s="16">
        <v>250000</v>
      </c>
      <c r="N9" s="16">
        <v>250000</v>
      </c>
      <c r="O9" s="16">
        <v>250000</v>
      </c>
      <c r="P9" s="16">
        <v>250000</v>
      </c>
      <c r="Q9" s="16">
        <v>250000</v>
      </c>
      <c r="R9" s="11">
        <v>500000</v>
      </c>
      <c r="S9" s="11"/>
      <c r="T9" s="54">
        <f>SUM(L9:S9)</f>
        <v>2000000</v>
      </c>
      <c r="U9" s="50">
        <f>SUM(K9,T9)</f>
        <v>4000000</v>
      </c>
      <c r="V9" s="17"/>
    </row>
    <row r="10" spans="1:22" ht="21.75" customHeight="1">
      <c r="A10" s="9" t="s">
        <v>31</v>
      </c>
      <c r="B10" s="15" t="s">
        <v>34</v>
      </c>
      <c r="C10" s="28">
        <v>300000</v>
      </c>
      <c r="D10" s="11">
        <v>300000</v>
      </c>
      <c r="E10" s="11">
        <v>300000</v>
      </c>
      <c r="F10" s="11">
        <v>300000</v>
      </c>
      <c r="G10" s="11">
        <v>300000</v>
      </c>
      <c r="H10" s="11">
        <v>300000</v>
      </c>
      <c r="I10" s="11">
        <v>600000</v>
      </c>
      <c r="J10" s="11"/>
      <c r="K10" s="54">
        <f t="shared" ref="K10:K26" si="0">SUM(C10:J10)</f>
        <v>2400000</v>
      </c>
      <c r="L10" s="28">
        <v>300000</v>
      </c>
      <c r="M10" s="11">
        <v>300000</v>
      </c>
      <c r="N10" s="11">
        <v>300000</v>
      </c>
      <c r="O10" s="11">
        <v>300000</v>
      </c>
      <c r="P10" s="11">
        <v>300000</v>
      </c>
      <c r="Q10" s="11">
        <v>300000</v>
      </c>
      <c r="R10" s="11">
        <v>600000</v>
      </c>
      <c r="S10" s="11"/>
      <c r="T10" s="54">
        <f t="shared" ref="T10:T26" si="1">SUM(L10:S10)</f>
        <v>2400000</v>
      </c>
      <c r="U10" s="50">
        <f t="shared" ref="U10:U28" si="2">SUM(K10,T10)</f>
        <v>4800000</v>
      </c>
      <c r="V10" s="17"/>
    </row>
    <row r="11" spans="1:22" ht="21.75" customHeight="1">
      <c r="A11" s="9" t="s">
        <v>31</v>
      </c>
      <c r="B11" s="15" t="s">
        <v>35</v>
      </c>
      <c r="C11" s="28">
        <v>400000</v>
      </c>
      <c r="D11" s="11">
        <v>400000</v>
      </c>
      <c r="E11" s="11">
        <v>400000</v>
      </c>
      <c r="F11" s="11">
        <v>400000</v>
      </c>
      <c r="G11" s="11">
        <v>400000</v>
      </c>
      <c r="H11" s="11">
        <v>400000</v>
      </c>
      <c r="I11" s="11">
        <v>800000</v>
      </c>
      <c r="J11" s="11"/>
      <c r="K11" s="54">
        <f t="shared" si="0"/>
        <v>3200000</v>
      </c>
      <c r="L11" s="28">
        <v>400000</v>
      </c>
      <c r="M11" s="11">
        <v>400000</v>
      </c>
      <c r="N11" s="11">
        <v>400000</v>
      </c>
      <c r="O11" s="11">
        <v>400000</v>
      </c>
      <c r="P11" s="11">
        <v>400000</v>
      </c>
      <c r="Q11" s="11">
        <v>400000</v>
      </c>
      <c r="R11" s="11">
        <v>800000</v>
      </c>
      <c r="S11" s="11"/>
      <c r="T11" s="54">
        <f t="shared" si="1"/>
        <v>3200000</v>
      </c>
      <c r="U11" s="50">
        <f t="shared" si="2"/>
        <v>6400000</v>
      </c>
      <c r="V11" s="17"/>
    </row>
    <row r="12" spans="1:22" ht="21.75" customHeight="1">
      <c r="A12" s="9" t="s">
        <v>32</v>
      </c>
      <c r="B12" s="15" t="s">
        <v>36</v>
      </c>
      <c r="C12" s="28">
        <v>50000</v>
      </c>
      <c r="D12" s="11">
        <v>50000</v>
      </c>
      <c r="E12" s="11">
        <v>50000</v>
      </c>
      <c r="F12" s="11">
        <v>50000</v>
      </c>
      <c r="G12" s="11">
        <v>50000</v>
      </c>
      <c r="H12" s="11">
        <v>50000</v>
      </c>
      <c r="I12" s="11"/>
      <c r="J12" s="11"/>
      <c r="K12" s="54">
        <f t="shared" si="0"/>
        <v>300000</v>
      </c>
      <c r="L12" s="28">
        <v>60000</v>
      </c>
      <c r="M12" s="11">
        <v>60000</v>
      </c>
      <c r="N12" s="11">
        <v>60000</v>
      </c>
      <c r="O12" s="11">
        <v>60000</v>
      </c>
      <c r="P12" s="11">
        <v>60000</v>
      </c>
      <c r="Q12" s="11">
        <v>60000</v>
      </c>
      <c r="R12" s="11"/>
      <c r="S12" s="11"/>
      <c r="T12" s="54">
        <f t="shared" si="1"/>
        <v>360000</v>
      </c>
      <c r="U12" s="50">
        <f t="shared" si="2"/>
        <v>660000</v>
      </c>
      <c r="V12" s="17"/>
    </row>
    <row r="13" spans="1:22" ht="21.75" customHeight="1">
      <c r="A13" s="9" t="s">
        <v>31</v>
      </c>
      <c r="B13" s="15" t="s">
        <v>34</v>
      </c>
      <c r="C13" s="28">
        <v>170000</v>
      </c>
      <c r="D13" s="11">
        <v>148000</v>
      </c>
      <c r="E13" s="11">
        <v>140000</v>
      </c>
      <c r="F13" s="16">
        <v>184500</v>
      </c>
      <c r="G13" s="16">
        <v>160000</v>
      </c>
      <c r="H13" s="16">
        <v>158000</v>
      </c>
      <c r="I13" s="16"/>
      <c r="J13" s="16"/>
      <c r="K13" s="54">
        <f t="shared" si="0"/>
        <v>960500</v>
      </c>
      <c r="L13" s="27">
        <v>184000</v>
      </c>
      <c r="M13" s="16">
        <v>160000</v>
      </c>
      <c r="N13" s="16">
        <v>185000</v>
      </c>
      <c r="O13" s="16">
        <v>190500</v>
      </c>
      <c r="P13" s="16">
        <v>165000</v>
      </c>
      <c r="Q13" s="16">
        <v>171000</v>
      </c>
      <c r="R13" s="11"/>
      <c r="S13" s="11"/>
      <c r="T13" s="54">
        <f t="shared" si="1"/>
        <v>1055500</v>
      </c>
      <c r="U13" s="50">
        <f t="shared" si="2"/>
        <v>2016000</v>
      </c>
      <c r="V13" s="17"/>
    </row>
    <row r="14" spans="1:22" ht="21.75" customHeight="1">
      <c r="A14" s="9" t="s">
        <v>31</v>
      </c>
      <c r="B14" s="15" t="s">
        <v>35</v>
      </c>
      <c r="C14" s="28">
        <v>240000</v>
      </c>
      <c r="D14" s="11">
        <v>215000</v>
      </c>
      <c r="E14" s="11">
        <v>240500</v>
      </c>
      <c r="F14" s="16">
        <v>258000</v>
      </c>
      <c r="G14" s="11">
        <v>250000</v>
      </c>
      <c r="H14" s="11">
        <v>250000</v>
      </c>
      <c r="I14" s="11">
        <v>500000</v>
      </c>
      <c r="J14" s="11"/>
      <c r="K14" s="54">
        <f t="shared" si="0"/>
        <v>1953500</v>
      </c>
      <c r="L14" s="28">
        <v>255000</v>
      </c>
      <c r="M14" s="16">
        <v>250000</v>
      </c>
      <c r="N14" s="11">
        <v>270000</v>
      </c>
      <c r="O14" s="11">
        <v>240500</v>
      </c>
      <c r="P14" s="11">
        <v>240000</v>
      </c>
      <c r="Q14" s="16">
        <v>255000</v>
      </c>
      <c r="R14" s="11">
        <v>500000</v>
      </c>
      <c r="S14" s="11"/>
      <c r="T14" s="54">
        <f t="shared" si="1"/>
        <v>2010500</v>
      </c>
      <c r="U14" s="50">
        <f t="shared" si="2"/>
        <v>3964000</v>
      </c>
      <c r="V14" s="17"/>
    </row>
    <row r="15" spans="1:22" ht="21.75" customHeight="1">
      <c r="A15" s="9" t="s">
        <v>31</v>
      </c>
      <c r="B15" s="15" t="s">
        <v>36</v>
      </c>
      <c r="C15" s="28">
        <v>260000</v>
      </c>
      <c r="D15" s="11">
        <v>240000</v>
      </c>
      <c r="E15" s="11">
        <v>265000</v>
      </c>
      <c r="F15" s="11">
        <v>275000</v>
      </c>
      <c r="G15" s="11">
        <v>285000</v>
      </c>
      <c r="H15" s="11">
        <v>260000</v>
      </c>
      <c r="I15" s="11">
        <v>500000</v>
      </c>
      <c r="J15" s="11"/>
      <c r="K15" s="54">
        <f t="shared" si="0"/>
        <v>2085000</v>
      </c>
      <c r="L15" s="28">
        <v>270000</v>
      </c>
      <c r="M15" s="11">
        <v>285000</v>
      </c>
      <c r="N15" s="11">
        <v>280000</v>
      </c>
      <c r="O15" s="11"/>
      <c r="P15" s="11"/>
      <c r="Q15" s="11"/>
      <c r="R15" s="11"/>
      <c r="S15" s="11"/>
      <c r="T15" s="54">
        <f t="shared" si="1"/>
        <v>835000</v>
      </c>
      <c r="U15" s="50">
        <f t="shared" si="2"/>
        <v>2920000</v>
      </c>
    </row>
    <row r="16" spans="1:22" ht="21.75" customHeight="1">
      <c r="A16" s="9"/>
      <c r="B16" s="22"/>
      <c r="C16" s="28"/>
      <c r="D16" s="11"/>
      <c r="E16" s="11"/>
      <c r="F16" s="11"/>
      <c r="G16" s="11"/>
      <c r="H16" s="11"/>
      <c r="I16" s="11"/>
      <c r="J16" s="11"/>
      <c r="K16" s="54">
        <f t="shared" si="0"/>
        <v>0</v>
      </c>
      <c r="L16" s="28"/>
      <c r="M16" s="11"/>
      <c r="N16" s="11"/>
      <c r="O16" s="11"/>
      <c r="P16" s="11"/>
      <c r="Q16" s="11"/>
      <c r="R16" s="11"/>
      <c r="S16" s="11"/>
      <c r="T16" s="54">
        <f t="shared" si="1"/>
        <v>0</v>
      </c>
      <c r="U16" s="50">
        <f t="shared" si="2"/>
        <v>0</v>
      </c>
    </row>
    <row r="17" spans="1:22" ht="21.75" customHeight="1">
      <c r="A17" s="9"/>
      <c r="B17" s="22"/>
      <c r="C17" s="28"/>
      <c r="D17" s="11"/>
      <c r="E17" s="11"/>
      <c r="F17" s="11"/>
      <c r="G17" s="11"/>
      <c r="H17" s="11"/>
      <c r="I17" s="11"/>
      <c r="J17" s="11"/>
      <c r="K17" s="54">
        <f t="shared" si="0"/>
        <v>0</v>
      </c>
      <c r="L17" s="28"/>
      <c r="M17" s="11"/>
      <c r="N17" s="11"/>
      <c r="O17" s="11"/>
      <c r="P17" s="11"/>
      <c r="Q17" s="11"/>
      <c r="R17" s="11"/>
      <c r="S17" s="11"/>
      <c r="T17" s="54">
        <f t="shared" si="1"/>
        <v>0</v>
      </c>
      <c r="U17" s="50">
        <f t="shared" si="2"/>
        <v>0</v>
      </c>
    </row>
    <row r="18" spans="1:22" ht="21.75" customHeight="1">
      <c r="A18" s="9"/>
      <c r="B18" s="22"/>
      <c r="C18" s="28"/>
      <c r="D18" s="11"/>
      <c r="E18" s="11"/>
      <c r="F18" s="11"/>
      <c r="G18" s="11"/>
      <c r="H18" s="11"/>
      <c r="I18" s="11"/>
      <c r="J18" s="11"/>
      <c r="K18" s="54">
        <f t="shared" si="0"/>
        <v>0</v>
      </c>
      <c r="L18" s="28"/>
      <c r="M18" s="11"/>
      <c r="N18" s="11"/>
      <c r="O18" s="11"/>
      <c r="P18" s="11"/>
      <c r="Q18" s="11"/>
      <c r="R18" s="11"/>
      <c r="S18" s="11"/>
      <c r="T18" s="54">
        <f t="shared" si="1"/>
        <v>0</v>
      </c>
      <c r="U18" s="50">
        <f t="shared" si="2"/>
        <v>0</v>
      </c>
    </row>
    <row r="19" spans="1:22" ht="21.75" customHeight="1">
      <c r="A19" s="9"/>
      <c r="B19" s="22"/>
      <c r="C19" s="28"/>
      <c r="D19" s="11"/>
      <c r="E19" s="11"/>
      <c r="F19" s="11"/>
      <c r="G19" s="11"/>
      <c r="H19" s="11"/>
      <c r="I19" s="11"/>
      <c r="J19" s="11"/>
      <c r="K19" s="54">
        <f t="shared" si="0"/>
        <v>0</v>
      </c>
      <c r="L19" s="28"/>
      <c r="M19" s="11"/>
      <c r="N19" s="11"/>
      <c r="O19" s="11"/>
      <c r="P19" s="11"/>
      <c r="Q19" s="11"/>
      <c r="R19" s="11"/>
      <c r="S19" s="11"/>
      <c r="T19" s="54">
        <f t="shared" si="1"/>
        <v>0</v>
      </c>
      <c r="U19" s="50">
        <f t="shared" si="2"/>
        <v>0</v>
      </c>
    </row>
    <row r="20" spans="1:22" ht="21.75" customHeight="1">
      <c r="A20" s="9"/>
      <c r="B20" s="23"/>
      <c r="C20" s="28"/>
      <c r="D20" s="11"/>
      <c r="E20" s="11"/>
      <c r="F20" s="11"/>
      <c r="G20" s="11"/>
      <c r="H20" s="11"/>
      <c r="I20" s="11"/>
      <c r="J20" s="11"/>
      <c r="K20" s="54">
        <f t="shared" si="0"/>
        <v>0</v>
      </c>
      <c r="L20" s="28"/>
      <c r="M20" s="11"/>
      <c r="N20" s="11"/>
      <c r="O20" s="11"/>
      <c r="P20" s="11"/>
      <c r="Q20" s="11"/>
      <c r="R20" s="11"/>
      <c r="S20" s="11"/>
      <c r="T20" s="54">
        <f t="shared" si="1"/>
        <v>0</v>
      </c>
      <c r="U20" s="50">
        <f t="shared" si="2"/>
        <v>0</v>
      </c>
    </row>
    <row r="21" spans="1:22" ht="21.75" customHeight="1">
      <c r="A21" s="9"/>
      <c r="B21" s="23"/>
      <c r="C21" s="28"/>
      <c r="D21" s="11"/>
      <c r="E21" s="11"/>
      <c r="F21" s="11"/>
      <c r="G21" s="11"/>
      <c r="H21" s="11"/>
      <c r="I21" s="11"/>
      <c r="J21" s="11"/>
      <c r="K21" s="54">
        <f t="shared" si="0"/>
        <v>0</v>
      </c>
      <c r="L21" s="28"/>
      <c r="M21" s="11"/>
      <c r="N21" s="11"/>
      <c r="O21" s="11"/>
      <c r="P21" s="11"/>
      <c r="Q21" s="11"/>
      <c r="R21" s="11"/>
      <c r="S21" s="11"/>
      <c r="T21" s="54">
        <f t="shared" si="1"/>
        <v>0</v>
      </c>
      <c r="U21" s="50">
        <f t="shared" si="2"/>
        <v>0</v>
      </c>
    </row>
    <row r="22" spans="1:22" ht="21.75" customHeight="1">
      <c r="A22" s="9"/>
      <c r="B22" s="23"/>
      <c r="C22" s="28"/>
      <c r="D22" s="11"/>
      <c r="E22" s="11"/>
      <c r="F22" s="11"/>
      <c r="G22" s="11"/>
      <c r="H22" s="11"/>
      <c r="I22" s="11"/>
      <c r="J22" s="11"/>
      <c r="K22" s="54">
        <f t="shared" si="0"/>
        <v>0</v>
      </c>
      <c r="L22" s="28"/>
      <c r="M22" s="11"/>
      <c r="N22" s="11"/>
      <c r="O22" s="11"/>
      <c r="P22" s="11"/>
      <c r="Q22" s="11"/>
      <c r="R22" s="11"/>
      <c r="S22" s="11"/>
      <c r="T22" s="54">
        <f t="shared" si="1"/>
        <v>0</v>
      </c>
      <c r="U22" s="50">
        <f t="shared" si="2"/>
        <v>0</v>
      </c>
    </row>
    <row r="23" spans="1:22" ht="21.75" customHeight="1">
      <c r="A23" s="9"/>
      <c r="B23" s="23"/>
      <c r="C23" s="28"/>
      <c r="D23" s="11"/>
      <c r="E23" s="11"/>
      <c r="F23" s="11"/>
      <c r="G23" s="11"/>
      <c r="H23" s="11"/>
      <c r="I23" s="11"/>
      <c r="J23" s="11"/>
      <c r="K23" s="54">
        <f t="shared" si="0"/>
        <v>0</v>
      </c>
      <c r="L23" s="28"/>
      <c r="M23" s="11"/>
      <c r="N23" s="11"/>
      <c r="O23" s="11"/>
      <c r="P23" s="11"/>
      <c r="Q23" s="11"/>
      <c r="R23" s="11"/>
      <c r="S23" s="11"/>
      <c r="T23" s="54">
        <f t="shared" si="1"/>
        <v>0</v>
      </c>
      <c r="U23" s="50">
        <f t="shared" si="2"/>
        <v>0</v>
      </c>
    </row>
    <row r="24" spans="1:22" ht="21.75" customHeight="1">
      <c r="A24" s="9"/>
      <c r="B24" s="23"/>
      <c r="C24" s="28"/>
      <c r="D24" s="11"/>
      <c r="E24" s="11"/>
      <c r="F24" s="11"/>
      <c r="G24" s="11"/>
      <c r="H24" s="11"/>
      <c r="I24" s="11"/>
      <c r="J24" s="11"/>
      <c r="K24" s="54">
        <f t="shared" si="0"/>
        <v>0</v>
      </c>
      <c r="L24" s="28"/>
      <c r="M24" s="11"/>
      <c r="N24" s="11"/>
      <c r="O24" s="11"/>
      <c r="P24" s="11"/>
      <c r="Q24" s="11"/>
      <c r="R24" s="11"/>
      <c r="S24" s="11"/>
      <c r="T24" s="54">
        <f t="shared" si="1"/>
        <v>0</v>
      </c>
      <c r="U24" s="50">
        <f t="shared" si="2"/>
        <v>0</v>
      </c>
    </row>
    <row r="25" spans="1:22" ht="21.75" customHeight="1">
      <c r="A25" s="9"/>
      <c r="B25" s="23"/>
      <c r="C25" s="28"/>
      <c r="D25" s="11"/>
      <c r="E25" s="11"/>
      <c r="F25" s="11"/>
      <c r="G25" s="11"/>
      <c r="H25" s="11"/>
      <c r="I25" s="11"/>
      <c r="J25" s="11"/>
      <c r="K25" s="54">
        <f t="shared" si="0"/>
        <v>0</v>
      </c>
      <c r="L25" s="28"/>
      <c r="M25" s="11"/>
      <c r="N25" s="11"/>
      <c r="O25" s="11"/>
      <c r="P25" s="11"/>
      <c r="Q25" s="11"/>
      <c r="R25" s="11"/>
      <c r="S25" s="11"/>
      <c r="T25" s="54">
        <f t="shared" si="1"/>
        <v>0</v>
      </c>
      <c r="U25" s="50">
        <f t="shared" si="2"/>
        <v>0</v>
      </c>
    </row>
    <row r="26" spans="1:22" ht="21.75" customHeight="1" thickBot="1">
      <c r="A26" s="9"/>
      <c r="B26" s="23"/>
      <c r="C26" s="28"/>
      <c r="D26" s="11"/>
      <c r="E26" s="11"/>
      <c r="F26" s="11"/>
      <c r="G26" s="11"/>
      <c r="H26" s="11"/>
      <c r="I26" s="11"/>
      <c r="J26" s="11"/>
      <c r="K26" s="55">
        <f t="shared" si="0"/>
        <v>0</v>
      </c>
      <c r="L26" s="28"/>
      <c r="M26" s="11"/>
      <c r="N26" s="11"/>
      <c r="O26" s="11"/>
      <c r="P26" s="11"/>
      <c r="Q26" s="11"/>
      <c r="R26" s="11"/>
      <c r="S26" s="11"/>
      <c r="T26" s="55">
        <f t="shared" si="1"/>
        <v>0</v>
      </c>
      <c r="U26" s="50">
        <f t="shared" si="2"/>
        <v>0</v>
      </c>
    </row>
    <row r="27" spans="1:22" ht="27.95" customHeight="1" thickBot="1">
      <c r="A27" s="115" t="s">
        <v>25</v>
      </c>
      <c r="B27" s="116"/>
      <c r="C27" s="47">
        <f>SUMIF($A$9:$A$26,"①",C9:C26)+SUMIF($A$9:$A$26,"②",C9:C26)</f>
        <v>1670000</v>
      </c>
      <c r="D27" s="48">
        <f t="shared" ref="D27:S27" si="3">SUMIF($A$9:$A$26,"①",D9:D26)+SUMIF($A$9:$A$26,"②",D9:D26)</f>
        <v>1603000</v>
      </c>
      <c r="E27" s="48">
        <f t="shared" si="3"/>
        <v>1645500</v>
      </c>
      <c r="F27" s="48">
        <f t="shared" si="3"/>
        <v>1717500</v>
      </c>
      <c r="G27" s="48">
        <f t="shared" si="3"/>
        <v>1695000</v>
      </c>
      <c r="H27" s="48">
        <f t="shared" si="3"/>
        <v>1668000</v>
      </c>
      <c r="I27" s="48">
        <f t="shared" si="3"/>
        <v>2900000</v>
      </c>
      <c r="J27" s="49">
        <f t="shared" si="3"/>
        <v>0</v>
      </c>
      <c r="K27" s="68">
        <f t="shared" si="3"/>
        <v>12899000</v>
      </c>
      <c r="L27" s="50">
        <f t="shared" si="3"/>
        <v>1719000</v>
      </c>
      <c r="M27" s="48">
        <f t="shared" si="3"/>
        <v>1705000</v>
      </c>
      <c r="N27" s="48">
        <f t="shared" si="3"/>
        <v>1745000</v>
      </c>
      <c r="O27" s="48">
        <f t="shared" si="3"/>
        <v>1441000</v>
      </c>
      <c r="P27" s="48">
        <f t="shared" si="3"/>
        <v>1415000</v>
      </c>
      <c r="Q27" s="48">
        <f t="shared" si="3"/>
        <v>1436000</v>
      </c>
      <c r="R27" s="48">
        <f t="shared" si="3"/>
        <v>2400000</v>
      </c>
      <c r="S27" s="49">
        <f t="shared" si="3"/>
        <v>0</v>
      </c>
      <c r="T27" s="68">
        <f>SUMIF($A$9:$A$26,"①",T9:T26)+SUMIF($A$9:$A$26,"②",T9:T26)</f>
        <v>11861000</v>
      </c>
      <c r="U27" s="50">
        <f t="shared" si="2"/>
        <v>24760000</v>
      </c>
    </row>
    <row r="28" spans="1:22" ht="27.95" customHeight="1" thickBot="1">
      <c r="A28" s="115" t="s">
        <v>24</v>
      </c>
      <c r="B28" s="116"/>
      <c r="C28" s="51">
        <f>SUMIF($A$9:$A$26,"①",C9:C26)+SUMIF($A$9:$A$26,"③",C9:C26)</f>
        <v>1620000</v>
      </c>
      <c r="D28" s="52">
        <f t="shared" ref="D28:S28" si="4">SUMIF($A$9:$A$26,"①",D9:D26)+SUMIF($A$9:$A$26,"③",D9:D26)</f>
        <v>1553000</v>
      </c>
      <c r="E28" s="52">
        <f t="shared" si="4"/>
        <v>1595500</v>
      </c>
      <c r="F28" s="52">
        <f t="shared" si="4"/>
        <v>1667500</v>
      </c>
      <c r="G28" s="52">
        <f t="shared" si="4"/>
        <v>1645000</v>
      </c>
      <c r="H28" s="52">
        <f t="shared" si="4"/>
        <v>1618000</v>
      </c>
      <c r="I28" s="52">
        <f t="shared" si="4"/>
        <v>2900000</v>
      </c>
      <c r="J28" s="53">
        <f t="shared" si="4"/>
        <v>0</v>
      </c>
      <c r="K28" s="68">
        <f t="shared" si="4"/>
        <v>12599000</v>
      </c>
      <c r="L28" s="69">
        <f t="shared" si="4"/>
        <v>1659000</v>
      </c>
      <c r="M28" s="52">
        <f t="shared" si="4"/>
        <v>1645000</v>
      </c>
      <c r="N28" s="52">
        <f t="shared" si="4"/>
        <v>1685000</v>
      </c>
      <c r="O28" s="52">
        <f t="shared" si="4"/>
        <v>1381000</v>
      </c>
      <c r="P28" s="52">
        <f t="shared" si="4"/>
        <v>1355000</v>
      </c>
      <c r="Q28" s="52">
        <f t="shared" si="4"/>
        <v>1376000</v>
      </c>
      <c r="R28" s="52">
        <f t="shared" si="4"/>
        <v>2400000</v>
      </c>
      <c r="S28" s="53">
        <f t="shared" si="4"/>
        <v>0</v>
      </c>
      <c r="T28" s="68">
        <f>SUMIF($A$9:$A$26,"①",T9:T26)+SUMIF($A$9:$A$26,"③",T9:T26)</f>
        <v>11501000</v>
      </c>
      <c r="U28" s="50">
        <f t="shared" si="2"/>
        <v>24100000</v>
      </c>
      <c r="V28" s="17"/>
    </row>
    <row r="29" spans="1:22" ht="21" customHeight="1">
      <c r="A29" s="117" t="s">
        <v>15</v>
      </c>
      <c r="B29" s="117"/>
      <c r="C29" s="4"/>
      <c r="D29" s="4"/>
      <c r="E29" s="4"/>
      <c r="F29" s="4"/>
      <c r="G29" s="4"/>
      <c r="H29" s="4"/>
      <c r="I29" s="4"/>
      <c r="J29" s="4"/>
      <c r="K29" s="4"/>
      <c r="L29" s="4"/>
      <c r="M29" s="4"/>
      <c r="N29" s="4"/>
      <c r="O29" s="4"/>
      <c r="P29" s="4"/>
      <c r="Q29" s="4"/>
      <c r="R29" s="4"/>
    </row>
    <row r="30" spans="1:22" ht="14.25" customHeight="1">
      <c r="A30" s="4"/>
      <c r="B30" s="106" t="s">
        <v>23</v>
      </c>
      <c r="C30" s="106"/>
      <c r="D30" s="106"/>
      <c r="E30" s="106"/>
      <c r="F30" s="106"/>
      <c r="G30" s="106"/>
      <c r="H30" s="106"/>
      <c r="I30" s="106"/>
      <c r="J30" s="106"/>
      <c r="K30" s="106"/>
      <c r="L30" s="106"/>
      <c r="M30" s="106"/>
      <c r="N30" s="106"/>
      <c r="O30" s="106"/>
      <c r="P30" s="106"/>
      <c r="Q30" s="106"/>
      <c r="R30" s="106"/>
    </row>
    <row r="31" spans="1:22" ht="14.25" customHeight="1">
      <c r="A31" s="4"/>
      <c r="B31" s="106" t="s">
        <v>16</v>
      </c>
      <c r="C31" s="106"/>
      <c r="D31" s="106"/>
      <c r="E31" s="106"/>
      <c r="F31" s="106"/>
      <c r="G31" s="106"/>
      <c r="H31" s="106"/>
      <c r="I31" s="106"/>
      <c r="J31" s="106"/>
      <c r="K31" s="106"/>
      <c r="L31" s="106"/>
      <c r="M31" s="106"/>
      <c r="N31" s="106"/>
      <c r="O31" s="106"/>
      <c r="P31" s="106"/>
      <c r="Q31" s="106"/>
      <c r="R31" s="106"/>
    </row>
    <row r="32" spans="1:22" ht="14.25" customHeight="1">
      <c r="A32" s="4"/>
      <c r="B32" s="106" t="s">
        <v>17</v>
      </c>
      <c r="C32" s="106"/>
      <c r="D32" s="106"/>
      <c r="E32" s="106"/>
      <c r="F32" s="106"/>
      <c r="G32" s="106"/>
      <c r="H32" s="106"/>
      <c r="I32" s="106"/>
      <c r="J32" s="106"/>
      <c r="K32" s="106"/>
      <c r="L32" s="106"/>
      <c r="M32" s="106"/>
      <c r="N32" s="106"/>
      <c r="O32" s="106"/>
      <c r="P32" s="106"/>
      <c r="Q32" s="106"/>
      <c r="R32" s="106"/>
    </row>
    <row r="33" spans="1:18" ht="14.25" customHeight="1">
      <c r="A33" s="4"/>
      <c r="B33" s="106" t="s">
        <v>87</v>
      </c>
      <c r="C33" s="106"/>
      <c r="D33" s="106"/>
      <c r="E33" s="106"/>
      <c r="F33" s="106"/>
      <c r="G33" s="106"/>
      <c r="H33" s="106"/>
      <c r="I33" s="106"/>
      <c r="J33" s="106"/>
      <c r="K33" s="106"/>
      <c r="L33" s="106"/>
      <c r="M33" s="106"/>
      <c r="N33" s="106"/>
      <c r="O33" s="106"/>
      <c r="P33" s="106"/>
      <c r="Q33" s="106"/>
      <c r="R33" s="106"/>
    </row>
    <row r="34" spans="1:18" ht="14.25" customHeight="1">
      <c r="A34" s="4"/>
      <c r="B34" s="106" t="s">
        <v>26</v>
      </c>
      <c r="C34" s="106"/>
      <c r="D34" s="106"/>
      <c r="E34" s="106"/>
      <c r="F34" s="106"/>
      <c r="G34" s="106"/>
      <c r="H34" s="106"/>
      <c r="I34" s="106"/>
      <c r="J34" s="106"/>
      <c r="K34" s="106"/>
      <c r="L34" s="106"/>
      <c r="M34" s="106"/>
      <c r="N34" s="106"/>
      <c r="O34" s="106"/>
      <c r="P34" s="106"/>
      <c r="Q34" s="106"/>
      <c r="R34" s="106"/>
    </row>
    <row r="35" spans="1:18" ht="14.25" customHeight="1">
      <c r="A35" s="4"/>
      <c r="B35" s="61" t="s">
        <v>86</v>
      </c>
      <c r="C35" s="61"/>
      <c r="D35" s="61"/>
      <c r="E35" s="61"/>
      <c r="F35" s="61"/>
      <c r="G35" s="61"/>
      <c r="H35" s="61"/>
      <c r="I35" s="61"/>
      <c r="J35" s="61"/>
      <c r="K35" s="61"/>
      <c r="L35" s="61"/>
      <c r="M35" s="61"/>
      <c r="N35" s="61"/>
      <c r="O35" s="61"/>
      <c r="P35" s="61"/>
      <c r="Q35" s="61"/>
      <c r="R35" s="61"/>
    </row>
    <row r="36" spans="1:18" ht="14.25" customHeight="1">
      <c r="A36" s="4"/>
      <c r="B36" s="106" t="s">
        <v>88</v>
      </c>
      <c r="C36" s="106"/>
      <c r="D36" s="106"/>
      <c r="E36" s="106"/>
      <c r="F36" s="106"/>
      <c r="G36" s="106"/>
      <c r="H36" s="106"/>
      <c r="I36" s="106"/>
      <c r="J36" s="106"/>
      <c r="K36" s="106"/>
      <c r="L36" s="106"/>
      <c r="M36" s="106"/>
      <c r="N36" s="106"/>
      <c r="O36" s="106"/>
      <c r="P36" s="106"/>
      <c r="Q36" s="106"/>
      <c r="R36" s="106"/>
    </row>
    <row r="37" spans="1:18" ht="14.25" customHeight="1">
      <c r="A37" s="4"/>
      <c r="B37" s="61" t="s">
        <v>91</v>
      </c>
      <c r="C37" s="61"/>
      <c r="D37" s="61"/>
      <c r="E37" s="61"/>
      <c r="F37" s="61"/>
      <c r="G37" s="61"/>
      <c r="H37" s="61"/>
      <c r="I37" s="61"/>
      <c r="J37" s="61"/>
      <c r="K37" s="61"/>
      <c r="L37" s="61"/>
      <c r="M37" s="61"/>
      <c r="N37" s="61"/>
      <c r="O37" s="61"/>
      <c r="P37" s="61"/>
      <c r="Q37" s="61"/>
      <c r="R37" s="61"/>
    </row>
    <row r="38" spans="1:18" ht="20.100000000000001" customHeight="1">
      <c r="B38" s="61" t="s">
        <v>92</v>
      </c>
    </row>
    <row r="39" spans="1:18" ht="20.100000000000001" customHeight="1">
      <c r="A39" s="46" t="s">
        <v>56</v>
      </c>
    </row>
    <row r="40" spans="1:18" ht="20.100000000000001" customHeight="1">
      <c r="A40" s="79" t="s">
        <v>54</v>
      </c>
      <c r="B40" s="82" t="s">
        <v>42</v>
      </c>
      <c r="C40" s="35" t="s">
        <v>45</v>
      </c>
      <c r="D40" s="84" t="s">
        <v>52</v>
      </c>
      <c r="E40" s="84"/>
      <c r="F40" s="84"/>
      <c r="G40" s="84"/>
      <c r="H40" s="84"/>
      <c r="I40" s="84"/>
      <c r="J40" s="84"/>
      <c r="K40" s="84"/>
      <c r="L40" s="84"/>
      <c r="M40" s="85"/>
    </row>
    <row r="41" spans="1:18" ht="20.100000000000001" customHeight="1">
      <c r="A41" s="80"/>
      <c r="B41" s="83"/>
      <c r="C41" s="86" t="s">
        <v>46</v>
      </c>
      <c r="D41" s="84"/>
      <c r="E41" s="85"/>
      <c r="F41" s="86" t="s">
        <v>47</v>
      </c>
      <c r="G41" s="85"/>
      <c r="H41" s="86" t="s">
        <v>48</v>
      </c>
      <c r="I41" s="84"/>
      <c r="J41" s="85"/>
      <c r="K41" s="86" t="s">
        <v>49</v>
      </c>
      <c r="L41" s="84"/>
      <c r="M41" s="85"/>
    </row>
    <row r="42" spans="1:18" ht="20.100000000000001" customHeight="1">
      <c r="A42" s="80"/>
      <c r="B42" s="62">
        <v>44652</v>
      </c>
      <c r="C42" s="36" t="s">
        <v>57</v>
      </c>
      <c r="D42" s="37"/>
      <c r="E42" s="38"/>
      <c r="F42" s="36" t="s">
        <v>59</v>
      </c>
      <c r="G42" s="38"/>
      <c r="H42" s="36" t="s">
        <v>60</v>
      </c>
      <c r="I42" s="37"/>
      <c r="J42" s="38"/>
      <c r="K42" s="70"/>
      <c r="L42" s="71"/>
      <c r="M42" s="72"/>
    </row>
    <row r="43" spans="1:18" ht="20.100000000000001" customHeight="1" thickBot="1">
      <c r="A43" s="80"/>
      <c r="B43" s="63" t="s">
        <v>43</v>
      </c>
      <c r="C43" s="87">
        <f>INT(K27/1000)</f>
        <v>12899</v>
      </c>
      <c r="D43" s="88"/>
      <c r="E43" s="93"/>
      <c r="F43" s="39" t="s">
        <v>53</v>
      </c>
      <c r="G43" s="40"/>
      <c r="H43" s="105">
        <f>C43*F44</f>
        <v>122540.5</v>
      </c>
      <c r="I43" s="89"/>
      <c r="J43" s="90"/>
      <c r="K43" s="73"/>
      <c r="L43" s="74"/>
      <c r="M43" s="75"/>
    </row>
    <row r="44" spans="1:18" ht="20.100000000000001" customHeight="1">
      <c r="A44" s="80"/>
      <c r="B44" s="64">
        <v>44834</v>
      </c>
      <c r="C44" s="41"/>
      <c r="D44" s="42"/>
      <c r="E44" s="57" t="s">
        <v>50</v>
      </c>
      <c r="F44" s="100">
        <v>9.5</v>
      </c>
      <c r="G44" s="101"/>
      <c r="H44" s="42"/>
      <c r="I44" s="42"/>
      <c r="J44" s="44" t="s">
        <v>51</v>
      </c>
      <c r="K44" s="76"/>
      <c r="L44" s="77"/>
      <c r="M44" s="78"/>
    </row>
    <row r="45" spans="1:18" ht="20.100000000000001" customHeight="1" thickBot="1">
      <c r="A45" s="80"/>
      <c r="B45" s="62">
        <v>44835</v>
      </c>
      <c r="C45" s="36" t="s">
        <v>58</v>
      </c>
      <c r="D45" s="37"/>
      <c r="E45" s="58"/>
      <c r="F45" s="102"/>
      <c r="G45" s="103"/>
      <c r="H45" s="36" t="s">
        <v>61</v>
      </c>
      <c r="I45" s="37"/>
      <c r="J45" s="45"/>
      <c r="K45" s="70"/>
      <c r="L45" s="71"/>
      <c r="M45" s="72"/>
    </row>
    <row r="46" spans="1:18" ht="20.100000000000001" customHeight="1">
      <c r="A46" s="80"/>
      <c r="B46" s="63" t="s">
        <v>43</v>
      </c>
      <c r="C46" s="91">
        <f>INT(T27/1000)</f>
        <v>11861</v>
      </c>
      <c r="D46" s="92"/>
      <c r="E46" s="104"/>
      <c r="F46" s="39"/>
      <c r="G46" s="40"/>
      <c r="H46" s="105">
        <f>C46*F44</f>
        <v>112679.5</v>
      </c>
      <c r="I46" s="89"/>
      <c r="J46" s="90"/>
      <c r="K46" s="73"/>
      <c r="L46" s="74"/>
      <c r="M46" s="75"/>
    </row>
    <row r="47" spans="1:18" ht="20.100000000000001" customHeight="1">
      <c r="A47" s="80"/>
      <c r="B47" s="64">
        <v>45016</v>
      </c>
      <c r="C47" s="41"/>
      <c r="D47" s="42"/>
      <c r="E47" s="44" t="s">
        <v>50</v>
      </c>
      <c r="F47" s="41"/>
      <c r="G47" s="43"/>
      <c r="H47" s="41"/>
      <c r="I47" s="42"/>
      <c r="J47" s="44" t="s">
        <v>51</v>
      </c>
      <c r="K47" s="76"/>
      <c r="L47" s="77"/>
      <c r="M47" s="78"/>
    </row>
    <row r="48" spans="1:18" ht="20.100000000000001" customHeight="1">
      <c r="A48" s="80"/>
      <c r="B48" s="33"/>
      <c r="C48" s="36" t="s">
        <v>68</v>
      </c>
      <c r="D48" s="37"/>
      <c r="E48" s="45"/>
      <c r="F48" s="70"/>
      <c r="G48" s="72"/>
      <c r="H48" s="36" t="s">
        <v>62</v>
      </c>
      <c r="I48" s="37"/>
      <c r="J48" s="45"/>
      <c r="K48" s="36" t="s">
        <v>63</v>
      </c>
      <c r="L48" s="37"/>
      <c r="M48" s="38"/>
    </row>
    <row r="49" spans="1:13" ht="20.100000000000001" customHeight="1">
      <c r="A49" s="80"/>
      <c r="B49" s="63" t="s">
        <v>44</v>
      </c>
      <c r="C49" s="87">
        <f>C43+C46</f>
        <v>24760</v>
      </c>
      <c r="D49" s="88"/>
      <c r="E49" s="93"/>
      <c r="F49" s="73"/>
      <c r="G49" s="75"/>
      <c r="H49" s="94">
        <f>H43+H46</f>
        <v>235220</v>
      </c>
      <c r="I49" s="88"/>
      <c r="J49" s="93"/>
      <c r="K49" s="95">
        <f>IF(C43=C55,IF(C46=C58,IF((H49-INT(H49)+H61-INT(H61))&gt;=1,ROUNDUP(H49,0),INT(H49)),INT(H49)),INT(H49))</f>
        <v>235220</v>
      </c>
      <c r="L49" s="96"/>
      <c r="M49" s="97"/>
    </row>
    <row r="50" spans="1:13" ht="20.100000000000001" customHeight="1">
      <c r="A50" s="81"/>
      <c r="B50" s="34"/>
      <c r="C50" s="41"/>
      <c r="D50" s="42"/>
      <c r="E50" s="44" t="s">
        <v>50</v>
      </c>
      <c r="F50" s="76"/>
      <c r="G50" s="78"/>
      <c r="H50" s="41"/>
      <c r="I50" s="42"/>
      <c r="J50" s="44" t="s">
        <v>51</v>
      </c>
      <c r="K50" s="41"/>
      <c r="L50" s="42"/>
      <c r="M50" s="44" t="s">
        <v>51</v>
      </c>
    </row>
    <row r="51" spans="1:13" ht="20.100000000000001" customHeight="1">
      <c r="B51" s="32"/>
    </row>
    <row r="52" spans="1:13" ht="20.100000000000001" customHeight="1">
      <c r="A52" s="79" t="s">
        <v>54</v>
      </c>
      <c r="B52" s="82" t="s">
        <v>55</v>
      </c>
      <c r="C52" s="35" t="s">
        <v>45</v>
      </c>
      <c r="D52" s="84" t="s">
        <v>52</v>
      </c>
      <c r="E52" s="84"/>
      <c r="F52" s="84"/>
      <c r="G52" s="84"/>
      <c r="H52" s="84"/>
      <c r="I52" s="84"/>
      <c r="J52" s="84"/>
      <c r="K52" s="84"/>
      <c r="L52" s="84"/>
      <c r="M52" s="85"/>
    </row>
    <row r="53" spans="1:13" ht="20.100000000000001" customHeight="1">
      <c r="A53" s="80"/>
      <c r="B53" s="83"/>
      <c r="C53" s="86" t="s">
        <v>46</v>
      </c>
      <c r="D53" s="84"/>
      <c r="E53" s="85"/>
      <c r="F53" s="86" t="s">
        <v>47</v>
      </c>
      <c r="G53" s="85"/>
      <c r="H53" s="86" t="s">
        <v>48</v>
      </c>
      <c r="I53" s="84"/>
      <c r="J53" s="85"/>
      <c r="K53" s="86" t="s">
        <v>49</v>
      </c>
      <c r="L53" s="84"/>
      <c r="M53" s="85"/>
    </row>
    <row r="54" spans="1:13" ht="20.100000000000001" customHeight="1" thickBot="1">
      <c r="A54" s="80"/>
      <c r="B54" s="62">
        <v>44652</v>
      </c>
      <c r="C54" s="36" t="s">
        <v>64</v>
      </c>
      <c r="D54" s="37"/>
      <c r="E54" s="38"/>
      <c r="F54" s="36" t="s">
        <v>66</v>
      </c>
      <c r="G54" s="38"/>
      <c r="H54" s="36" t="s">
        <v>70</v>
      </c>
      <c r="I54" s="37"/>
      <c r="J54" s="38"/>
      <c r="K54" s="70"/>
      <c r="L54" s="71"/>
      <c r="M54" s="72"/>
    </row>
    <row r="55" spans="1:13" ht="20.100000000000001" customHeight="1" thickBot="1">
      <c r="A55" s="80"/>
      <c r="B55" s="63" t="s">
        <v>43</v>
      </c>
      <c r="C55" s="87">
        <f>INT(K28/1000)</f>
        <v>12599</v>
      </c>
      <c r="D55" s="88"/>
      <c r="E55" s="88"/>
      <c r="F55" s="98">
        <v>9.5</v>
      </c>
      <c r="G55" s="99"/>
      <c r="H55" s="89">
        <f>C55*F55</f>
        <v>119690.5</v>
      </c>
      <c r="I55" s="89"/>
      <c r="J55" s="90"/>
      <c r="K55" s="73"/>
      <c r="L55" s="74"/>
      <c r="M55" s="75"/>
    </row>
    <row r="56" spans="1:13" ht="20.100000000000001" customHeight="1">
      <c r="A56" s="80"/>
      <c r="B56" s="64">
        <v>44834</v>
      </c>
      <c r="C56" s="41"/>
      <c r="D56" s="42"/>
      <c r="E56" s="44" t="s">
        <v>50</v>
      </c>
      <c r="F56" s="41"/>
      <c r="G56" s="43"/>
      <c r="H56" s="41"/>
      <c r="I56" s="42"/>
      <c r="J56" s="44" t="s">
        <v>51</v>
      </c>
      <c r="K56" s="76"/>
      <c r="L56" s="77"/>
      <c r="M56" s="78"/>
    </row>
    <row r="57" spans="1:13" ht="20.100000000000001" customHeight="1" thickBot="1">
      <c r="A57" s="80"/>
      <c r="B57" s="62">
        <v>44835</v>
      </c>
      <c r="C57" s="36" t="s">
        <v>65</v>
      </c>
      <c r="D57" s="37"/>
      <c r="E57" s="45"/>
      <c r="F57" s="36" t="s">
        <v>67</v>
      </c>
      <c r="G57" s="38"/>
      <c r="H57" s="36" t="s">
        <v>71</v>
      </c>
      <c r="I57" s="37"/>
      <c r="J57" s="45"/>
      <c r="K57" s="70"/>
      <c r="L57" s="71"/>
      <c r="M57" s="72"/>
    </row>
    <row r="58" spans="1:13" ht="20.100000000000001" customHeight="1" thickBot="1">
      <c r="A58" s="80"/>
      <c r="B58" s="63" t="s">
        <v>43</v>
      </c>
      <c r="C58" s="91">
        <f>INT(T28/1000)</f>
        <v>11501</v>
      </c>
      <c r="D58" s="92"/>
      <c r="E58" s="92"/>
      <c r="F58" s="98">
        <v>13.5</v>
      </c>
      <c r="G58" s="99"/>
      <c r="H58" s="89">
        <f>C58*F58</f>
        <v>155263.5</v>
      </c>
      <c r="I58" s="89"/>
      <c r="J58" s="90"/>
      <c r="K58" s="73"/>
      <c r="L58" s="74"/>
      <c r="M58" s="75"/>
    </row>
    <row r="59" spans="1:13" ht="20.100000000000001" customHeight="1">
      <c r="A59" s="80"/>
      <c r="B59" s="64">
        <v>45016</v>
      </c>
      <c r="C59" s="41"/>
      <c r="D59" s="42"/>
      <c r="E59" s="44" t="s">
        <v>50</v>
      </c>
      <c r="F59" s="41"/>
      <c r="G59" s="43"/>
      <c r="H59" s="41"/>
      <c r="I59" s="42"/>
      <c r="J59" s="44" t="s">
        <v>51</v>
      </c>
      <c r="K59" s="76"/>
      <c r="L59" s="77"/>
      <c r="M59" s="78"/>
    </row>
    <row r="60" spans="1:13" ht="20.100000000000001" customHeight="1">
      <c r="A60" s="80"/>
      <c r="B60" s="65"/>
      <c r="C60" s="36" t="s">
        <v>69</v>
      </c>
      <c r="D60" s="37"/>
      <c r="E60" s="45"/>
      <c r="F60" s="70"/>
      <c r="G60" s="72"/>
      <c r="H60" s="36" t="s">
        <v>72</v>
      </c>
      <c r="I60" s="37"/>
      <c r="J60" s="45"/>
      <c r="K60" s="36" t="s">
        <v>73</v>
      </c>
      <c r="L60" s="37"/>
      <c r="M60" s="38"/>
    </row>
    <row r="61" spans="1:13" ht="20.100000000000001" customHeight="1">
      <c r="A61" s="80"/>
      <c r="B61" s="63" t="s">
        <v>44</v>
      </c>
      <c r="C61" s="87">
        <f>C55+C58</f>
        <v>24100</v>
      </c>
      <c r="D61" s="88"/>
      <c r="E61" s="93"/>
      <c r="F61" s="73"/>
      <c r="G61" s="75"/>
      <c r="H61" s="94">
        <f>H55+H58</f>
        <v>274954</v>
      </c>
      <c r="I61" s="88"/>
      <c r="J61" s="93"/>
      <c r="K61" s="95">
        <f>INT(H61)</f>
        <v>274954</v>
      </c>
      <c r="L61" s="96"/>
      <c r="M61" s="97"/>
    </row>
    <row r="62" spans="1:13" ht="20.100000000000001" customHeight="1">
      <c r="A62" s="81"/>
      <c r="B62" s="66"/>
      <c r="C62" s="41"/>
      <c r="D62" s="42"/>
      <c r="E62" s="44" t="s">
        <v>50</v>
      </c>
      <c r="F62" s="76"/>
      <c r="G62" s="78"/>
      <c r="H62" s="41"/>
      <c r="I62" s="42"/>
      <c r="J62" s="44" t="s">
        <v>51</v>
      </c>
      <c r="K62" s="41"/>
      <c r="L62" s="42"/>
      <c r="M62" s="44" t="s">
        <v>51</v>
      </c>
    </row>
    <row r="63" spans="1:13" ht="20.100000000000001" customHeight="1">
      <c r="A63" s="60" t="s">
        <v>74</v>
      </c>
    </row>
    <row r="64" spans="1:13" ht="20.100000000000001" customHeight="1">
      <c r="B64" s="59" t="s">
        <v>78</v>
      </c>
      <c r="H64" s="56"/>
    </row>
    <row r="65" spans="1:2" ht="20.100000000000001" customHeight="1">
      <c r="B65" s="59" t="s">
        <v>75</v>
      </c>
    </row>
    <row r="66" spans="1:2" ht="20.100000000000001" customHeight="1">
      <c r="B66" s="59" t="s">
        <v>79</v>
      </c>
    </row>
    <row r="67" spans="1:2" ht="20.100000000000001" customHeight="1">
      <c r="B67" s="59" t="s">
        <v>80</v>
      </c>
    </row>
    <row r="68" spans="1:2" ht="20.100000000000001" customHeight="1">
      <c r="B68" s="59" t="s">
        <v>81</v>
      </c>
    </row>
    <row r="69" spans="1:2" ht="20.100000000000001" customHeight="1">
      <c r="B69" s="59" t="s">
        <v>82</v>
      </c>
    </row>
    <row r="70" spans="1:2" ht="20.100000000000001" customHeight="1">
      <c r="B70" s="59" t="s">
        <v>76</v>
      </c>
    </row>
    <row r="71" spans="1:2" ht="20.100000000000001" customHeight="1">
      <c r="B71" s="59" t="s">
        <v>77</v>
      </c>
    </row>
    <row r="72" spans="1:2" ht="20.100000000000001" customHeight="1">
      <c r="B72" s="59" t="s">
        <v>83</v>
      </c>
    </row>
    <row r="73" spans="1:2" ht="20.100000000000001" customHeight="1">
      <c r="B73" s="59"/>
    </row>
    <row r="74" spans="1:2" ht="20.100000000000001" customHeight="1">
      <c r="A74" s="60" t="s">
        <v>84</v>
      </c>
      <c r="B74" s="59"/>
    </row>
    <row r="75" spans="1:2" ht="20.100000000000001" customHeight="1">
      <c r="B75" s="59" t="s">
        <v>85</v>
      </c>
    </row>
  </sheetData>
  <mergeCells count="53">
    <mergeCell ref="A4:R4"/>
    <mergeCell ref="A5:D5"/>
    <mergeCell ref="F5:I6"/>
    <mergeCell ref="K5:O6"/>
    <mergeCell ref="P5:T5"/>
    <mergeCell ref="P6:T6"/>
    <mergeCell ref="P7:U7"/>
    <mergeCell ref="B32:R32"/>
    <mergeCell ref="B33:R33"/>
    <mergeCell ref="B34:R34"/>
    <mergeCell ref="B36:R36"/>
    <mergeCell ref="A27:B27"/>
    <mergeCell ref="A28:B28"/>
    <mergeCell ref="A29:B29"/>
    <mergeCell ref="B30:R30"/>
    <mergeCell ref="B31:R31"/>
    <mergeCell ref="A40:A50"/>
    <mergeCell ref="B40:B41"/>
    <mergeCell ref="D40:M40"/>
    <mergeCell ref="C41:E41"/>
    <mergeCell ref="F41:G41"/>
    <mergeCell ref="H41:J41"/>
    <mergeCell ref="K41:M41"/>
    <mergeCell ref="K42:M44"/>
    <mergeCell ref="C43:E43"/>
    <mergeCell ref="H43:J43"/>
    <mergeCell ref="F44:G45"/>
    <mergeCell ref="K45:M47"/>
    <mergeCell ref="C46:E46"/>
    <mergeCell ref="H46:J46"/>
    <mergeCell ref="K49:M49"/>
    <mergeCell ref="F48:G50"/>
    <mergeCell ref="A52:A62"/>
    <mergeCell ref="B52:B53"/>
    <mergeCell ref="D52:M52"/>
    <mergeCell ref="C53:E53"/>
    <mergeCell ref="F53:G53"/>
    <mergeCell ref="H53:J53"/>
    <mergeCell ref="C58:E58"/>
    <mergeCell ref="F58:G58"/>
    <mergeCell ref="H58:J58"/>
    <mergeCell ref="K61:M61"/>
    <mergeCell ref="K53:M53"/>
    <mergeCell ref="K54:M56"/>
    <mergeCell ref="K57:M59"/>
    <mergeCell ref="C49:E49"/>
    <mergeCell ref="H49:J49"/>
    <mergeCell ref="F60:G62"/>
    <mergeCell ref="C61:E61"/>
    <mergeCell ref="H61:J61"/>
    <mergeCell ref="C55:E55"/>
    <mergeCell ref="F55:G55"/>
    <mergeCell ref="H55:J55"/>
  </mergeCells>
  <phoneticPr fontId="2"/>
  <pageMargins left="0.59055118110236227" right="0.19685039370078741" top="0.35433070866141736" bottom="0.39370078740157483" header="0.31496062992125984" footer="0.31496062992125984"/>
  <pageSetup paperSize="9" scale="75" orientation="landscape" r:id="rId1"/>
  <headerFooter alignWithMargins="0"/>
  <rowBreaks count="1" manualBreakCount="1">
    <brk id="38"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令和●年度確定分</vt:lpstr>
      <vt:lpstr>使用例１（令和●年度確定）</vt:lpstr>
      <vt:lpstr>令和4年度確定分</vt:lpstr>
      <vt:lpstr>使用例２（令和4年度確定）</vt:lpstr>
      <vt:lpstr>'使用例１（令和●年度確定）'!Print_Area</vt:lpstr>
      <vt:lpstr>令和●年度確定分!Print_Area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