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1440" yWindow="-60" windowWidth="16425" windowHeight="8130"/>
  </bookViews>
  <sheets>
    <sheet name="評価項目（○○）（公開）" sheetId="7" r:id="rId1"/>
    <sheet name="評価項目（○×）（公開）" sheetId="8" r:id="rId2"/>
  </sheets>
  <definedNames>
    <definedName name="_xlnm.Print_Area" localSheetId="1">'評価項目（○×）（公開）'!$A$1:$Q$93</definedName>
    <definedName name="_xlnm.Print_Area" localSheetId="0">'評価項目（○○）（公開）'!$A$1:$R$96</definedName>
    <definedName name="_xlnm.Print_Titles" localSheetId="1">'評価項目（○×）（公開）'!$2:$12</definedName>
    <definedName name="_xlnm.Print_Titles" localSheetId="0">'評価項目（○○）（公開）'!$2:$12</definedName>
  </definedNames>
  <calcPr calcId="162913"/>
</workbook>
</file>

<file path=xl/calcChain.xml><?xml version="1.0" encoding="utf-8"?>
<calcChain xmlns="http://schemas.openxmlformats.org/spreadsheetml/2006/main">
  <c r="M23" i="8" l="1"/>
  <c r="J23" i="8"/>
  <c r="J19" i="8"/>
  <c r="T29" i="8"/>
  <c r="S29" i="8"/>
  <c r="P29" i="8"/>
  <c r="T28" i="8"/>
  <c r="S28" i="8"/>
  <c r="P28" i="8"/>
  <c r="S27" i="8"/>
  <c r="P27" i="8"/>
  <c r="T27" i="8" s="1"/>
  <c r="M23" i="7"/>
  <c r="J23" i="7"/>
  <c r="J19" i="7" s="1"/>
  <c r="P28" i="7"/>
  <c r="T28" i="7"/>
  <c r="S28" i="7"/>
  <c r="T29" i="7" l="1"/>
  <c r="S29" i="7"/>
  <c r="P29" i="7"/>
  <c r="S27" i="7"/>
  <c r="P27" i="7"/>
  <c r="T27" i="7" s="1"/>
  <c r="P53" i="8" l="1"/>
  <c r="P52" i="8"/>
  <c r="P51" i="8"/>
  <c r="P50" i="8"/>
  <c r="P49" i="8"/>
  <c r="P48" i="8"/>
  <c r="P47" i="8"/>
  <c r="P46" i="8"/>
  <c r="T45" i="8"/>
  <c r="M45" i="8"/>
  <c r="J45" i="8"/>
  <c r="S44" i="8"/>
  <c r="P44" i="8"/>
  <c r="T44" i="8" s="1"/>
  <c r="S43" i="8"/>
  <c r="P43" i="8"/>
  <c r="T43" i="8" s="1"/>
  <c r="S42" i="8"/>
  <c r="P42" i="8"/>
  <c r="T42" i="8" s="1"/>
  <c r="M41" i="8"/>
  <c r="J41" i="8"/>
  <c r="S40" i="8"/>
  <c r="P40" i="8"/>
  <c r="T40" i="8" s="1"/>
  <c r="T39" i="8"/>
  <c r="S39" i="8"/>
  <c r="P39" i="8"/>
  <c r="T38" i="8"/>
  <c r="P38" i="8"/>
  <c r="S38" i="8" s="1"/>
  <c r="T37" i="8"/>
  <c r="P37" i="8"/>
  <c r="T36" i="8"/>
  <c r="P36" i="8"/>
  <c r="S36" i="8" s="1"/>
  <c r="M35" i="8"/>
  <c r="J35" i="8"/>
  <c r="T34" i="8"/>
  <c r="S34" i="8"/>
  <c r="P34" i="8"/>
  <c r="S33" i="8"/>
  <c r="P33" i="8"/>
  <c r="T33" i="8" s="1"/>
  <c r="T32" i="8"/>
  <c r="P32" i="8"/>
  <c r="S32" i="8" s="1"/>
  <c r="T31" i="8"/>
  <c r="P31" i="8"/>
  <c r="S31" i="8" s="1"/>
  <c r="T30" i="8"/>
  <c r="P30" i="8"/>
  <c r="S30" i="8" s="1"/>
  <c r="S26" i="8"/>
  <c r="P26" i="8"/>
  <c r="T26" i="8" s="1"/>
  <c r="S25" i="8"/>
  <c r="P25" i="8"/>
  <c r="T25" i="8" s="1"/>
  <c r="S24" i="8"/>
  <c r="P24" i="8"/>
  <c r="T22" i="8"/>
  <c r="P22" i="8"/>
  <c r="S22" i="8" s="1"/>
  <c r="S21" i="8"/>
  <c r="P21" i="8"/>
  <c r="T21" i="8" s="1"/>
  <c r="M20" i="8"/>
  <c r="S18" i="8"/>
  <c r="P18" i="8"/>
  <c r="T18" i="8" s="1"/>
  <c r="T17" i="8"/>
  <c r="S17" i="8"/>
  <c r="P17" i="8"/>
  <c r="S16" i="8"/>
  <c r="M16" i="8"/>
  <c r="J16" i="8"/>
  <c r="S15" i="8"/>
  <c r="P15" i="8"/>
  <c r="T15" i="8" s="1"/>
  <c r="T14" i="8"/>
  <c r="P14" i="8"/>
  <c r="P13" i="8" s="1"/>
  <c r="M13" i="8"/>
  <c r="J13" i="8"/>
  <c r="P56" i="7"/>
  <c r="P55" i="7"/>
  <c r="P54" i="7"/>
  <c r="P53" i="7"/>
  <c r="P52" i="7"/>
  <c r="P48" i="7" s="1"/>
  <c r="S48" i="7" s="1"/>
  <c r="P51" i="7"/>
  <c r="P50" i="7"/>
  <c r="P49" i="7"/>
  <c r="T48" i="7"/>
  <c r="M48" i="7"/>
  <c r="J48" i="7"/>
  <c r="T47" i="7"/>
  <c r="S47" i="7"/>
  <c r="P47" i="7"/>
  <c r="S46" i="7"/>
  <c r="P46" i="7"/>
  <c r="T46" i="7" s="1"/>
  <c r="S45" i="7"/>
  <c r="S44" i="7" s="1"/>
  <c r="P45" i="7"/>
  <c r="T45" i="7" s="1"/>
  <c r="M44" i="7"/>
  <c r="J44" i="7"/>
  <c r="S43" i="7"/>
  <c r="P43" i="7"/>
  <c r="T43" i="7" s="1"/>
  <c r="S42" i="7"/>
  <c r="P42" i="7"/>
  <c r="T42" i="7" s="1"/>
  <c r="T41" i="7"/>
  <c r="P41" i="7"/>
  <c r="S41" i="7" s="1"/>
  <c r="T40" i="7"/>
  <c r="P40" i="7"/>
  <c r="T39" i="7"/>
  <c r="P39" i="7"/>
  <c r="S39" i="7" s="1"/>
  <c r="M38" i="7"/>
  <c r="J38" i="7"/>
  <c r="T37" i="7"/>
  <c r="S37" i="7"/>
  <c r="P37" i="7"/>
  <c r="S36" i="7"/>
  <c r="S35" i="7" s="1"/>
  <c r="P36" i="7"/>
  <c r="P35" i="7" s="1"/>
  <c r="M35" i="7"/>
  <c r="T34" i="7"/>
  <c r="S34" i="7"/>
  <c r="P34" i="7"/>
  <c r="S33" i="7"/>
  <c r="P33" i="7"/>
  <c r="T33" i="7" s="1"/>
  <c r="T32" i="7"/>
  <c r="P32" i="7"/>
  <c r="S32" i="7" s="1"/>
  <c r="T31" i="7"/>
  <c r="P31" i="7"/>
  <c r="S31" i="7" s="1"/>
  <c r="T30" i="7"/>
  <c r="P30" i="7"/>
  <c r="S30" i="7" s="1"/>
  <c r="S26" i="7"/>
  <c r="P26" i="7"/>
  <c r="S25" i="7"/>
  <c r="P25" i="7"/>
  <c r="T25" i="7" s="1"/>
  <c r="S24" i="7"/>
  <c r="P24" i="7"/>
  <c r="T22" i="7"/>
  <c r="P22" i="7"/>
  <c r="S22" i="7" s="1"/>
  <c r="S21" i="7"/>
  <c r="P21" i="7"/>
  <c r="T21" i="7" s="1"/>
  <c r="M20" i="7"/>
  <c r="T18" i="7"/>
  <c r="S18" i="7"/>
  <c r="P18" i="7"/>
  <c r="S17" i="7"/>
  <c r="P17" i="7"/>
  <c r="T17" i="7" s="1"/>
  <c r="M16" i="7"/>
  <c r="J16" i="7"/>
  <c r="S15" i="7"/>
  <c r="P15" i="7"/>
  <c r="T15" i="7" s="1"/>
  <c r="T14" i="7"/>
  <c r="P14" i="7"/>
  <c r="S14" i="7" s="1"/>
  <c r="S13" i="7" s="1"/>
  <c r="M13" i="7"/>
  <c r="J13" i="7"/>
  <c r="P35" i="8" l="1"/>
  <c r="S19" i="8"/>
  <c r="T24" i="8"/>
  <c r="T19" i="8" s="1"/>
  <c r="P23" i="8"/>
  <c r="P20" i="8"/>
  <c r="M19" i="8"/>
  <c r="T24" i="7"/>
  <c r="T19" i="7" s="1"/>
  <c r="P23" i="7"/>
  <c r="P20" i="7"/>
  <c r="M19" i="7"/>
  <c r="M57" i="7" s="1"/>
  <c r="S19" i="7"/>
  <c r="P19" i="7"/>
  <c r="S16" i="7"/>
  <c r="T16" i="7"/>
  <c r="S14" i="8"/>
  <c r="S13" i="8" s="1"/>
  <c r="J54" i="8"/>
  <c r="P45" i="8"/>
  <c r="S45" i="8" s="1"/>
  <c r="M54" i="8"/>
  <c r="P13" i="7"/>
  <c r="T13" i="7"/>
  <c r="P16" i="7"/>
  <c r="T36" i="7"/>
  <c r="T35" i="7" s="1"/>
  <c r="P38" i="7"/>
  <c r="T38" i="7"/>
  <c r="T44" i="7"/>
  <c r="J57" i="7"/>
  <c r="T26" i="7"/>
  <c r="T13" i="8"/>
  <c r="T35" i="8"/>
  <c r="T41" i="8"/>
  <c r="S41" i="8"/>
  <c r="P16" i="8"/>
  <c r="T16" i="8"/>
  <c r="S37" i="8"/>
  <c r="S35" i="8" s="1"/>
  <c r="P41" i="8"/>
  <c r="S40" i="7"/>
  <c r="S38" i="7" s="1"/>
  <c r="P44" i="7"/>
  <c r="P19" i="8" l="1"/>
  <c r="P54" i="8" s="1"/>
  <c r="S57" i="7"/>
  <c r="T57" i="7"/>
  <c r="S54" i="8"/>
  <c r="T54" i="8"/>
  <c r="P57" i="7"/>
</calcChain>
</file>

<file path=xl/sharedStrings.xml><?xml version="1.0" encoding="utf-8"?>
<sst xmlns="http://schemas.openxmlformats.org/spreadsheetml/2006/main" count="426" uniqueCount="102">
  <si>
    <t>Ⅱ　技術点</t>
    <rPh sb="2" eb="5">
      <t>ギジュツテン</t>
    </rPh>
    <phoneticPr fontId="6"/>
  </si>
  <si>
    <t>評　価　項　目</t>
    <rPh sb="0" eb="1">
      <t>ヒョウ</t>
    </rPh>
    <rPh sb="2" eb="3">
      <t>アタイ</t>
    </rPh>
    <rPh sb="4" eb="5">
      <t>コウ</t>
    </rPh>
    <rPh sb="6" eb="7">
      <t>メ</t>
    </rPh>
    <phoneticPr fontId="6"/>
  </si>
  <si>
    <t>提　案　要　求　事　項</t>
    <rPh sb="0" eb="1">
      <t>ツツミ</t>
    </rPh>
    <rPh sb="2" eb="3">
      <t>アン</t>
    </rPh>
    <rPh sb="4" eb="5">
      <t>ヨウ</t>
    </rPh>
    <rPh sb="6" eb="7">
      <t>モトム</t>
    </rPh>
    <rPh sb="8" eb="9">
      <t>コト</t>
    </rPh>
    <rPh sb="10" eb="11">
      <t>コウ</t>
    </rPh>
    <phoneticPr fontId="6"/>
  </si>
  <si>
    <t>得　点　配　分</t>
    <rPh sb="0" eb="1">
      <t>エ</t>
    </rPh>
    <rPh sb="2" eb="3">
      <t>テン</t>
    </rPh>
    <rPh sb="4" eb="5">
      <t>ハイ</t>
    </rPh>
    <rPh sb="6" eb="7">
      <t>ブン</t>
    </rPh>
    <phoneticPr fontId="6"/>
  </si>
  <si>
    <t>基礎点
（必須）</t>
    <rPh sb="0" eb="2">
      <t>キソ</t>
    </rPh>
    <rPh sb="2" eb="3">
      <t>テン</t>
    </rPh>
    <rPh sb="5" eb="7">
      <t>ヒッス</t>
    </rPh>
    <phoneticPr fontId="6"/>
  </si>
  <si>
    <t>加点
（任意）</t>
    <rPh sb="0" eb="2">
      <t>カテン</t>
    </rPh>
    <rPh sb="4" eb="6">
      <t>ニンイ</t>
    </rPh>
    <phoneticPr fontId="6"/>
  </si>
  <si>
    <t>合計</t>
    <rPh sb="0" eb="2">
      <t>ゴウケイ</t>
    </rPh>
    <phoneticPr fontId="6"/>
  </si>
  <si>
    <t>※１</t>
    <phoneticPr fontId="6"/>
  </si>
  <si>
    <t>※２</t>
    <phoneticPr fontId="6"/>
  </si>
  <si>
    <t>１　事業の実施方針</t>
    <rPh sb="2" eb="4">
      <t>ジギョウ</t>
    </rPh>
    <rPh sb="5" eb="7">
      <t>ジッシ</t>
    </rPh>
    <rPh sb="7" eb="9">
      <t>ホウシン</t>
    </rPh>
    <phoneticPr fontId="6"/>
  </si>
  <si>
    <t>/</t>
    <phoneticPr fontId="6"/>
  </si>
  <si>
    <t>/</t>
  </si>
  <si>
    <t>(1)事業の目的・趣旨の理解</t>
    <rPh sb="3" eb="5">
      <t>ジギョウ</t>
    </rPh>
    <rPh sb="6" eb="8">
      <t>モクテキ</t>
    </rPh>
    <rPh sb="9" eb="11">
      <t>シュシ</t>
    </rPh>
    <rPh sb="12" eb="14">
      <t>リカイ</t>
    </rPh>
    <phoneticPr fontId="6"/>
  </si>
  <si>
    <t>２　事業内容</t>
    <rPh sb="2" eb="4">
      <t>ジギョウ</t>
    </rPh>
    <rPh sb="4" eb="6">
      <t>ナイヨウ</t>
    </rPh>
    <phoneticPr fontId="6"/>
  </si>
  <si>
    <t>(1)管理能力、類似事業の実績</t>
    <rPh sb="3" eb="5">
      <t>カンリ</t>
    </rPh>
    <rPh sb="5" eb="7">
      <t>ノウリョク</t>
    </rPh>
    <rPh sb="8" eb="10">
      <t>ルイジ</t>
    </rPh>
    <rPh sb="10" eb="12">
      <t>ジギョウ</t>
    </rPh>
    <rPh sb="13" eb="15">
      <t>ジッセキ</t>
    </rPh>
    <phoneticPr fontId="6"/>
  </si>
  <si>
    <t>(2)事業遂行のための人員体制</t>
    <rPh sb="3" eb="5">
      <t>ジギョウ</t>
    </rPh>
    <rPh sb="5" eb="7">
      <t>スイコウ</t>
    </rPh>
    <rPh sb="11" eb="13">
      <t>ジンイン</t>
    </rPh>
    <rPh sb="13" eb="15">
      <t>タイセイ</t>
    </rPh>
    <phoneticPr fontId="6"/>
  </si>
  <si>
    <t>(1)専門知識、適格性</t>
    <rPh sb="3" eb="5">
      <t>センモン</t>
    </rPh>
    <rPh sb="5" eb="7">
      <t>チシキ</t>
    </rPh>
    <rPh sb="8" eb="10">
      <t>テキカク</t>
    </rPh>
    <rPh sb="10" eb="11">
      <t>セイ</t>
    </rPh>
    <phoneticPr fontId="6"/>
  </si>
  <si>
    <t>合　　　計</t>
    <rPh sb="0" eb="1">
      <t>ア</t>
    </rPh>
    <rPh sb="4" eb="5">
      <t>ケイ</t>
    </rPh>
    <phoneticPr fontId="6"/>
  </si>
  <si>
    <t>（注１）　基礎点（必須）項目は、最低限の要求要件であり、要求要件を充足している場合は配分された点数を与えられ、充足していない場合は0点となる。</t>
    <rPh sb="1" eb="2">
      <t>チュウ</t>
    </rPh>
    <rPh sb="5" eb="7">
      <t>キソ</t>
    </rPh>
    <rPh sb="7" eb="8">
      <t>テン</t>
    </rPh>
    <rPh sb="9" eb="11">
      <t>ヒッス</t>
    </rPh>
    <rPh sb="12" eb="14">
      <t>コウモク</t>
    </rPh>
    <rPh sb="16" eb="19">
      <t>サイテイゲン</t>
    </rPh>
    <rPh sb="20" eb="22">
      <t>ヨウキュウ</t>
    </rPh>
    <rPh sb="22" eb="24">
      <t>ヨウケン</t>
    </rPh>
    <rPh sb="28" eb="30">
      <t>ヨウキュウ</t>
    </rPh>
    <rPh sb="30" eb="32">
      <t>ヨウケ</t>
    </rPh>
    <rPh sb="33" eb="35">
      <t>ジュウソク</t>
    </rPh>
    <rPh sb="39" eb="41">
      <t>バアイ</t>
    </rPh>
    <rPh sb="42" eb="44">
      <t>ハイブン</t>
    </rPh>
    <rPh sb="47" eb="49">
      <t>テンスウ</t>
    </rPh>
    <rPh sb="50" eb="51">
      <t>アタ</t>
    </rPh>
    <rPh sb="55" eb="57">
      <t>ジュウソク</t>
    </rPh>
    <rPh sb="62" eb="64">
      <t>バアイ</t>
    </rPh>
    <rPh sb="66" eb="67">
      <t>テン</t>
    </rPh>
    <phoneticPr fontId="6"/>
  </si>
  <si>
    <t>　　　　　１項目でも要件が充足できないとみなされ0点となった項目がある場合は、その応札者は不合格となる。</t>
    <rPh sb="6" eb="8">
      <t>コウモク</t>
    </rPh>
    <rPh sb="10" eb="12">
      <t>ヨウケ</t>
    </rPh>
    <rPh sb="13" eb="15">
      <t>ジュウソク</t>
    </rPh>
    <rPh sb="25" eb="26">
      <t>テン</t>
    </rPh>
    <rPh sb="30" eb="32">
      <t>コウモク</t>
    </rPh>
    <rPh sb="35" eb="37">
      <t>バアイ</t>
    </rPh>
    <rPh sb="41" eb="43">
      <t>オウサツ</t>
    </rPh>
    <rPh sb="43" eb="44">
      <t>シャ</t>
    </rPh>
    <rPh sb="45" eb="48">
      <t>フゴウカク</t>
    </rPh>
    <phoneticPr fontId="6"/>
  </si>
  <si>
    <t>（注２）　加点（任意）項目は、評価に応じて得点を与える。</t>
    <rPh sb="1" eb="2">
      <t>チュウ</t>
    </rPh>
    <rPh sb="5" eb="7">
      <t>カテン</t>
    </rPh>
    <rPh sb="8" eb="10">
      <t>ニンイ</t>
    </rPh>
    <rPh sb="11" eb="13">
      <t>コウモク</t>
    </rPh>
    <rPh sb="15" eb="17">
      <t>ヒョウカ</t>
    </rPh>
    <rPh sb="18" eb="19">
      <t>オウ</t>
    </rPh>
    <rPh sb="21" eb="23">
      <t>トクテン</t>
    </rPh>
    <rPh sb="24" eb="25">
      <t>アタ</t>
    </rPh>
    <phoneticPr fontId="6"/>
  </si>
  <si>
    <t>　　　　　加点（任意）項目の採点基準は、Ａを最上位とする６段階評価とし、評価項目ごとに該当する評価（Ａ～Ｆ）をつけ、コメントがあれば、欄外に付記すること。</t>
    <rPh sb="5" eb="7">
      <t>カテン</t>
    </rPh>
    <rPh sb="8" eb="10">
      <t>ニンイ</t>
    </rPh>
    <rPh sb="11" eb="13">
      <t>コウモク</t>
    </rPh>
    <rPh sb="14" eb="16">
      <t>サイテン</t>
    </rPh>
    <rPh sb="16" eb="18">
      <t>キジュン</t>
    </rPh>
    <rPh sb="22" eb="25">
      <t>サイジョウイ</t>
    </rPh>
    <rPh sb="29" eb="31">
      <t>ダンカイ</t>
    </rPh>
    <rPh sb="31" eb="33">
      <t>ヒョウカ</t>
    </rPh>
    <rPh sb="36" eb="38">
      <t>ヒョウカ</t>
    </rPh>
    <rPh sb="38" eb="40">
      <t>コウモク</t>
    </rPh>
    <rPh sb="43" eb="45">
      <t>ガイトウ</t>
    </rPh>
    <rPh sb="47" eb="49">
      <t>ヒョウカ</t>
    </rPh>
    <rPh sb="67" eb="69">
      <t>ランガイ</t>
    </rPh>
    <rPh sb="70" eb="72">
      <t>フキ</t>
    </rPh>
    <phoneticPr fontId="6"/>
  </si>
  <si>
    <t>　　　15点満点の項目：Ａ（特に優れている）＝15点、Ｂ（優れている）＝12点、Ｃ（普通）＝ 9点、Ｄ（やや劣る）＝ 6点、Ｅ（劣る）＝ 3点、Ｆ（非常に劣る）＝ 0点</t>
    <rPh sb="5" eb="6">
      <t>テン</t>
    </rPh>
    <rPh sb="6" eb="8">
      <t>マンテン</t>
    </rPh>
    <rPh sb="9" eb="11">
      <t>コウモク</t>
    </rPh>
    <rPh sb="14" eb="15">
      <t>トク</t>
    </rPh>
    <rPh sb="16" eb="17">
      <t>スグ</t>
    </rPh>
    <rPh sb="25" eb="26">
      <t>テン</t>
    </rPh>
    <rPh sb="29" eb="30">
      <t>スグ</t>
    </rPh>
    <rPh sb="38" eb="39">
      <t>テン</t>
    </rPh>
    <rPh sb="42" eb="44">
      <t>フツウ</t>
    </rPh>
    <rPh sb="48" eb="49">
      <t>テン</t>
    </rPh>
    <rPh sb="54" eb="55">
      <t>オト</t>
    </rPh>
    <rPh sb="60" eb="61">
      <t>テン</t>
    </rPh>
    <rPh sb="64" eb="65">
      <t>オト</t>
    </rPh>
    <rPh sb="70" eb="71">
      <t>テン</t>
    </rPh>
    <rPh sb="74" eb="76">
      <t>ヒジョウ</t>
    </rPh>
    <rPh sb="77" eb="78">
      <t>オト</t>
    </rPh>
    <rPh sb="83" eb="84">
      <t>テン</t>
    </rPh>
    <phoneticPr fontId="6"/>
  </si>
  <si>
    <t>　　　10点満点の項目：Ａ（特に優れている）＝10点、Ｂ（優れている）＝ 8点、Ｃ（普通）＝ 6点、Ｄ（やや劣る）＝ 4点、Ｅ（劣る）＝ 2点、Ｆ（非常に劣る）＝ 0点</t>
    <rPh sb="5" eb="6">
      <t>テン</t>
    </rPh>
    <rPh sb="6" eb="8">
      <t>マンテン</t>
    </rPh>
    <rPh sb="9" eb="11">
      <t>コウモク</t>
    </rPh>
    <phoneticPr fontId="6"/>
  </si>
  <si>
    <t>　　　 5点満点の項目：Ａ（特に優れている）＝ 5点、Ｂ（優れている）＝ 4点、Ｃ（普通）＝ 3点、Ｄ（やや劣る）＝ 2点、Ｅ（劣る）＝ 1点、Ｆ（非常に劣る）＝ 0点</t>
    <rPh sb="5" eb="6">
      <t>テン</t>
    </rPh>
    <rPh sb="6" eb="8">
      <t>マンテン</t>
    </rPh>
    <rPh sb="9" eb="11">
      <t>コウモク</t>
    </rPh>
    <phoneticPr fontId="6"/>
  </si>
  <si>
    <t>(1)相談支援窓口の設置</t>
    <rPh sb="3" eb="5">
      <t>ソウダン</t>
    </rPh>
    <rPh sb="5" eb="7">
      <t>シエン</t>
    </rPh>
    <rPh sb="7" eb="9">
      <t>マドグチ</t>
    </rPh>
    <rPh sb="10" eb="12">
      <t>セッチ</t>
    </rPh>
    <phoneticPr fontId="6"/>
  </si>
  <si>
    <t>(1)女性活躍推進法に基づく認定（えるぼし認定企業）</t>
    <phoneticPr fontId="1"/>
  </si>
  <si>
    <t>(2)次世代法に基づく認定（くるみん認定企業・プラチナくるみん認定企業）</t>
    <rPh sb="3" eb="6">
      <t>ジセダイ</t>
    </rPh>
    <rPh sb="6" eb="7">
      <t>ホウ</t>
    </rPh>
    <rPh sb="8" eb="9">
      <t>モト</t>
    </rPh>
    <rPh sb="11" eb="13">
      <t>ニンテイ</t>
    </rPh>
    <rPh sb="18" eb="20">
      <t>ニンテイ</t>
    </rPh>
    <rPh sb="20" eb="22">
      <t>キギョウ</t>
    </rPh>
    <rPh sb="31" eb="33">
      <t>ニンテイ</t>
    </rPh>
    <rPh sb="33" eb="35">
      <t>キギョウ</t>
    </rPh>
    <phoneticPr fontId="6"/>
  </si>
  <si>
    <t>(3)若者雇用促進法に基づく認定（ユースエール認定企業）</t>
    <rPh sb="3" eb="5">
      <t>ワカモノ</t>
    </rPh>
    <rPh sb="5" eb="7">
      <t>コヨウ</t>
    </rPh>
    <rPh sb="7" eb="9">
      <t>ソクシン</t>
    </rPh>
    <rPh sb="9" eb="10">
      <t>ホウ</t>
    </rPh>
    <rPh sb="11" eb="12">
      <t>モト</t>
    </rPh>
    <rPh sb="14" eb="16">
      <t>ニンテイ</t>
    </rPh>
    <rPh sb="23" eb="25">
      <t>ニンテイ</t>
    </rPh>
    <rPh sb="25" eb="27">
      <t>キギョウ</t>
    </rPh>
    <phoneticPr fontId="1"/>
  </si>
  <si>
    <t>１段階目（認定基準５つのうち１～２つが○となっているか）</t>
    <rPh sb="1" eb="3">
      <t>ダンカイ</t>
    </rPh>
    <rPh sb="3" eb="4">
      <t>メ</t>
    </rPh>
    <rPh sb="5" eb="7">
      <t>ニンテイ</t>
    </rPh>
    <rPh sb="7" eb="9">
      <t>キジュン</t>
    </rPh>
    <phoneticPr fontId="1"/>
  </si>
  <si>
    <t>２段階目（認定基準５つのうち３～４つが○となっているか）</t>
    <rPh sb="1" eb="3">
      <t>ダンカイ</t>
    </rPh>
    <rPh sb="3" eb="4">
      <t>メ</t>
    </rPh>
    <rPh sb="5" eb="7">
      <t>ニンテイ</t>
    </rPh>
    <rPh sb="7" eb="9">
      <t>キジュン</t>
    </rPh>
    <phoneticPr fontId="1"/>
  </si>
  <si>
    <t>３段階目（認定基準５つすべてが○となっているか）</t>
    <rPh sb="1" eb="3">
      <t>ダンカイ</t>
    </rPh>
    <rPh sb="3" eb="4">
      <t>メ</t>
    </rPh>
    <rPh sb="5" eb="7">
      <t>ニンテイ</t>
    </rPh>
    <rPh sb="7" eb="9">
      <t>キジュン</t>
    </rPh>
    <phoneticPr fontId="1"/>
  </si>
  <si>
    <t>プラチナくるみんの認定を受けているか。</t>
    <rPh sb="9" eb="11">
      <t>ニンテイ</t>
    </rPh>
    <rPh sb="12" eb="13">
      <t>ウ</t>
    </rPh>
    <phoneticPr fontId="1"/>
  </si>
  <si>
    <t>ユースエールの認定を受けているか。</t>
    <rPh sb="7" eb="9">
      <t>ニンテイ</t>
    </rPh>
    <rPh sb="10" eb="11">
      <t>ウ</t>
    </rPh>
    <phoneticPr fontId="1"/>
  </si>
  <si>
    <t>(2)企画提案書の記載内容</t>
    <rPh sb="3" eb="5">
      <t>キカク</t>
    </rPh>
    <rPh sb="5" eb="8">
      <t>テイアンショ</t>
    </rPh>
    <rPh sb="9" eb="11">
      <t>キサイ</t>
    </rPh>
    <rPh sb="11" eb="13">
      <t>ナイヨウ</t>
    </rPh>
    <phoneticPr fontId="6"/>
  </si>
  <si>
    <t>（価格点：技術点＝１：２、得点配分　価格点150点、技術点300点）</t>
    <rPh sb="1" eb="3">
      <t>カカク</t>
    </rPh>
    <rPh sb="3" eb="4">
      <t>テン</t>
    </rPh>
    <rPh sb="5" eb="8">
      <t>ギジュツテン</t>
    </rPh>
    <rPh sb="13" eb="15">
      <t>トクテン</t>
    </rPh>
    <rPh sb="15" eb="17">
      <t>ハイブン</t>
    </rPh>
    <rPh sb="18" eb="20">
      <t>カカク</t>
    </rPh>
    <rPh sb="20" eb="21">
      <t>テン</t>
    </rPh>
    <rPh sb="24" eb="25">
      <t>テン</t>
    </rPh>
    <rPh sb="26" eb="29">
      <t>ギジュツテン</t>
    </rPh>
    <rPh sb="32" eb="33">
      <t>テン</t>
    </rPh>
    <phoneticPr fontId="6"/>
  </si>
  <si>
    <t>Ⅰ　価格点（価格点＝（１－入札価格／予定価格）×150点</t>
    <rPh sb="2" eb="4">
      <t>カカク</t>
    </rPh>
    <rPh sb="4" eb="5">
      <t>テン</t>
    </rPh>
    <rPh sb="6" eb="8">
      <t>カカク</t>
    </rPh>
    <rPh sb="8" eb="9">
      <t>テン</t>
    </rPh>
    <rPh sb="13" eb="15">
      <t>ニュウサツ</t>
    </rPh>
    <rPh sb="15" eb="17">
      <t>カカク</t>
    </rPh>
    <rPh sb="18" eb="20">
      <t>ヨテイ</t>
    </rPh>
    <rPh sb="20" eb="22">
      <t>カカク</t>
    </rPh>
    <rPh sb="27" eb="28">
      <t>テン</t>
    </rPh>
    <phoneticPr fontId="6"/>
  </si>
  <si>
    <t>※１　　価格と同等に評価できない項目：150点</t>
    <rPh sb="4" eb="6">
      <t>カカク</t>
    </rPh>
    <rPh sb="7" eb="9">
      <t>ドウトウ</t>
    </rPh>
    <rPh sb="10" eb="12">
      <t>ヒョウカ</t>
    </rPh>
    <rPh sb="16" eb="18">
      <t>コウモク</t>
    </rPh>
    <rPh sb="22" eb="23">
      <t>テン</t>
    </rPh>
    <phoneticPr fontId="6"/>
  </si>
  <si>
    <t>※２　　価格と同等に評価できる項目　：150点</t>
    <rPh sb="4" eb="6">
      <t>カカク</t>
    </rPh>
    <rPh sb="7" eb="9">
      <t>ドウトウ</t>
    </rPh>
    <rPh sb="10" eb="12">
      <t>ヒョウカ</t>
    </rPh>
    <rPh sb="15" eb="17">
      <t>コウモク</t>
    </rPh>
    <rPh sb="22" eb="23">
      <t>テン</t>
    </rPh>
    <phoneticPr fontId="6"/>
  </si>
  <si>
    <t>※１</t>
    <phoneticPr fontId="1"/>
  </si>
  <si>
    <t>※２</t>
    <phoneticPr fontId="1"/>
  </si>
  <si>
    <t>　　　30点満点の項目：Ａ（特に優れている）＝30点、Ｂ（優れている）＝24点、Ｃ（普通）＝ 18点、Ｄ（やや劣る）＝ 12点、Ｅ（劣る）＝ 6点、Ｆ（非常に劣る）＝ 0点</t>
    <rPh sb="5" eb="6">
      <t>テン</t>
    </rPh>
    <rPh sb="6" eb="8">
      <t>マンテン</t>
    </rPh>
    <rPh sb="9" eb="11">
      <t>コウモク</t>
    </rPh>
    <rPh sb="14" eb="15">
      <t>トク</t>
    </rPh>
    <rPh sb="16" eb="17">
      <t>スグ</t>
    </rPh>
    <rPh sb="25" eb="26">
      <t>テン</t>
    </rPh>
    <rPh sb="29" eb="30">
      <t>スグ</t>
    </rPh>
    <rPh sb="38" eb="39">
      <t>テン</t>
    </rPh>
    <rPh sb="42" eb="44">
      <t>フツウ</t>
    </rPh>
    <rPh sb="49" eb="50">
      <t>テン</t>
    </rPh>
    <rPh sb="55" eb="56">
      <t>オト</t>
    </rPh>
    <rPh sb="62" eb="63">
      <t>テン</t>
    </rPh>
    <rPh sb="66" eb="67">
      <t>オト</t>
    </rPh>
    <rPh sb="72" eb="73">
      <t>テン</t>
    </rPh>
    <rPh sb="76" eb="78">
      <t>ヒジョウ</t>
    </rPh>
    <rPh sb="79" eb="80">
      <t>オト</t>
    </rPh>
    <rPh sb="85" eb="86">
      <t>テン</t>
    </rPh>
    <phoneticPr fontId="6"/>
  </si>
  <si>
    <t>仕様書記載の事業内容について、全て網羅されているか（受動業務を除く。）。</t>
    <rPh sb="0" eb="3">
      <t>シヨウショ</t>
    </rPh>
    <rPh sb="3" eb="5">
      <t>キサイ</t>
    </rPh>
    <rPh sb="6" eb="8">
      <t>ジギョウ</t>
    </rPh>
    <rPh sb="8" eb="10">
      <t>ナイヨウ</t>
    </rPh>
    <rPh sb="15" eb="16">
      <t>スベ</t>
    </rPh>
    <rPh sb="17" eb="19">
      <t>モウラ</t>
    </rPh>
    <rPh sb="26" eb="28">
      <t>ジュドウ</t>
    </rPh>
    <rPh sb="28" eb="30">
      <t>ギョウム</t>
    </rPh>
    <rPh sb="31" eb="32">
      <t>ノゾ</t>
    </rPh>
    <phoneticPr fontId="6"/>
  </si>
  <si>
    <t>事業の目的及び趣旨を理解し、事業目標の達成に向けて、公正・中立的な立場で事業を実施できるか。</t>
    <rPh sb="0" eb="2">
      <t>ジギョウ</t>
    </rPh>
    <rPh sb="3" eb="5">
      <t>モクテキ</t>
    </rPh>
    <rPh sb="5" eb="6">
      <t>オヨ</t>
    </rPh>
    <rPh sb="7" eb="9">
      <t>シュシ</t>
    </rPh>
    <rPh sb="10" eb="12">
      <t>リカイ</t>
    </rPh>
    <rPh sb="14" eb="16">
      <t>ジギョウ</t>
    </rPh>
    <rPh sb="16" eb="18">
      <t>モクヒョウ</t>
    </rPh>
    <rPh sb="19" eb="21">
      <t>タッセイ</t>
    </rPh>
    <rPh sb="22" eb="23">
      <t>ム</t>
    </rPh>
    <rPh sb="26" eb="28">
      <t>コウセイ</t>
    </rPh>
    <rPh sb="29" eb="31">
      <t>チュウリツ</t>
    </rPh>
    <rPh sb="31" eb="32">
      <t>テキ</t>
    </rPh>
    <rPh sb="33" eb="35">
      <t>タチバ</t>
    </rPh>
    <rPh sb="36" eb="38">
      <t>ジギョウ</t>
    </rPh>
    <rPh sb="39" eb="41">
      <t>ジッシ</t>
    </rPh>
    <phoneticPr fontId="6"/>
  </si>
  <si>
    <t>週5日以上かつ１日７時間以上（常設サテライト窓口にあっては週３日以上かつ１日5時間以上）の開所時間が確保されている。</t>
    <rPh sb="0" eb="1">
      <t>シュウ</t>
    </rPh>
    <rPh sb="2" eb="3">
      <t>ニチ</t>
    </rPh>
    <rPh sb="3" eb="5">
      <t>イジョウ</t>
    </rPh>
    <rPh sb="8" eb="9">
      <t>ニチ</t>
    </rPh>
    <rPh sb="10" eb="12">
      <t>ジカン</t>
    </rPh>
    <rPh sb="12" eb="14">
      <t>イジョウ</t>
    </rPh>
    <rPh sb="15" eb="17">
      <t>ジョウセツ</t>
    </rPh>
    <rPh sb="22" eb="24">
      <t>マドグチ</t>
    </rPh>
    <rPh sb="29" eb="30">
      <t>シュウ</t>
    </rPh>
    <rPh sb="31" eb="32">
      <t>ニチ</t>
    </rPh>
    <rPh sb="32" eb="34">
      <t>イジョウ</t>
    </rPh>
    <rPh sb="37" eb="38">
      <t>ニチ</t>
    </rPh>
    <rPh sb="39" eb="41">
      <t>ジカン</t>
    </rPh>
    <rPh sb="41" eb="43">
      <t>イジョウ</t>
    </rPh>
    <rPh sb="45" eb="47">
      <t>カイショ</t>
    </rPh>
    <rPh sb="47" eb="49">
      <t>ジカン</t>
    </rPh>
    <rPh sb="50" eb="52">
      <t>カクホ</t>
    </rPh>
    <phoneticPr fontId="1"/>
  </si>
  <si>
    <t>支援対象者が利用しやすいよう、交通至便な施設であり、相談支援窓の開所時間等に便宜が図られている。</t>
    <rPh sb="0" eb="2">
      <t>シエン</t>
    </rPh>
    <rPh sb="2" eb="5">
      <t>タイショウシャ</t>
    </rPh>
    <rPh sb="6" eb="8">
      <t>リヨウ</t>
    </rPh>
    <rPh sb="15" eb="17">
      <t>コウツウ</t>
    </rPh>
    <rPh sb="17" eb="19">
      <t>シベン</t>
    </rPh>
    <rPh sb="20" eb="22">
      <t>シセツ</t>
    </rPh>
    <rPh sb="26" eb="28">
      <t>ソウダン</t>
    </rPh>
    <rPh sb="28" eb="30">
      <t>シエン</t>
    </rPh>
    <rPh sb="30" eb="31">
      <t>マド</t>
    </rPh>
    <rPh sb="32" eb="34">
      <t>カイショ</t>
    </rPh>
    <rPh sb="34" eb="36">
      <t>ジカン</t>
    </rPh>
    <rPh sb="36" eb="37">
      <t>トウ</t>
    </rPh>
    <rPh sb="38" eb="40">
      <t>ベンギ</t>
    </rPh>
    <rPh sb="41" eb="42">
      <t>ハカ</t>
    </rPh>
    <phoneticPr fontId="6"/>
  </si>
  <si>
    <t>高校中退者等に対する切れ目ない支援のための高校等との連携が図られている。</t>
    <rPh sb="0" eb="2">
      <t>コウコウ</t>
    </rPh>
    <rPh sb="2" eb="5">
      <t>チュウタイシャ</t>
    </rPh>
    <rPh sb="5" eb="6">
      <t>トウ</t>
    </rPh>
    <rPh sb="7" eb="8">
      <t>タイ</t>
    </rPh>
    <rPh sb="10" eb="11">
      <t>キ</t>
    </rPh>
    <rPh sb="12" eb="13">
      <t>メ</t>
    </rPh>
    <rPh sb="15" eb="17">
      <t>シエン</t>
    </rPh>
    <rPh sb="21" eb="23">
      <t>コウコウ</t>
    </rPh>
    <rPh sb="23" eb="24">
      <t>トウ</t>
    </rPh>
    <rPh sb="26" eb="28">
      <t>レンケイ</t>
    </rPh>
    <rPh sb="29" eb="30">
      <t>ハカ</t>
    </rPh>
    <phoneticPr fontId="1"/>
  </si>
  <si>
    <t>効果的な集中訓練プログラムとするための工夫がなされている。</t>
    <rPh sb="0" eb="3">
      <t>コウカテキ</t>
    </rPh>
    <rPh sb="4" eb="6">
      <t>シュウチュウ</t>
    </rPh>
    <rPh sb="6" eb="8">
      <t>クンレン</t>
    </rPh>
    <rPh sb="19" eb="21">
      <t>クフウ</t>
    </rPh>
    <phoneticPr fontId="1"/>
  </si>
  <si>
    <t>プログラム修了後の支援について理解している。</t>
    <rPh sb="5" eb="8">
      <t>シュウリョウゴ</t>
    </rPh>
    <rPh sb="9" eb="11">
      <t>シエン</t>
    </rPh>
    <rPh sb="15" eb="17">
      <t>リカイ</t>
    </rPh>
    <phoneticPr fontId="1"/>
  </si>
  <si>
    <t>事業を行う上で適切な財政基盤、支出に係る証拠書類等の整理・保管体制等、一般的な経理処理能力を有している。</t>
    <rPh sb="0" eb="2">
      <t>ジギョウ</t>
    </rPh>
    <rPh sb="3" eb="4">
      <t>オコナ</t>
    </rPh>
    <rPh sb="5" eb="6">
      <t>ウエ</t>
    </rPh>
    <rPh sb="7" eb="9">
      <t>テキセツ</t>
    </rPh>
    <rPh sb="10" eb="12">
      <t>ザイセイ</t>
    </rPh>
    <rPh sb="12" eb="14">
      <t>キバン</t>
    </rPh>
    <rPh sb="35" eb="38">
      <t>イッパンテキ</t>
    </rPh>
    <rPh sb="39" eb="41">
      <t>ケイリ</t>
    </rPh>
    <rPh sb="41" eb="43">
      <t>ショリ</t>
    </rPh>
    <rPh sb="43" eb="44">
      <t>ノウ</t>
    </rPh>
    <rPh sb="44" eb="45">
      <t>チカラ</t>
    </rPh>
    <rPh sb="46" eb="47">
      <t>ユウ</t>
    </rPh>
    <phoneticPr fontId="6"/>
  </si>
  <si>
    <t>管理者（総括コーディネーター）の管理能力が十分にあり、事業が遂行可能な人員体制の整備がなされている。</t>
    <rPh sb="0" eb="3">
      <t>カンリシャ</t>
    </rPh>
    <rPh sb="4" eb="6">
      <t>ソウカツ</t>
    </rPh>
    <rPh sb="16" eb="18">
      <t>カンリ</t>
    </rPh>
    <rPh sb="18" eb="20">
      <t>ノウリョク</t>
    </rPh>
    <rPh sb="21" eb="23">
      <t>ジュウブン</t>
    </rPh>
    <rPh sb="27" eb="29">
      <t>ジギョウ</t>
    </rPh>
    <rPh sb="30" eb="32">
      <t>スイコウ</t>
    </rPh>
    <rPh sb="32" eb="34">
      <t>カノウ</t>
    </rPh>
    <rPh sb="35" eb="37">
      <t>ジンイン</t>
    </rPh>
    <rPh sb="37" eb="39">
      <t>タイセイ</t>
    </rPh>
    <rPh sb="40" eb="42">
      <t>セイビ</t>
    </rPh>
    <phoneticPr fontId="6"/>
  </si>
  <si>
    <t>業務のバックアップ体制が取られているか。</t>
    <rPh sb="0" eb="2">
      <t>ギョウム</t>
    </rPh>
    <rPh sb="9" eb="11">
      <t>タイセイ</t>
    </rPh>
    <rPh sb="12" eb="13">
      <t>ト</t>
    </rPh>
    <phoneticPr fontId="6"/>
  </si>
  <si>
    <t>キャリアコンサルタント有資格者を配置している。</t>
    <rPh sb="11" eb="14">
      <t>ユウシカク</t>
    </rPh>
    <rPh sb="14" eb="15">
      <t>シャ</t>
    </rPh>
    <rPh sb="16" eb="18">
      <t>ハイチ</t>
    </rPh>
    <phoneticPr fontId="6"/>
  </si>
  <si>
    <t>事業の遂行のために必要な見識・知見・資格を持っている。</t>
    <rPh sb="0" eb="2">
      <t>ジギョウ</t>
    </rPh>
    <rPh sb="3" eb="5">
      <t>スイコウ</t>
    </rPh>
    <rPh sb="9" eb="11">
      <t>ヒツヨウ</t>
    </rPh>
    <rPh sb="12" eb="14">
      <t>ケンシキ</t>
    </rPh>
    <rPh sb="15" eb="17">
      <t>チケン</t>
    </rPh>
    <rPh sb="18" eb="20">
      <t>シカク</t>
    </rPh>
    <rPh sb="21" eb="22">
      <t>モ</t>
    </rPh>
    <phoneticPr fontId="6"/>
  </si>
  <si>
    <t>行動計画を策定しているか。</t>
    <rPh sb="0" eb="2">
      <t>コウドウ</t>
    </rPh>
    <rPh sb="2" eb="4">
      <t>ケイカク</t>
    </rPh>
    <rPh sb="5" eb="7">
      <t>サクテイ</t>
    </rPh>
    <phoneticPr fontId="1"/>
  </si>
  <si>
    <t>（別紙）</t>
    <rPh sb="1" eb="3">
      <t>ベッシ</t>
    </rPh>
    <phoneticPr fontId="1"/>
  </si>
  <si>
    <t>３　相談支援事業</t>
    <rPh sb="2" eb="4">
      <t>ソウダン</t>
    </rPh>
    <rPh sb="4" eb="6">
      <t>シエン</t>
    </rPh>
    <rPh sb="6" eb="8">
      <t>ジギョウ</t>
    </rPh>
    <phoneticPr fontId="1"/>
  </si>
  <si>
    <t>(1)基盤的支援メニュー</t>
    <rPh sb="3" eb="6">
      <t>キバンテキ</t>
    </rPh>
    <rPh sb="6" eb="8">
      <t>シエン</t>
    </rPh>
    <phoneticPr fontId="1"/>
  </si>
  <si>
    <t>(2)実践的支援メニュー</t>
    <rPh sb="3" eb="6">
      <t>ジッセンテキ</t>
    </rPh>
    <rPh sb="6" eb="8">
      <t>シエン</t>
    </rPh>
    <phoneticPr fontId="1"/>
  </si>
  <si>
    <t>５　組織としての経験・能力</t>
    <rPh sb="2" eb="4">
      <t>ソシキ</t>
    </rPh>
    <rPh sb="8" eb="10">
      <t>ケイケン</t>
    </rPh>
    <rPh sb="11" eb="13">
      <t>ノウリョク</t>
    </rPh>
    <phoneticPr fontId="6"/>
  </si>
  <si>
    <t>６　業務従事予定者の経験・能力</t>
    <rPh sb="2" eb="4">
      <t>ギョウム</t>
    </rPh>
    <rPh sb="4" eb="6">
      <t>ジュウジ</t>
    </rPh>
    <rPh sb="6" eb="9">
      <t>ヨテイシャ</t>
    </rPh>
    <rPh sb="10" eb="12">
      <t>ケイケン</t>
    </rPh>
    <rPh sb="13" eb="15">
      <t>ノウリョク</t>
    </rPh>
    <phoneticPr fontId="6"/>
  </si>
  <si>
    <t>ア　基本プログラム</t>
    <rPh sb="2" eb="4">
      <t>キホン</t>
    </rPh>
    <phoneticPr fontId="1"/>
  </si>
  <si>
    <t>イ　高校中退者等アウトリーチプログラム</t>
    <rPh sb="2" eb="4">
      <t>コウコウ</t>
    </rPh>
    <rPh sb="4" eb="7">
      <t>チュウタイシャ</t>
    </rPh>
    <rPh sb="7" eb="8">
      <t>トウ</t>
    </rPh>
    <phoneticPr fontId="1"/>
  </si>
  <si>
    <t>ア　キャリアコンサルティングプログラム</t>
    <phoneticPr fontId="1"/>
  </si>
  <si>
    <t>イ　職場体験プログラム</t>
    <rPh sb="2" eb="4">
      <t>ショクバ</t>
    </rPh>
    <rPh sb="4" eb="6">
      <t>タイケン</t>
    </rPh>
    <phoneticPr fontId="1"/>
  </si>
  <si>
    <t>ウ　定着・ステップアッププログラム</t>
    <rPh sb="2" eb="4">
      <t>テイチャク</t>
    </rPh>
    <phoneticPr fontId="1"/>
  </si>
  <si>
    <t>(3)地方公共団体との連携</t>
    <rPh sb="3" eb="5">
      <t>チホウ</t>
    </rPh>
    <rPh sb="5" eb="7">
      <t>コウキョウ</t>
    </rPh>
    <rPh sb="7" eb="9">
      <t>ダンタイ</t>
    </rPh>
    <rPh sb="11" eb="13">
      <t>レンケイ</t>
    </rPh>
    <phoneticPr fontId="1"/>
  </si>
  <si>
    <t>(4)関係機関等とのネットワークの構築</t>
    <rPh sb="3" eb="5">
      <t>カンケイ</t>
    </rPh>
    <rPh sb="5" eb="7">
      <t>キカン</t>
    </rPh>
    <rPh sb="7" eb="8">
      <t>トウ</t>
    </rPh>
    <rPh sb="17" eb="19">
      <t>コウチク</t>
    </rPh>
    <phoneticPr fontId="1"/>
  </si>
  <si>
    <t>(5)ハローワークとの連携</t>
    <rPh sb="11" eb="13">
      <t>レンケイ</t>
    </rPh>
    <phoneticPr fontId="1"/>
  </si>
  <si>
    <t>(6)周知・広報</t>
    <rPh sb="3" eb="5">
      <t>シュウチ</t>
    </rPh>
    <rPh sb="6" eb="8">
      <t>コウホウ</t>
    </rPh>
    <phoneticPr fontId="1"/>
  </si>
  <si>
    <t>(7)その他</t>
    <rPh sb="5" eb="6">
      <t>タ</t>
    </rPh>
    <phoneticPr fontId="1"/>
  </si>
  <si>
    <t>(2)質の向上のための取組</t>
    <rPh sb="3" eb="4">
      <t>シツ</t>
    </rPh>
    <rPh sb="5" eb="7">
      <t>コウジョウ</t>
    </rPh>
    <rPh sb="11" eb="13">
      <t>トリクミ</t>
    </rPh>
    <phoneticPr fontId="1"/>
  </si>
  <si>
    <t>地域の実情に応じて実施する事項（地方公共団体が措置する事項）に関して、連携が十分に図られており、パフォーマンスの向上効果がある。</t>
    <phoneticPr fontId="1"/>
  </si>
  <si>
    <t>関係機関等とのネットワークの構築がなされている。</t>
    <phoneticPr fontId="1"/>
  </si>
  <si>
    <t>支援対象者の職業的自立に効果的なプログラムが設定されている。</t>
    <phoneticPr fontId="1"/>
  </si>
  <si>
    <t>ハローワークとの連携が図られている。</t>
    <phoneticPr fontId="1"/>
  </si>
  <si>
    <t>効果的な周知・広報がなされている。</t>
    <phoneticPr fontId="1"/>
  </si>
  <si>
    <t>その他相談支援事業を効果的に実施する上での独自の取組・工夫がなされている。</t>
    <rPh sb="10" eb="13">
      <t>コウカテキ</t>
    </rPh>
    <phoneticPr fontId="1"/>
  </si>
  <si>
    <t>くるみんの認定（旧基準）を受けているか。</t>
    <rPh sb="5" eb="7">
      <t>ニンテイ</t>
    </rPh>
    <rPh sb="8" eb="11">
      <t>キュウキジュン</t>
    </rPh>
    <rPh sb="13" eb="14">
      <t>ウ</t>
    </rPh>
    <phoneticPr fontId="1"/>
  </si>
  <si>
    <t>くるみんの認定（新基準）を受けているか。</t>
    <rPh sb="5" eb="7">
      <t>ニンテイ</t>
    </rPh>
    <rPh sb="8" eb="9">
      <t>シン</t>
    </rPh>
    <rPh sb="9" eb="11">
      <t>キジュン</t>
    </rPh>
    <rPh sb="13" eb="14">
      <t>ウ</t>
    </rPh>
    <phoneticPr fontId="1"/>
  </si>
  <si>
    <t>/</t>
    <phoneticPr fontId="1"/>
  </si>
  <si>
    <t>７　ワーク・ライフ・バランス等の推進に関する指標
　　※　下記のいずれかに該当するか（複数該当する場合は、最も配点が高い区分により加点する）
    ※　内閣府男女共同参画局長の認定等相当確認を受けている外国法人については、相当する各認定等に準じて加点する。</t>
    <rPh sb="14" eb="15">
      <t>トウ</t>
    </rPh>
    <rPh sb="16" eb="18">
      <t>スイシン</t>
    </rPh>
    <rPh sb="19" eb="20">
      <t>カン</t>
    </rPh>
    <rPh sb="22" eb="24">
      <t>シヒョウ</t>
    </rPh>
    <rPh sb="77" eb="80">
      <t>ナイカクフ</t>
    </rPh>
    <rPh sb="80" eb="82">
      <t>ダンジョ</t>
    </rPh>
    <rPh sb="82" eb="84">
      <t>キョウドウ</t>
    </rPh>
    <rPh sb="84" eb="86">
      <t>サンカク</t>
    </rPh>
    <rPh sb="86" eb="88">
      <t>キョクチョウ</t>
    </rPh>
    <rPh sb="89" eb="91">
      <t>ニンテイ</t>
    </rPh>
    <rPh sb="91" eb="92">
      <t>トウ</t>
    </rPh>
    <rPh sb="92" eb="94">
      <t>ソウトウ</t>
    </rPh>
    <rPh sb="94" eb="96">
      <t>カクニン</t>
    </rPh>
    <rPh sb="97" eb="98">
      <t>ウ</t>
    </rPh>
    <rPh sb="102" eb="104">
      <t>ガイコク</t>
    </rPh>
    <rPh sb="104" eb="106">
      <t>ホウジン</t>
    </rPh>
    <rPh sb="112" eb="114">
      <t>ソウトウ</t>
    </rPh>
    <rPh sb="116" eb="117">
      <t>カク</t>
    </rPh>
    <rPh sb="117" eb="119">
      <t>ニンテイ</t>
    </rPh>
    <rPh sb="119" eb="120">
      <t>トウ</t>
    </rPh>
    <rPh sb="121" eb="122">
      <t>ジュン</t>
    </rPh>
    <rPh sb="124" eb="126">
      <t>カテン</t>
    </rPh>
    <phoneticPr fontId="6"/>
  </si>
  <si>
    <t>　　　20点満点の項目：Ａ（特に優れている）＝20点、Ｂ（優れている）＝16点、Ｃ（普通）＝ 12点、Ｄ（やや劣る）＝ 8点、Ｅ（劣る）＝ 4点、Ｆ（非常に劣る）＝ 0点</t>
    <rPh sb="5" eb="6">
      <t>テン</t>
    </rPh>
    <rPh sb="6" eb="8">
      <t>マンテン</t>
    </rPh>
    <rPh sb="9" eb="11">
      <t>コウモク</t>
    </rPh>
    <rPh sb="14" eb="15">
      <t>トク</t>
    </rPh>
    <rPh sb="16" eb="17">
      <t>スグ</t>
    </rPh>
    <rPh sb="25" eb="26">
      <t>テン</t>
    </rPh>
    <rPh sb="29" eb="30">
      <t>スグ</t>
    </rPh>
    <rPh sb="38" eb="39">
      <t>テン</t>
    </rPh>
    <rPh sb="42" eb="44">
      <t>フツウ</t>
    </rPh>
    <rPh sb="49" eb="50">
      <t>テン</t>
    </rPh>
    <rPh sb="55" eb="56">
      <t>オト</t>
    </rPh>
    <rPh sb="61" eb="62">
      <t>テン</t>
    </rPh>
    <rPh sb="65" eb="66">
      <t>オト</t>
    </rPh>
    <rPh sb="71" eb="72">
      <t>テン</t>
    </rPh>
    <rPh sb="75" eb="77">
      <t>ヒジョウ</t>
    </rPh>
    <rPh sb="78" eb="79">
      <t>オト</t>
    </rPh>
    <rPh sb="84" eb="85">
      <t>テン</t>
    </rPh>
    <phoneticPr fontId="6"/>
  </si>
  <si>
    <t>支援対象者の職業的自立に向けた効果的なキャリアコンサルティングプログラムが設定されている。</t>
    <rPh sb="12" eb="13">
      <t>ム</t>
    </rPh>
    <phoneticPr fontId="1"/>
  </si>
  <si>
    <t>支援対象者の職業的自立に向けた効果的な職場体験プログラムが設定されている。</t>
    <rPh sb="12" eb="13">
      <t>ム</t>
    </rPh>
    <rPh sb="19" eb="21">
      <t>ショクバ</t>
    </rPh>
    <rPh sb="21" eb="23">
      <t>タイケン</t>
    </rPh>
    <phoneticPr fontId="1"/>
  </si>
  <si>
    <t>支援対象者の職業的自立に向けた効果的な定着・ステップアッププログラムが設定されている。</t>
    <rPh sb="12" eb="13">
      <t>ム</t>
    </rPh>
    <rPh sb="19" eb="21">
      <t>テイチャク</t>
    </rPh>
    <phoneticPr fontId="1"/>
  </si>
  <si>
    <t>事業の円滑かつ効果的な実施に向けて、スタッフの質の向上を図るための取組が行われている。</t>
    <rPh sb="0" eb="2">
      <t>ジギョウ</t>
    </rPh>
    <rPh sb="3" eb="5">
      <t>エンカツ</t>
    </rPh>
    <rPh sb="7" eb="10">
      <t>コウカテキ</t>
    </rPh>
    <rPh sb="11" eb="13">
      <t>ジッシ</t>
    </rPh>
    <rPh sb="14" eb="15">
      <t>ム</t>
    </rPh>
    <rPh sb="23" eb="24">
      <t>シツ</t>
    </rPh>
    <rPh sb="25" eb="27">
      <t>コウジョウ</t>
    </rPh>
    <rPh sb="28" eb="29">
      <t>ハカ</t>
    </rPh>
    <rPh sb="33" eb="35">
      <t>トリクミ</t>
    </rPh>
    <rPh sb="36" eb="37">
      <t>オコナ</t>
    </rPh>
    <phoneticPr fontId="1"/>
  </si>
  <si>
    <t>(1)集中訓練プログラムの実施</t>
    <rPh sb="3" eb="5">
      <t>シュウチュウ</t>
    </rPh>
    <rPh sb="5" eb="7">
      <t>クンレン</t>
    </rPh>
    <rPh sb="13" eb="15">
      <t>ジッシ</t>
    </rPh>
    <phoneticPr fontId="1"/>
  </si>
  <si>
    <t>(2)プログラム修了後の支援</t>
    <rPh sb="8" eb="11">
      <t>シュウリョウゴ</t>
    </rPh>
    <rPh sb="12" eb="14">
      <t>シエン</t>
    </rPh>
    <phoneticPr fontId="1"/>
  </si>
  <si>
    <t>若年無業者等の就職実現のステップとなる多様な進路決定（進学、20時間未満の就労、職業訓練等）に向けた支援に必要な見識・知見、経験・実績を有している。</t>
    <rPh sb="0" eb="2">
      <t>ジャクネン</t>
    </rPh>
    <rPh sb="2" eb="3">
      <t>ム</t>
    </rPh>
    <rPh sb="3" eb="5">
      <t>ギョウシャ</t>
    </rPh>
    <rPh sb="5" eb="6">
      <t>トウ</t>
    </rPh>
    <rPh sb="7" eb="9">
      <t>シュウショク</t>
    </rPh>
    <rPh sb="9" eb="11">
      <t>ジツゲン</t>
    </rPh>
    <rPh sb="19" eb="21">
      <t>タヨウ</t>
    </rPh>
    <rPh sb="22" eb="24">
      <t>シンロ</t>
    </rPh>
    <rPh sb="24" eb="26">
      <t>ケッテイ</t>
    </rPh>
    <rPh sb="27" eb="29">
      <t>シンガク</t>
    </rPh>
    <rPh sb="32" eb="34">
      <t>ジカン</t>
    </rPh>
    <rPh sb="34" eb="36">
      <t>ミマン</t>
    </rPh>
    <rPh sb="37" eb="39">
      <t>シュウロウ</t>
    </rPh>
    <rPh sb="40" eb="42">
      <t>ショクギョウ</t>
    </rPh>
    <rPh sb="42" eb="44">
      <t>クンレン</t>
    </rPh>
    <rPh sb="44" eb="45">
      <t>トウ</t>
    </rPh>
    <rPh sb="47" eb="48">
      <t>ム</t>
    </rPh>
    <rPh sb="50" eb="52">
      <t>シエン</t>
    </rPh>
    <rPh sb="53" eb="55">
      <t>ヒツヨウ</t>
    </rPh>
    <rPh sb="56" eb="58">
      <t>ケンシキ</t>
    </rPh>
    <rPh sb="59" eb="61">
      <t>チケン</t>
    </rPh>
    <rPh sb="62" eb="64">
      <t>ケイケン</t>
    </rPh>
    <rPh sb="65" eb="67">
      <t>ジッセキ</t>
    </rPh>
    <rPh sb="68" eb="69">
      <t>ユウ</t>
    </rPh>
    <phoneticPr fontId="1"/>
  </si>
  <si>
    <t>若年無業者等の就職の実現に向けた支援に必要な見識・知見、経験・実績を有している。</t>
    <rPh sb="0" eb="2">
      <t>ジャクネン</t>
    </rPh>
    <rPh sb="2" eb="3">
      <t>ム</t>
    </rPh>
    <rPh sb="3" eb="5">
      <t>ギョウシャ</t>
    </rPh>
    <rPh sb="5" eb="6">
      <t>トウ</t>
    </rPh>
    <rPh sb="7" eb="9">
      <t>シュウショク</t>
    </rPh>
    <rPh sb="10" eb="12">
      <t>ジツゲン</t>
    </rPh>
    <rPh sb="13" eb="14">
      <t>ム</t>
    </rPh>
    <rPh sb="16" eb="18">
      <t>シエン</t>
    </rPh>
    <rPh sb="19" eb="21">
      <t>ヒツヨウ</t>
    </rPh>
    <rPh sb="22" eb="24">
      <t>ケンシキ</t>
    </rPh>
    <rPh sb="25" eb="27">
      <t>チケン</t>
    </rPh>
    <rPh sb="28" eb="30">
      <t>ケイケン</t>
    </rPh>
    <rPh sb="31" eb="33">
      <t>ジッセキ</t>
    </rPh>
    <rPh sb="34" eb="35">
      <t>ユウ</t>
    </rPh>
    <phoneticPr fontId="6"/>
  </si>
  <si>
    <t>４　組織としての経験・能力</t>
    <rPh sb="2" eb="4">
      <t>ソシキ</t>
    </rPh>
    <rPh sb="8" eb="10">
      <t>ケイケン</t>
    </rPh>
    <rPh sb="11" eb="13">
      <t>ノウリョク</t>
    </rPh>
    <phoneticPr fontId="6"/>
  </si>
  <si>
    <t>５　業務従事予定者の経験・能力</t>
    <rPh sb="2" eb="4">
      <t>ギョウム</t>
    </rPh>
    <rPh sb="4" eb="6">
      <t>ジュウジ</t>
    </rPh>
    <rPh sb="6" eb="9">
      <t>ヨテイシャ</t>
    </rPh>
    <rPh sb="10" eb="12">
      <t>ケイケン</t>
    </rPh>
    <rPh sb="13" eb="15">
      <t>ノウリョク</t>
    </rPh>
    <phoneticPr fontId="6"/>
  </si>
  <si>
    <t>６　ワーク・ライフ・バランス等の推進に関する指標
　　※　下記のいずれかに該当するか（複数該当する場合は、最も配点が高い区分により加点する）
    ※　内閣府男女共同参画局長の認定等相当確認を受けている外国法人については、相当する各認定等に準じて加点する。</t>
    <rPh sb="14" eb="15">
      <t>トウ</t>
    </rPh>
    <rPh sb="16" eb="18">
      <t>スイシン</t>
    </rPh>
    <rPh sb="19" eb="20">
      <t>カン</t>
    </rPh>
    <rPh sb="22" eb="24">
      <t>シヒョウ</t>
    </rPh>
    <rPh sb="77" eb="80">
      <t>ナイカクフ</t>
    </rPh>
    <rPh sb="80" eb="82">
      <t>ダンジョ</t>
    </rPh>
    <rPh sb="82" eb="84">
      <t>キョウドウ</t>
    </rPh>
    <rPh sb="84" eb="86">
      <t>サンカク</t>
    </rPh>
    <rPh sb="86" eb="88">
      <t>キョクチョウ</t>
    </rPh>
    <rPh sb="89" eb="91">
      <t>ニンテイ</t>
    </rPh>
    <rPh sb="91" eb="92">
      <t>トウ</t>
    </rPh>
    <rPh sb="92" eb="94">
      <t>ソウトウ</t>
    </rPh>
    <rPh sb="94" eb="96">
      <t>カクニン</t>
    </rPh>
    <rPh sb="97" eb="98">
      <t>ウ</t>
    </rPh>
    <rPh sb="102" eb="104">
      <t>ガイコク</t>
    </rPh>
    <rPh sb="104" eb="106">
      <t>ホウジン</t>
    </rPh>
    <rPh sb="112" eb="114">
      <t>ソウトウ</t>
    </rPh>
    <rPh sb="116" eb="117">
      <t>カク</t>
    </rPh>
    <rPh sb="117" eb="119">
      <t>ニンテイ</t>
    </rPh>
    <rPh sb="119" eb="120">
      <t>トウ</t>
    </rPh>
    <rPh sb="121" eb="122">
      <t>ジュン</t>
    </rPh>
    <rPh sb="124" eb="126">
      <t>カテン</t>
    </rPh>
    <phoneticPr fontId="6"/>
  </si>
  <si>
    <t>エ　就職氷河期世代等無業者一体型支援モデルプログラム</t>
    <rPh sb="2" eb="18">
      <t>シュウショクヒョウガキセダイトウムギョウシャイッタイガタシエン</t>
    </rPh>
    <phoneticPr fontId="1"/>
  </si>
  <si>
    <t>支援対象者の職業的自立に向けた効果的な就職氷河期世代等無業者一体型支援モデルプログラムが設定されている。</t>
    <rPh sb="19" eb="35">
      <t>シュウショクヒョウガキセダイトウムギョウシャイッタイガタシエン</t>
    </rPh>
    <rPh sb="44" eb="46">
      <t>セッテイ</t>
    </rPh>
    <phoneticPr fontId="1"/>
  </si>
  <si>
    <t>生活困窮者自立支援事業に関する見識・知見、経験・実績を有している。</t>
    <rPh sb="0" eb="2">
      <t>セイカツ</t>
    </rPh>
    <rPh sb="2" eb="5">
      <t>コンキュウシャ</t>
    </rPh>
    <rPh sb="5" eb="7">
      <t>ジリツ</t>
    </rPh>
    <rPh sb="7" eb="9">
      <t>シエン</t>
    </rPh>
    <rPh sb="9" eb="11">
      <t>ジギョウ</t>
    </rPh>
    <rPh sb="12" eb="13">
      <t>カン</t>
    </rPh>
    <rPh sb="15" eb="17">
      <t>ケンシキ</t>
    </rPh>
    <rPh sb="18" eb="20">
      <t>チケン</t>
    </rPh>
    <rPh sb="21" eb="23">
      <t>ケイケン</t>
    </rPh>
    <rPh sb="24" eb="26">
      <t>ジッセキ</t>
    </rPh>
    <rPh sb="27" eb="28">
      <t>ユウ</t>
    </rPh>
    <phoneticPr fontId="1"/>
  </si>
  <si>
    <t>４　若年無業者等集中訓練プログラム事業</t>
    <rPh sb="2" eb="4">
      <t>ジャクネン</t>
    </rPh>
    <rPh sb="4" eb="6">
      <t>ムギョウ</t>
    </rPh>
    <rPh sb="6" eb="7">
      <t>シャ</t>
    </rPh>
    <rPh sb="7" eb="8">
      <t>トウ</t>
    </rPh>
    <rPh sb="8" eb="10">
      <t>シュウチュウ</t>
    </rPh>
    <rPh sb="10" eb="12">
      <t>クンレン</t>
    </rPh>
    <rPh sb="17" eb="19">
      <t>ジギョウ</t>
    </rPh>
    <phoneticPr fontId="1"/>
  </si>
  <si>
    <t>生活困窮者自立支援事業と連携するための体制が確保されている。</t>
    <rPh sb="12" eb="14">
      <t>レンケイ</t>
    </rPh>
    <rPh sb="19" eb="21">
      <t>タイセイ</t>
    </rPh>
    <rPh sb="22" eb="24">
      <t>カクホ</t>
    </rPh>
    <phoneticPr fontId="1"/>
  </si>
  <si>
    <t>平成31・32年度地域若者サポートステーション事業に係る提案書技術審査委員会　評価項目</t>
    <rPh sb="0" eb="2">
      <t>ヘイセイ</t>
    </rPh>
    <rPh sb="7" eb="9">
      <t>ネンド</t>
    </rPh>
    <rPh sb="9" eb="11">
      <t>チイキ</t>
    </rPh>
    <rPh sb="11" eb="13">
      <t>ワカモノ</t>
    </rPh>
    <rPh sb="23" eb="25">
      <t>ジギョウ</t>
    </rPh>
    <rPh sb="26" eb="27">
      <t>カカ</t>
    </rPh>
    <rPh sb="28" eb="30">
      <t>テイアン</t>
    </rPh>
    <rPh sb="30" eb="31">
      <t>ショ</t>
    </rPh>
    <rPh sb="31" eb="33">
      <t>ギジュツ</t>
    </rPh>
    <rPh sb="33" eb="35">
      <t>シンサ</t>
    </rPh>
    <rPh sb="35" eb="38">
      <t>イインカイ</t>
    </rPh>
    <rPh sb="39" eb="41">
      <t>ヒョウカ</t>
    </rPh>
    <rPh sb="41" eb="43">
      <t>コウモク</t>
    </rPh>
    <phoneticPr fontId="6"/>
  </si>
  <si>
    <t>集中訓練プログラム実施分</t>
    <rPh sb="0" eb="2">
      <t>シュウチュウ</t>
    </rPh>
    <rPh sb="2" eb="4">
      <t>クンレン</t>
    </rPh>
    <rPh sb="9" eb="11">
      <t>ジッシ</t>
    </rPh>
    <rPh sb="11" eb="12">
      <t>ブン</t>
    </rPh>
    <phoneticPr fontId="1"/>
  </si>
  <si>
    <t>※２</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</si>
</sst>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quot;/&quot;#,##0&quot;点&quot;"/>
    <numFmt numFmtId="177" formatCode="#,##0&quot;点&quot;"/>
  </numFmts>
  <fonts count="17" x14ac:knownFonts="1">
    <font>
      <sz val="11"/>
      <color theme="1"/>
      <name val="ＭＳ Ｐゴシック"/>
      <family val="2"/>
      <scheme val="minor"/>
    </font>
    <font>
      <sz val="6"/>
      <name val="ＭＳ Ｐゴシック"/>
      <family val="3"/>
      <charset val="128"/>
      <scheme val="minor"/>
    </font>
    <font>
      <sz val="11"/>
      <name val="ＭＳ Ｐゴシック"/>
      <family val="3"/>
      <charset val="128"/>
    </font>
    <font>
      <sz val="10"/>
      <name val="ＭＳ Ｐゴシック"/>
      <family val="3"/>
      <charset val="128"/>
    </font>
    <font>
      <sz val="11"/>
      <name val="ＭＳ ゴシック"/>
      <family val="3"/>
      <charset val="128"/>
    </font>
    <font>
      <sz val="13"/>
      <name val="ＭＳ ゴシック"/>
      <family val="3"/>
      <charset val="128"/>
    </font>
    <font>
      <sz val="6"/>
      <name val="ＭＳ Ｐゴシック"/>
      <family val="3"/>
      <charset val="128"/>
    </font>
    <font>
      <sz val="10"/>
      <name val="ＭＳ ゴシック"/>
      <family val="3"/>
      <charset val="128"/>
    </font>
    <font>
      <b/>
      <sz val="11"/>
      <name val="ＭＳ ゴシック"/>
      <family val="3"/>
      <charset val="128"/>
    </font>
    <font>
      <sz val="20"/>
      <name val="ＭＳ ゴシック"/>
      <family val="3"/>
      <charset val="128"/>
    </font>
    <font>
      <sz val="11"/>
      <color theme="1"/>
      <name val="ＭＳ ゴシック"/>
      <family val="3"/>
      <charset val="128"/>
    </font>
    <font>
      <sz val="12"/>
      <name val="ＭＳ ゴシック"/>
      <family val="3"/>
      <charset val="128"/>
    </font>
    <font>
      <b/>
      <sz val="12"/>
      <name val="ＭＳ ゴシック"/>
      <family val="3"/>
      <charset val="128"/>
    </font>
    <font>
      <b/>
      <sz val="14"/>
      <name val="ＭＳ ゴシック"/>
      <family val="3"/>
      <charset val="128"/>
    </font>
    <font>
      <sz val="12"/>
      <name val="ＭＳ Ｐゴシック"/>
      <family val="3"/>
      <charset val="128"/>
    </font>
    <font>
      <sz val="20"/>
      <name val="ＭＳ Ｐゴシック"/>
      <family val="3"/>
      <charset val="128"/>
    </font>
    <font>
      <sz val="16"/>
      <name val="ＭＳ ゴシック"/>
      <family val="3"/>
      <charset val="128"/>
    </font>
  </fonts>
  <fills count="3">
    <fill>
      <patternFill patternType="none"/>
    </fill>
    <fill>
      <patternFill patternType="gray125"/>
    </fill>
    <fill>
      <patternFill patternType="solid">
        <fgColor theme="0" tint="-0.249977111117893"/>
        <bgColor indexed="64"/>
      </patternFill>
    </fill>
  </fills>
  <borders count="94">
    <border>
      <left/>
      <right/>
      <top/>
      <bottom/>
      <diagonal/>
    </border>
    <border>
      <left style="thin">
        <color theme="0"/>
      </left>
      <right style="thin">
        <color theme="0"/>
      </right>
      <top style="thin">
        <color theme="0"/>
      </top>
      <bottom style="thin">
        <color theme="0"/>
      </bottom>
      <diagonal/>
    </border>
    <border>
      <left/>
      <right style="thin">
        <color theme="0"/>
      </right>
      <top style="thin">
        <color theme="0"/>
      </top>
      <bottom style="thin">
        <color theme="0"/>
      </bottom>
      <diagonal/>
    </border>
    <border>
      <left style="thin">
        <color theme="0"/>
      </left>
      <right/>
      <top style="thin">
        <color theme="0"/>
      </top>
      <bottom style="thin">
        <color theme="0"/>
      </bottom>
      <diagonal/>
    </border>
    <border>
      <left/>
      <right style="thin">
        <color theme="0"/>
      </right>
      <top/>
      <bottom style="thin">
        <color theme="0"/>
      </bottom>
      <diagonal/>
    </border>
    <border>
      <left style="thin">
        <color theme="0"/>
      </left>
      <right style="thin">
        <color theme="0"/>
      </right>
      <top/>
      <bottom style="thin">
        <color theme="0"/>
      </bottom>
      <diagonal/>
    </border>
    <border>
      <left/>
      <right style="thin">
        <color theme="0"/>
      </right>
      <top style="thin">
        <color theme="0"/>
      </top>
      <bottom/>
      <diagonal/>
    </border>
    <border>
      <left style="thin">
        <color theme="0"/>
      </left>
      <right style="thin">
        <color theme="0"/>
      </right>
      <top style="thin">
        <color theme="0"/>
      </top>
      <bottom/>
      <diagonal/>
    </border>
    <border>
      <left/>
      <right/>
      <top style="thin">
        <color theme="0"/>
      </top>
      <bottom style="thin">
        <color theme="0"/>
      </bottom>
      <diagonal/>
    </border>
    <border>
      <left style="thin">
        <color theme="1"/>
      </left>
      <right style="thin">
        <color theme="1"/>
      </right>
      <top style="thin">
        <color theme="1"/>
      </top>
      <bottom style="thin">
        <color theme="1"/>
      </bottom>
      <diagonal/>
    </border>
    <border>
      <left style="thin">
        <color theme="1"/>
      </left>
      <right style="thin">
        <color theme="1"/>
      </right>
      <top style="thin">
        <color theme="1"/>
      </top>
      <bottom/>
      <diagonal/>
    </border>
    <border>
      <left style="thin">
        <color theme="1"/>
      </left>
      <right/>
      <top style="double">
        <color theme="1"/>
      </top>
      <bottom style="thin">
        <color theme="1"/>
      </bottom>
      <diagonal/>
    </border>
    <border>
      <left style="thin">
        <color theme="0"/>
      </left>
      <right style="thin">
        <color theme="0"/>
      </right>
      <top style="double">
        <color theme="1"/>
      </top>
      <bottom style="thin">
        <color theme="1"/>
      </bottom>
      <diagonal/>
    </border>
    <border>
      <left/>
      <right style="thin">
        <color theme="1"/>
      </right>
      <top style="double">
        <color theme="1"/>
      </top>
      <bottom style="thin">
        <color theme="1"/>
      </bottom>
      <diagonal/>
    </border>
    <border>
      <left style="thin">
        <color theme="1"/>
      </left>
      <right style="thin">
        <color theme="1"/>
      </right>
      <top style="thin">
        <color theme="0"/>
      </top>
      <bottom style="thin">
        <color theme="0"/>
      </bottom>
      <diagonal/>
    </border>
    <border>
      <left style="thin">
        <color theme="1"/>
      </left>
      <right/>
      <top style="thin">
        <color theme="1"/>
      </top>
      <bottom style="thin">
        <color theme="1"/>
      </bottom>
      <diagonal/>
    </border>
    <border>
      <left style="thin">
        <color theme="0"/>
      </left>
      <right style="thin">
        <color theme="0"/>
      </right>
      <top style="thin">
        <color theme="1"/>
      </top>
      <bottom style="thin">
        <color theme="1"/>
      </bottom>
      <diagonal/>
    </border>
    <border>
      <left/>
      <right style="thin">
        <color theme="1"/>
      </right>
      <top style="thin">
        <color theme="1"/>
      </top>
      <bottom style="thin">
        <color theme="1"/>
      </bottom>
      <diagonal/>
    </border>
    <border>
      <left style="thin">
        <color theme="0" tint="-0.24994659260841701"/>
      </left>
      <right style="thin">
        <color theme="0" tint="-0.24994659260841701"/>
      </right>
      <top style="thin">
        <color theme="1"/>
      </top>
      <bottom style="thin">
        <color theme="1"/>
      </bottom>
      <diagonal/>
    </border>
    <border>
      <left style="thin">
        <color theme="1"/>
      </left>
      <right style="thin">
        <color theme="1"/>
      </right>
      <top style="thin">
        <color theme="0"/>
      </top>
      <bottom style="double">
        <color theme="1"/>
      </bottom>
      <diagonal/>
    </border>
    <border>
      <left style="thin">
        <color theme="1"/>
      </left>
      <right/>
      <top style="thin">
        <color theme="1"/>
      </top>
      <bottom style="double">
        <color theme="1"/>
      </bottom>
      <diagonal/>
    </border>
    <border>
      <left style="thin">
        <color theme="0" tint="-0.24994659260841701"/>
      </left>
      <right style="thin">
        <color theme="0" tint="-0.24994659260841701"/>
      </right>
      <top style="thin">
        <color theme="1"/>
      </top>
      <bottom style="double">
        <color theme="1"/>
      </bottom>
      <diagonal/>
    </border>
    <border>
      <left/>
      <right style="thin">
        <color theme="1"/>
      </right>
      <top style="thin">
        <color theme="1"/>
      </top>
      <bottom style="double">
        <color theme="1"/>
      </bottom>
      <diagonal/>
    </border>
    <border>
      <left style="thin">
        <color theme="0"/>
      </left>
      <right style="thin">
        <color theme="0"/>
      </right>
      <top style="thin">
        <color theme="1"/>
      </top>
      <bottom style="double">
        <color theme="1"/>
      </bottom>
      <diagonal/>
    </border>
    <border>
      <left style="thin">
        <color theme="1"/>
      </left>
      <right style="thin">
        <color theme="1"/>
      </right>
      <top/>
      <bottom/>
      <diagonal/>
    </border>
    <border>
      <left style="thin">
        <color theme="1"/>
      </left>
      <right/>
      <top/>
      <bottom style="thin">
        <color theme="1"/>
      </bottom>
      <diagonal/>
    </border>
    <border>
      <left/>
      <right style="thin">
        <color theme="1"/>
      </right>
      <top/>
      <bottom style="thin">
        <color theme="1"/>
      </bottom>
      <diagonal/>
    </border>
    <border>
      <left style="thin">
        <color theme="1"/>
      </left>
      <right/>
      <top style="thin">
        <color theme="1"/>
      </top>
      <bottom/>
      <diagonal/>
    </border>
    <border>
      <left/>
      <right style="thin">
        <color theme="1"/>
      </right>
      <top style="thin">
        <color theme="1"/>
      </top>
      <bottom/>
      <diagonal/>
    </border>
    <border>
      <left style="thin">
        <color theme="1"/>
      </left>
      <right/>
      <top/>
      <bottom style="double">
        <color theme="1"/>
      </bottom>
      <diagonal/>
    </border>
    <border>
      <left/>
      <right style="thin">
        <color theme="1"/>
      </right>
      <top/>
      <bottom style="double">
        <color theme="1"/>
      </bottom>
      <diagonal/>
    </border>
    <border>
      <left style="thin">
        <color theme="1"/>
      </left>
      <right/>
      <top/>
      <bottom/>
      <diagonal/>
    </border>
    <border>
      <left style="thin">
        <color theme="1"/>
      </left>
      <right style="thin">
        <color theme="1"/>
      </right>
      <top style="thin">
        <color theme="0"/>
      </top>
      <bottom/>
      <diagonal/>
    </border>
    <border>
      <left/>
      <right/>
      <top style="thin">
        <color theme="1"/>
      </top>
      <bottom/>
      <diagonal/>
    </border>
    <border>
      <left style="thin">
        <color theme="0"/>
      </left>
      <right style="thin">
        <color theme="0"/>
      </right>
      <top style="thin">
        <color theme="1"/>
      </top>
      <bottom/>
      <diagonal/>
    </border>
    <border>
      <left/>
      <right style="thin">
        <color theme="1"/>
      </right>
      <top/>
      <bottom/>
      <diagonal/>
    </border>
    <border>
      <left style="thin">
        <color theme="0" tint="-0.24994659260841701"/>
      </left>
      <right style="thin">
        <color theme="0" tint="-0.24994659260841701"/>
      </right>
      <top style="thin">
        <color theme="1"/>
      </top>
      <bottom/>
      <diagonal/>
    </border>
    <border>
      <left style="thin">
        <color theme="0"/>
      </left>
      <right style="thin">
        <color theme="0"/>
      </right>
      <top/>
      <bottom/>
      <diagonal/>
    </border>
    <border>
      <left/>
      <right/>
      <top style="thin">
        <color theme="1"/>
      </top>
      <bottom style="thin">
        <color theme="1"/>
      </bottom>
      <diagonal/>
    </border>
    <border>
      <left style="thin">
        <color theme="1"/>
      </left>
      <right/>
      <top style="double">
        <color theme="1"/>
      </top>
      <bottom/>
      <diagonal/>
    </border>
    <border>
      <left/>
      <right style="thin">
        <color theme="1"/>
      </right>
      <top style="double">
        <color theme="1"/>
      </top>
      <bottom/>
      <diagonal/>
    </border>
    <border>
      <left/>
      <right/>
      <top style="double">
        <color theme="1"/>
      </top>
      <bottom/>
      <diagonal/>
    </border>
    <border>
      <left style="thin">
        <color theme="0" tint="-0.24994659260841701"/>
      </left>
      <right style="thin">
        <color theme="0" tint="-0.24994659260841701"/>
      </right>
      <top/>
      <bottom/>
      <diagonal/>
    </border>
    <border>
      <left style="thin">
        <color theme="1"/>
      </left>
      <right/>
      <top style="thin">
        <color theme="1"/>
      </top>
      <bottom style="hair">
        <color theme="1"/>
      </bottom>
      <diagonal/>
    </border>
    <border>
      <left style="thin">
        <color theme="0" tint="-0.24994659260841701"/>
      </left>
      <right style="thin">
        <color theme="0" tint="-0.24994659260841701"/>
      </right>
      <top style="thin">
        <color theme="1"/>
      </top>
      <bottom style="hair">
        <color theme="1"/>
      </bottom>
      <diagonal/>
    </border>
    <border>
      <left/>
      <right style="thin">
        <color theme="1"/>
      </right>
      <top style="thin">
        <color theme="1"/>
      </top>
      <bottom style="hair">
        <color theme="1"/>
      </bottom>
      <diagonal/>
    </border>
    <border>
      <left style="thin">
        <color theme="1"/>
      </left>
      <right style="thin">
        <color theme="0"/>
      </right>
      <top style="thin">
        <color theme="1"/>
      </top>
      <bottom/>
      <diagonal/>
    </border>
    <border>
      <left style="thin">
        <color theme="0"/>
      </left>
      <right style="thin">
        <color theme="1"/>
      </right>
      <top style="thin">
        <color theme="1"/>
      </top>
      <bottom/>
      <diagonal/>
    </border>
    <border>
      <left style="thin">
        <color theme="1"/>
      </left>
      <right style="thin">
        <color theme="0"/>
      </right>
      <top style="double">
        <color theme="1"/>
      </top>
      <bottom style="thin">
        <color theme="1"/>
      </bottom>
      <diagonal/>
    </border>
    <border>
      <left style="thin">
        <color theme="0"/>
      </left>
      <right style="thin">
        <color theme="1"/>
      </right>
      <top style="double">
        <color theme="1"/>
      </top>
      <bottom style="thin">
        <color theme="1"/>
      </bottom>
      <diagonal/>
    </border>
    <border>
      <left style="thin">
        <color theme="1"/>
      </left>
      <right style="thin">
        <color theme="0"/>
      </right>
      <top/>
      <bottom/>
      <diagonal/>
    </border>
    <border>
      <left style="thin">
        <color theme="0"/>
      </left>
      <right style="thin">
        <color theme="1"/>
      </right>
      <top/>
      <bottom/>
      <diagonal/>
    </border>
    <border>
      <left style="thin">
        <color theme="1"/>
      </left>
      <right style="thin">
        <color theme="0"/>
      </right>
      <top style="thin">
        <color theme="1"/>
      </top>
      <bottom style="thin">
        <color theme="1"/>
      </bottom>
      <diagonal/>
    </border>
    <border>
      <left style="thin">
        <color theme="0"/>
      </left>
      <right style="thin">
        <color theme="1"/>
      </right>
      <top style="thin">
        <color theme="1"/>
      </top>
      <bottom style="thin">
        <color theme="1"/>
      </bottom>
      <diagonal/>
    </border>
    <border>
      <left style="thin">
        <color theme="1"/>
      </left>
      <right style="thin">
        <color theme="0"/>
      </right>
      <top style="thin">
        <color theme="1"/>
      </top>
      <bottom style="double">
        <color theme="1"/>
      </bottom>
      <diagonal/>
    </border>
    <border>
      <left style="thin">
        <color theme="0"/>
      </left>
      <right style="thin">
        <color theme="1"/>
      </right>
      <top style="thin">
        <color theme="1"/>
      </top>
      <bottom style="double">
        <color theme="1"/>
      </bottom>
      <diagonal/>
    </border>
    <border>
      <left/>
      <right style="thin">
        <color theme="0"/>
      </right>
      <top/>
      <bottom/>
      <diagonal/>
    </border>
    <border>
      <left style="thin">
        <color theme="0"/>
      </left>
      <right/>
      <top/>
      <bottom/>
      <diagonal/>
    </border>
    <border>
      <left style="thin">
        <color theme="1"/>
      </left>
      <right style="thin">
        <color theme="1"/>
      </right>
      <top style="thin">
        <color theme="0"/>
      </top>
      <bottom style="thin">
        <color theme="1"/>
      </bottom>
      <diagonal/>
    </border>
    <border>
      <left/>
      <right/>
      <top/>
      <bottom style="double">
        <color theme="1"/>
      </bottom>
      <diagonal/>
    </border>
    <border>
      <left style="thin">
        <color theme="0" tint="-0.24994659260841701"/>
      </left>
      <right style="thin">
        <color theme="0" tint="-0.24994659260841701"/>
      </right>
      <top style="double">
        <color theme="1"/>
      </top>
      <bottom/>
      <diagonal/>
    </border>
    <border>
      <left style="thin">
        <color theme="1"/>
      </left>
      <right style="thin">
        <color theme="0"/>
      </right>
      <top style="double">
        <color theme="1"/>
      </top>
      <bottom/>
      <diagonal/>
    </border>
    <border>
      <left style="thin">
        <color theme="0"/>
      </left>
      <right style="thin">
        <color theme="0"/>
      </right>
      <top style="double">
        <color theme="1"/>
      </top>
      <bottom/>
      <diagonal/>
    </border>
    <border>
      <left style="thin">
        <color theme="0"/>
      </left>
      <right style="thin">
        <color theme="1"/>
      </right>
      <top style="double">
        <color theme="1"/>
      </top>
      <bottom/>
      <diagonal/>
    </border>
    <border>
      <left/>
      <right/>
      <top/>
      <bottom style="thin">
        <color theme="0"/>
      </bottom>
      <diagonal/>
    </border>
    <border>
      <left/>
      <right/>
      <top style="double">
        <color theme="1"/>
      </top>
      <bottom style="thin">
        <color auto="1"/>
      </bottom>
      <diagonal/>
    </border>
    <border>
      <left/>
      <right/>
      <top style="double">
        <color theme="1"/>
      </top>
      <bottom style="thin">
        <color theme="1"/>
      </bottom>
      <diagonal/>
    </border>
    <border>
      <left style="thin">
        <color theme="1"/>
      </left>
      <right style="thin">
        <color theme="1"/>
      </right>
      <top/>
      <bottom style="double">
        <color theme="1"/>
      </bottom>
      <diagonal/>
    </border>
    <border>
      <left/>
      <right/>
      <top style="thin">
        <color theme="1"/>
      </top>
      <bottom style="double">
        <color theme="1"/>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theme="0" tint="-0.24994659260841701"/>
      </left>
      <right style="thin">
        <color theme="0" tint="-0.24994659260841701"/>
      </right>
      <top style="thin">
        <color theme="1"/>
      </top>
      <bottom style="double">
        <color indexed="64"/>
      </bottom>
      <diagonal/>
    </border>
    <border>
      <left style="thin">
        <color theme="1"/>
      </left>
      <right/>
      <top style="thin">
        <color theme="1"/>
      </top>
      <bottom style="thin">
        <color indexed="64"/>
      </bottom>
      <diagonal/>
    </border>
    <border>
      <left style="thin">
        <color theme="0" tint="-0.24994659260841701"/>
      </left>
      <right style="thin">
        <color theme="0" tint="-0.24994659260841701"/>
      </right>
      <top style="thin">
        <color theme="1"/>
      </top>
      <bottom style="thin">
        <color indexed="64"/>
      </bottom>
      <diagonal/>
    </border>
    <border>
      <left/>
      <right style="thin">
        <color theme="1"/>
      </right>
      <top style="thin">
        <color theme="1"/>
      </top>
      <bottom style="thin">
        <color indexed="64"/>
      </bottom>
      <diagonal/>
    </border>
    <border>
      <left style="thin">
        <color indexed="64"/>
      </left>
      <right/>
      <top style="thin">
        <color theme="1"/>
      </top>
      <bottom style="thin">
        <color indexed="64"/>
      </bottom>
      <diagonal/>
    </border>
    <border>
      <left style="thin">
        <color theme="1"/>
      </left>
      <right style="thin">
        <color theme="0"/>
      </right>
      <top style="thin">
        <color theme="1"/>
      </top>
      <bottom style="thin">
        <color indexed="64"/>
      </bottom>
      <diagonal/>
    </border>
    <border>
      <left style="thin">
        <color theme="0"/>
      </left>
      <right style="thin">
        <color theme="0"/>
      </right>
      <top style="thin">
        <color theme="1"/>
      </top>
      <bottom style="thin">
        <color indexed="64"/>
      </bottom>
      <diagonal/>
    </border>
    <border>
      <left style="thin">
        <color theme="0"/>
      </left>
      <right style="thin">
        <color theme="1"/>
      </right>
      <top style="thin">
        <color theme="1"/>
      </top>
      <bottom style="thin">
        <color indexed="64"/>
      </bottom>
      <diagonal/>
    </border>
    <border>
      <left/>
      <right/>
      <top style="thin">
        <color theme="1"/>
      </top>
      <bottom style="thin">
        <color indexed="64"/>
      </bottom>
      <diagonal/>
    </border>
    <border>
      <left style="thin">
        <color theme="1"/>
      </left>
      <right/>
      <top style="thin">
        <color indexed="64"/>
      </top>
      <bottom style="thin">
        <color indexed="64"/>
      </bottom>
      <diagonal/>
    </border>
    <border>
      <left style="thin">
        <color theme="0" tint="-0.24994659260841701"/>
      </left>
      <right style="thin">
        <color theme="0" tint="-0.24994659260841701"/>
      </right>
      <top style="thin">
        <color indexed="64"/>
      </top>
      <bottom style="thin">
        <color indexed="64"/>
      </bottom>
      <diagonal/>
    </border>
    <border>
      <left/>
      <right style="thin">
        <color theme="1"/>
      </right>
      <top style="thin">
        <color indexed="64"/>
      </top>
      <bottom style="thin">
        <color indexed="64"/>
      </bottom>
      <diagonal/>
    </border>
    <border>
      <left style="thin">
        <color theme="1"/>
      </left>
      <right/>
      <top style="thin">
        <color theme="1"/>
      </top>
      <bottom style="double">
        <color indexed="64"/>
      </bottom>
      <diagonal/>
    </border>
    <border>
      <left/>
      <right style="thin">
        <color theme="1"/>
      </right>
      <top style="thin">
        <color theme="1"/>
      </top>
      <bottom style="double">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0" fontId="2" fillId="0" borderId="0">
      <alignment vertical="center"/>
    </xf>
  </cellStyleXfs>
  <cellXfs count="274">
    <xf numFmtId="0" fontId="0" fillId="0" borderId="0" xfId="0"/>
    <xf numFmtId="0" fontId="2" fillId="0" borderId="1" xfId="1" applyBorder="1">
      <alignment vertical="center"/>
    </xf>
    <xf numFmtId="0" fontId="2" fillId="0" borderId="0" xfId="1">
      <alignment vertical="center"/>
    </xf>
    <xf numFmtId="0" fontId="4" fillId="0" borderId="1" xfId="1" applyFont="1" applyBorder="1">
      <alignment vertical="center"/>
    </xf>
    <xf numFmtId="0" fontId="4" fillId="0" borderId="4" xfId="1" applyFont="1" applyBorder="1">
      <alignment vertical="center"/>
    </xf>
    <xf numFmtId="0" fontId="5" fillId="0" borderId="0" xfId="1" applyFont="1" applyBorder="1" applyAlignment="1">
      <alignment horizontal="center" vertical="center"/>
    </xf>
    <xf numFmtId="0" fontId="4" fillId="0" borderId="0" xfId="1" applyFont="1">
      <alignment vertical="center"/>
    </xf>
    <xf numFmtId="0" fontId="4" fillId="0" borderId="2" xfId="1" applyFont="1" applyBorder="1">
      <alignment vertical="center"/>
    </xf>
    <xf numFmtId="0" fontId="4" fillId="0" borderId="1" xfId="1" applyFont="1" applyBorder="1" applyAlignment="1">
      <alignment horizontal="center" vertical="center"/>
    </xf>
    <xf numFmtId="0" fontId="7" fillId="0" borderId="1" xfId="1" applyFont="1" applyBorder="1">
      <alignment vertical="center"/>
    </xf>
    <xf numFmtId="0" fontId="7" fillId="0" borderId="0" xfId="1" applyFont="1" applyBorder="1">
      <alignment vertical="center"/>
    </xf>
    <xf numFmtId="0" fontId="4" fillId="0" borderId="6" xfId="1" applyFont="1" applyBorder="1">
      <alignment vertical="center"/>
    </xf>
    <xf numFmtId="0" fontId="4" fillId="0" borderId="7" xfId="1" applyFont="1" applyBorder="1">
      <alignment vertical="center"/>
    </xf>
    <xf numFmtId="0" fontId="4" fillId="0" borderId="7" xfId="1" applyFont="1" applyBorder="1" applyAlignment="1">
      <alignment horizontal="center" vertical="center"/>
    </xf>
    <xf numFmtId="0" fontId="4" fillId="0" borderId="8" xfId="1" applyFont="1" applyBorder="1">
      <alignment vertical="center"/>
    </xf>
    <xf numFmtId="0" fontId="7" fillId="0" borderId="2" xfId="1" applyFont="1" applyBorder="1">
      <alignment vertical="center"/>
    </xf>
    <xf numFmtId="177" fontId="8" fillId="0" borderId="11" xfId="1" applyNumberFormat="1" applyFont="1" applyBorder="1" applyAlignment="1">
      <alignment horizontal="center" vertical="center"/>
    </xf>
    <xf numFmtId="177" fontId="8" fillId="0" borderId="13" xfId="1" applyNumberFormat="1" applyFont="1" applyBorder="1" applyAlignment="1">
      <alignment horizontal="center" vertical="center"/>
    </xf>
    <xf numFmtId="176" fontId="8" fillId="0" borderId="12" xfId="1" applyNumberFormat="1" applyFont="1" applyBorder="1" applyAlignment="1">
      <alignment horizontal="center" vertical="center"/>
    </xf>
    <xf numFmtId="177" fontId="8" fillId="0" borderId="0" xfId="1" applyNumberFormat="1" applyFont="1" applyBorder="1" applyAlignment="1">
      <alignment horizontal="center" vertical="center"/>
    </xf>
    <xf numFmtId="177" fontId="8" fillId="0" borderId="13" xfId="1" applyNumberFormat="1" applyFont="1" applyFill="1" applyBorder="1" applyAlignment="1">
      <alignment horizontal="center" vertical="center"/>
    </xf>
    <xf numFmtId="176" fontId="8" fillId="0" borderId="11" xfId="1" applyNumberFormat="1" applyFont="1" applyFill="1" applyBorder="1" applyAlignment="1">
      <alignment horizontal="center" vertical="center"/>
    </xf>
    <xf numFmtId="176" fontId="8" fillId="0" borderId="12" xfId="1" applyNumberFormat="1" applyFont="1" applyFill="1" applyBorder="1" applyAlignment="1">
      <alignment horizontal="center" vertical="center"/>
    </xf>
    <xf numFmtId="0" fontId="2" fillId="0" borderId="0" xfId="1" applyAlignment="1">
      <alignment horizontal="center" vertical="center"/>
    </xf>
    <xf numFmtId="0" fontId="3" fillId="0" borderId="0" xfId="1" applyFont="1">
      <alignment vertical="center"/>
    </xf>
    <xf numFmtId="176" fontId="8" fillId="0" borderId="11" xfId="1" applyNumberFormat="1" applyFont="1" applyBorder="1" applyAlignment="1">
      <alignment horizontal="center" vertical="center"/>
    </xf>
    <xf numFmtId="0" fontId="4" fillId="0" borderId="0" xfId="1" applyFont="1" applyBorder="1">
      <alignment vertical="center"/>
    </xf>
    <xf numFmtId="0" fontId="4" fillId="0" borderId="0" xfId="1" applyFont="1" applyBorder="1" applyAlignment="1">
      <alignment horizontal="center" vertical="center"/>
    </xf>
    <xf numFmtId="177" fontId="8" fillId="0" borderId="0" xfId="1" applyNumberFormat="1" applyFont="1" applyFill="1" applyBorder="1" applyAlignment="1">
      <alignment horizontal="center" vertical="center"/>
    </xf>
    <xf numFmtId="176" fontId="8" fillId="0" borderId="31" xfId="1" applyNumberFormat="1" applyFont="1" applyBorder="1" applyAlignment="1">
      <alignment horizontal="center" vertical="center"/>
    </xf>
    <xf numFmtId="176" fontId="8" fillId="0" borderId="37" xfId="1" applyNumberFormat="1" applyFont="1" applyBorder="1" applyAlignment="1">
      <alignment horizontal="center" vertical="center"/>
    </xf>
    <xf numFmtId="177" fontId="4" fillId="0" borderId="35" xfId="1" applyNumberFormat="1" applyFont="1" applyBorder="1" applyAlignment="1">
      <alignment horizontal="center" vertical="center"/>
    </xf>
    <xf numFmtId="177" fontId="8" fillId="0" borderId="48" xfId="1" applyNumberFormat="1" applyFont="1" applyBorder="1" applyAlignment="1">
      <alignment horizontal="center" vertical="center"/>
    </xf>
    <xf numFmtId="176" fontId="8" fillId="0" borderId="48" xfId="1" applyNumberFormat="1" applyFont="1" applyBorder="1" applyAlignment="1">
      <alignment horizontal="center" vertical="center"/>
    </xf>
    <xf numFmtId="176" fontId="8" fillId="0" borderId="50" xfId="1" applyNumberFormat="1" applyFont="1" applyBorder="1" applyAlignment="1">
      <alignment horizontal="center" vertical="center"/>
    </xf>
    <xf numFmtId="177" fontId="8" fillId="0" borderId="51" xfId="1" applyNumberFormat="1" applyFont="1" applyBorder="1" applyAlignment="1">
      <alignment horizontal="center" vertical="center"/>
    </xf>
    <xf numFmtId="176" fontId="8" fillId="0" borderId="48" xfId="1" applyNumberFormat="1" applyFont="1" applyFill="1" applyBorder="1" applyAlignment="1">
      <alignment horizontal="center" vertical="center"/>
    </xf>
    <xf numFmtId="177" fontId="8" fillId="0" borderId="49" xfId="1" applyNumberFormat="1" applyFont="1" applyFill="1" applyBorder="1" applyAlignment="1">
      <alignment horizontal="center" vertical="center"/>
    </xf>
    <xf numFmtId="0" fontId="2" fillId="0" borderId="56" xfId="1" applyBorder="1">
      <alignment vertical="center"/>
    </xf>
    <xf numFmtId="0" fontId="2" fillId="0" borderId="37" xfId="1" applyBorder="1" applyAlignment="1">
      <alignment horizontal="center" vertical="center"/>
    </xf>
    <xf numFmtId="0" fontId="2" fillId="0" borderId="57" xfId="1" applyBorder="1">
      <alignment vertical="center"/>
    </xf>
    <xf numFmtId="176" fontId="8" fillId="0" borderId="0" xfId="1" applyNumberFormat="1" applyFont="1" applyBorder="1">
      <alignment vertical="center"/>
    </xf>
    <xf numFmtId="176" fontId="8" fillId="0" borderId="0" xfId="1" applyNumberFormat="1" applyFont="1" applyFill="1" applyBorder="1">
      <alignment vertical="center"/>
    </xf>
    <xf numFmtId="0" fontId="2" fillId="0" borderId="0" xfId="1" applyBorder="1">
      <alignment vertical="center"/>
    </xf>
    <xf numFmtId="176" fontId="7" fillId="0" borderId="64" xfId="1" applyNumberFormat="1" applyFont="1" applyFill="1" applyBorder="1" applyAlignment="1">
      <alignment horizontal="center" vertical="center"/>
    </xf>
    <xf numFmtId="177" fontId="7" fillId="0" borderId="64" xfId="1" applyNumberFormat="1" applyFont="1" applyFill="1" applyBorder="1" applyAlignment="1">
      <alignment horizontal="center" vertical="center"/>
    </xf>
    <xf numFmtId="176" fontId="8" fillId="2" borderId="11" xfId="1" applyNumberFormat="1" applyFont="1" applyFill="1" applyBorder="1" applyAlignment="1">
      <alignment horizontal="center" vertical="center"/>
    </xf>
    <xf numFmtId="176" fontId="8" fillId="2" borderId="65" xfId="1" applyNumberFormat="1" applyFont="1" applyFill="1" applyBorder="1" applyAlignment="1">
      <alignment horizontal="center" vertical="center"/>
    </xf>
    <xf numFmtId="177" fontId="8" fillId="2" borderId="13" xfId="1" applyNumberFormat="1" applyFont="1" applyFill="1" applyBorder="1" applyAlignment="1">
      <alignment horizontal="center" vertical="center"/>
    </xf>
    <xf numFmtId="0" fontId="4" fillId="0" borderId="3" xfId="1" applyFont="1" applyFill="1" applyBorder="1">
      <alignment vertical="center"/>
    </xf>
    <xf numFmtId="0" fontId="4" fillId="0" borderId="8" xfId="1" applyFont="1" applyFill="1" applyBorder="1">
      <alignment vertical="center"/>
    </xf>
    <xf numFmtId="0" fontId="7" fillId="0" borderId="64" xfId="1" applyFont="1" applyFill="1" applyBorder="1">
      <alignment vertical="center"/>
    </xf>
    <xf numFmtId="0" fontId="7" fillId="0" borderId="64" xfId="1" applyFont="1" applyFill="1" applyBorder="1" applyAlignment="1">
      <alignment horizontal="left" vertical="center" wrapText="1"/>
    </xf>
    <xf numFmtId="0" fontId="7" fillId="0" borderId="64" xfId="1" applyFont="1" applyFill="1" applyBorder="1" applyAlignment="1">
      <alignment horizontal="left" vertical="center"/>
    </xf>
    <xf numFmtId="0" fontId="7" fillId="0" borderId="64" xfId="1" applyFont="1" applyFill="1" applyBorder="1" applyAlignment="1">
      <alignment horizontal="center" vertical="center" wrapText="1"/>
    </xf>
    <xf numFmtId="0" fontId="7" fillId="0" borderId="8" xfId="1" applyFont="1" applyFill="1" applyBorder="1">
      <alignment vertical="center"/>
    </xf>
    <xf numFmtId="0" fontId="4" fillId="0" borderId="64" xfId="1" applyFont="1" applyFill="1" applyBorder="1">
      <alignment vertical="center"/>
    </xf>
    <xf numFmtId="0" fontId="8" fillId="2" borderId="39" xfId="1" applyFont="1" applyFill="1" applyBorder="1" applyAlignment="1">
      <alignment horizontal="center" vertical="center" wrapText="1"/>
    </xf>
    <xf numFmtId="0" fontId="8" fillId="2" borderId="60" xfId="1" applyFont="1" applyFill="1" applyBorder="1" applyAlignment="1">
      <alignment horizontal="center" vertical="center" wrapText="1"/>
    </xf>
    <xf numFmtId="177" fontId="8" fillId="2" borderId="40" xfId="1" applyNumberFormat="1" applyFont="1" applyFill="1" applyBorder="1" applyAlignment="1">
      <alignment horizontal="center" vertical="center"/>
    </xf>
    <xf numFmtId="176" fontId="8" fillId="0" borderId="61" xfId="1" applyNumberFormat="1" applyFont="1" applyBorder="1" applyAlignment="1">
      <alignment horizontal="center" vertical="center"/>
    </xf>
    <xf numFmtId="176" fontId="8" fillId="0" borderId="62" xfId="1" applyNumberFormat="1" applyFont="1" applyFill="1" applyBorder="1" applyAlignment="1">
      <alignment horizontal="center" vertical="center"/>
    </xf>
    <xf numFmtId="177" fontId="8" fillId="0" borderId="63" xfId="1" applyNumberFormat="1" applyFont="1" applyBorder="1" applyAlignment="1">
      <alignment horizontal="center" vertical="center"/>
    </xf>
    <xf numFmtId="176" fontId="8" fillId="0" borderId="39" xfId="1" applyNumberFormat="1" applyFont="1" applyBorder="1" applyAlignment="1">
      <alignment horizontal="center" vertical="center"/>
    </xf>
    <xf numFmtId="176" fontId="8" fillId="0" borderId="62" xfId="1" applyNumberFormat="1" applyFont="1" applyBorder="1" applyAlignment="1">
      <alignment horizontal="center" vertical="center"/>
    </xf>
    <xf numFmtId="177" fontId="8" fillId="0" borderId="40" xfId="1" applyNumberFormat="1" applyFont="1" applyBorder="1" applyAlignment="1">
      <alignment horizontal="center" vertical="center"/>
    </xf>
    <xf numFmtId="177" fontId="4" fillId="0" borderId="0" xfId="1" applyNumberFormat="1" applyFont="1" applyBorder="1">
      <alignment vertical="center"/>
    </xf>
    <xf numFmtId="0" fontId="4" fillId="0" borderId="12" xfId="1" applyFont="1" applyBorder="1" applyAlignment="1">
      <alignment horizontal="center" vertical="center" wrapText="1"/>
    </xf>
    <xf numFmtId="0" fontId="4" fillId="0" borderId="14" xfId="1" applyFont="1" applyBorder="1">
      <alignment vertical="center"/>
    </xf>
    <xf numFmtId="0" fontId="4" fillId="0" borderId="27" xfId="1" applyFont="1" applyBorder="1" applyAlignment="1">
      <alignment horizontal="center" vertical="center" wrapText="1"/>
    </xf>
    <xf numFmtId="0" fontId="10" fillId="0" borderId="34" xfId="1" applyFont="1" applyBorder="1" applyAlignment="1">
      <alignment horizontal="center" vertical="center" wrapText="1"/>
    </xf>
    <xf numFmtId="177" fontId="4" fillId="0" borderId="28" xfId="1" applyNumberFormat="1" applyFont="1" applyBorder="1" applyAlignment="1">
      <alignment horizontal="center" vertical="center"/>
    </xf>
    <xf numFmtId="176" fontId="4" fillId="2" borderId="27" xfId="1" applyNumberFormat="1" applyFont="1" applyFill="1" applyBorder="1" applyAlignment="1">
      <alignment horizontal="center" vertical="center"/>
    </xf>
    <xf numFmtId="176" fontId="4" fillId="2" borderId="33" xfId="1" applyNumberFormat="1" applyFont="1" applyFill="1" applyBorder="1" applyAlignment="1">
      <alignment horizontal="center" vertical="center"/>
    </xf>
    <xf numFmtId="177" fontId="4" fillId="2" borderId="28" xfId="1" applyNumberFormat="1" applyFont="1" applyFill="1" applyBorder="1" applyAlignment="1">
      <alignment horizontal="center" vertical="center"/>
    </xf>
    <xf numFmtId="176" fontId="4" fillId="0" borderId="27" xfId="1" applyNumberFormat="1" applyFont="1" applyFill="1" applyBorder="1" applyAlignment="1">
      <alignment horizontal="center" vertical="center"/>
    </xf>
    <xf numFmtId="176" fontId="4" fillId="0" borderId="34" xfId="1" applyNumberFormat="1" applyFont="1" applyFill="1" applyBorder="1" applyAlignment="1">
      <alignment horizontal="center" vertical="center"/>
    </xf>
    <xf numFmtId="0" fontId="4" fillId="0" borderId="32" xfId="1" applyFont="1" applyBorder="1">
      <alignment vertical="center"/>
    </xf>
    <xf numFmtId="0" fontId="4" fillId="0" borderId="24" xfId="1" applyFont="1" applyBorder="1">
      <alignment vertical="center"/>
    </xf>
    <xf numFmtId="0" fontId="4" fillId="0" borderId="11" xfId="1" applyFont="1" applyBorder="1" applyAlignment="1">
      <alignment horizontal="center" vertical="center" wrapText="1"/>
    </xf>
    <xf numFmtId="0" fontId="4" fillId="0" borderId="31" xfId="1" applyFont="1" applyBorder="1" applyAlignment="1">
      <alignment horizontal="center" vertical="center" wrapText="1"/>
    </xf>
    <xf numFmtId="0" fontId="4" fillId="2" borderId="27" xfId="1" applyFont="1" applyFill="1" applyBorder="1" applyAlignment="1">
      <alignment horizontal="center" vertical="center" wrapText="1"/>
    </xf>
    <xf numFmtId="0" fontId="4" fillId="2" borderId="36" xfId="1" applyFont="1" applyFill="1" applyBorder="1" applyAlignment="1">
      <alignment horizontal="center" vertical="center" wrapText="1"/>
    </xf>
    <xf numFmtId="176" fontId="4" fillId="0" borderId="46" xfId="1" applyNumberFormat="1" applyFont="1" applyBorder="1" applyAlignment="1">
      <alignment horizontal="center" vertical="center"/>
    </xf>
    <xf numFmtId="177" fontId="4" fillId="0" borderId="47" xfId="1" applyNumberFormat="1" applyFont="1" applyBorder="1" applyAlignment="1">
      <alignment horizontal="center" vertical="center"/>
    </xf>
    <xf numFmtId="176" fontId="4" fillId="0" borderId="27" xfId="1" applyNumberFormat="1" applyFont="1" applyBorder="1" applyAlignment="1">
      <alignment horizontal="center" vertical="center"/>
    </xf>
    <xf numFmtId="176" fontId="4" fillId="0" borderId="34" xfId="1" applyNumberFormat="1" applyFont="1" applyBorder="1" applyAlignment="1">
      <alignment horizontal="center" vertical="center"/>
    </xf>
    <xf numFmtId="0" fontId="4" fillId="2" borderId="31" xfId="1" applyFont="1" applyFill="1" applyBorder="1" applyAlignment="1">
      <alignment horizontal="center" vertical="center" wrapText="1"/>
    </xf>
    <xf numFmtId="0" fontId="4" fillId="2" borderId="42" xfId="1" applyFont="1" applyFill="1" applyBorder="1" applyAlignment="1">
      <alignment horizontal="center" vertical="center" wrapText="1"/>
    </xf>
    <xf numFmtId="177" fontId="4" fillId="2" borderId="35" xfId="1" applyNumberFormat="1" applyFont="1" applyFill="1" applyBorder="1" applyAlignment="1">
      <alignment horizontal="center" vertical="center"/>
    </xf>
    <xf numFmtId="176" fontId="4" fillId="0" borderId="50" xfId="1" applyNumberFormat="1" applyFont="1" applyBorder="1" applyAlignment="1">
      <alignment horizontal="center" vertical="center"/>
    </xf>
    <xf numFmtId="176" fontId="4" fillId="0" borderId="37" xfId="1" applyNumberFormat="1" applyFont="1" applyFill="1" applyBorder="1" applyAlignment="1">
      <alignment horizontal="center" vertical="center"/>
    </xf>
    <xf numFmtId="177" fontId="4" fillId="0" borderId="51" xfId="1" applyNumberFormat="1" applyFont="1" applyBorder="1" applyAlignment="1">
      <alignment horizontal="center" vertical="center"/>
    </xf>
    <xf numFmtId="176" fontId="4" fillId="0" borderId="31" xfId="1" applyNumberFormat="1" applyFont="1" applyBorder="1" applyAlignment="1">
      <alignment horizontal="center" vertical="center"/>
    </xf>
    <xf numFmtId="176" fontId="4" fillId="0" borderId="37" xfId="1" applyNumberFormat="1" applyFont="1" applyBorder="1" applyAlignment="1">
      <alignment horizontal="center" vertical="center"/>
    </xf>
    <xf numFmtId="0" fontId="4" fillId="2" borderId="0" xfId="1" applyFont="1" applyFill="1" applyBorder="1" applyAlignment="1">
      <alignment horizontal="center" vertical="center" wrapText="1"/>
    </xf>
    <xf numFmtId="0" fontId="4" fillId="2" borderId="15" xfId="1" applyFont="1" applyFill="1" applyBorder="1" applyAlignment="1">
      <alignment horizontal="center" vertical="center" wrapText="1"/>
    </xf>
    <xf numFmtId="0" fontId="4" fillId="2" borderId="18" xfId="1" applyFont="1" applyFill="1" applyBorder="1" applyAlignment="1">
      <alignment horizontal="center" vertical="center" wrapText="1"/>
    </xf>
    <xf numFmtId="177" fontId="4" fillId="2" borderId="17" xfId="1" applyNumberFormat="1" applyFont="1" applyFill="1" applyBorder="1" applyAlignment="1">
      <alignment horizontal="center" vertical="center"/>
    </xf>
    <xf numFmtId="0" fontId="4" fillId="2" borderId="43" xfId="1" applyFont="1" applyFill="1" applyBorder="1" applyAlignment="1">
      <alignment horizontal="center" vertical="center" wrapText="1"/>
    </xf>
    <xf numFmtId="0" fontId="4" fillId="2" borderId="44" xfId="1" applyFont="1" applyFill="1" applyBorder="1" applyAlignment="1">
      <alignment horizontal="center" vertical="center" wrapText="1"/>
    </xf>
    <xf numFmtId="177" fontId="4" fillId="2" borderId="45" xfId="1" applyNumberFormat="1" applyFont="1" applyFill="1" applyBorder="1" applyAlignment="1">
      <alignment horizontal="center" vertical="center"/>
    </xf>
    <xf numFmtId="0" fontId="4" fillId="0" borderId="11" xfId="1" applyFont="1" applyFill="1" applyBorder="1" applyAlignment="1">
      <alignment horizontal="center" vertical="center" wrapText="1"/>
    </xf>
    <xf numFmtId="0" fontId="4" fillId="0" borderId="12" xfId="1" applyFont="1" applyFill="1" applyBorder="1" applyAlignment="1">
      <alignment horizontal="center" vertical="center" wrapText="1"/>
    </xf>
    <xf numFmtId="0" fontId="4" fillId="0" borderId="27" xfId="1" applyFont="1" applyFill="1" applyBorder="1" applyAlignment="1">
      <alignment horizontal="center" vertical="center" wrapText="1"/>
    </xf>
    <xf numFmtId="0" fontId="4" fillId="0" borderId="34" xfId="1" applyFont="1" applyFill="1" applyBorder="1" applyAlignment="1">
      <alignment horizontal="center" vertical="center" wrapText="1"/>
    </xf>
    <xf numFmtId="177" fontId="4" fillId="0" borderId="28" xfId="1" applyNumberFormat="1" applyFont="1" applyFill="1" applyBorder="1" applyAlignment="1">
      <alignment horizontal="center" vertical="center"/>
    </xf>
    <xf numFmtId="0" fontId="4" fillId="0" borderId="46" xfId="1" applyFont="1" applyFill="1" applyBorder="1" applyAlignment="1">
      <alignment horizontal="center" vertical="center" wrapText="1"/>
    </xf>
    <xf numFmtId="177" fontId="4" fillId="0" borderId="47" xfId="1" applyNumberFormat="1" applyFont="1" applyFill="1" applyBorder="1" applyAlignment="1">
      <alignment horizontal="center" vertical="center"/>
    </xf>
    <xf numFmtId="0" fontId="4" fillId="0" borderId="19" xfId="1" applyFont="1" applyBorder="1">
      <alignment vertical="center"/>
    </xf>
    <xf numFmtId="0" fontId="4" fillId="2" borderId="20" xfId="1" applyFont="1" applyFill="1" applyBorder="1" applyAlignment="1">
      <alignment horizontal="center" vertical="center" wrapText="1"/>
    </xf>
    <xf numFmtId="0" fontId="4" fillId="2" borderId="21" xfId="1" applyFont="1" applyFill="1" applyBorder="1" applyAlignment="1">
      <alignment horizontal="center" vertical="center" wrapText="1"/>
    </xf>
    <xf numFmtId="177" fontId="4" fillId="2" borderId="22" xfId="1" applyNumberFormat="1" applyFont="1" applyFill="1" applyBorder="1" applyAlignment="1">
      <alignment horizontal="center" vertical="center"/>
    </xf>
    <xf numFmtId="176" fontId="4" fillId="0" borderId="54" xfId="1" applyNumberFormat="1" applyFont="1" applyFill="1" applyBorder="1" applyAlignment="1">
      <alignment horizontal="center" vertical="center"/>
    </xf>
    <xf numFmtId="176" fontId="4" fillId="0" borderId="23" xfId="1" applyNumberFormat="1" applyFont="1" applyFill="1" applyBorder="1" applyAlignment="1">
      <alignment horizontal="center" vertical="center"/>
    </xf>
    <xf numFmtId="177" fontId="4" fillId="0" borderId="55" xfId="1" applyNumberFormat="1" applyFont="1" applyFill="1" applyBorder="1" applyAlignment="1">
      <alignment horizontal="center" vertical="center"/>
    </xf>
    <xf numFmtId="176" fontId="4" fillId="0" borderId="20" xfId="1" applyNumberFormat="1" applyFont="1" applyFill="1" applyBorder="1" applyAlignment="1">
      <alignment horizontal="center" vertical="center"/>
    </xf>
    <xf numFmtId="177" fontId="4" fillId="0" borderId="22" xfId="1" applyNumberFormat="1" applyFont="1" applyFill="1" applyBorder="1" applyAlignment="1">
      <alignment horizontal="center" vertical="center"/>
    </xf>
    <xf numFmtId="176" fontId="4" fillId="2" borderId="15" xfId="1" applyNumberFormat="1" applyFont="1" applyFill="1" applyBorder="1" applyAlignment="1">
      <alignment horizontal="center" vertical="center"/>
    </xf>
    <xf numFmtId="176" fontId="4" fillId="2" borderId="38" xfId="1" applyNumberFormat="1" applyFont="1" applyFill="1" applyBorder="1" applyAlignment="1">
      <alignment horizontal="center" vertical="center"/>
    </xf>
    <xf numFmtId="0" fontId="4" fillId="2" borderId="33" xfId="1" applyFont="1" applyFill="1" applyBorder="1" applyAlignment="1">
      <alignment horizontal="center" vertical="center" wrapText="1"/>
    </xf>
    <xf numFmtId="0" fontId="4" fillId="0" borderId="9" xfId="1" applyFont="1" applyBorder="1" applyAlignment="1">
      <alignment horizontal="left" vertical="center"/>
    </xf>
    <xf numFmtId="0" fontId="4" fillId="0" borderId="9" xfId="1" applyFont="1" applyBorder="1" applyAlignment="1">
      <alignment vertical="center" wrapText="1"/>
    </xf>
    <xf numFmtId="176" fontId="4" fillId="0" borderId="46" xfId="1" applyNumberFormat="1" applyFont="1" applyFill="1" applyBorder="1" applyAlignment="1">
      <alignment horizontal="center" vertical="center"/>
    </xf>
    <xf numFmtId="176" fontId="4" fillId="0" borderId="16" xfId="1" applyNumberFormat="1" applyFont="1" applyFill="1" applyBorder="1" applyAlignment="1">
      <alignment horizontal="center" vertical="center"/>
    </xf>
    <xf numFmtId="0" fontId="4" fillId="0" borderId="9" xfId="1" applyFont="1" applyBorder="1" applyAlignment="1">
      <alignment horizontal="left" vertical="center" wrapText="1"/>
    </xf>
    <xf numFmtId="0" fontId="4" fillId="0" borderId="9" xfId="1" applyFont="1" applyBorder="1" applyAlignment="1">
      <alignment vertical="center"/>
    </xf>
    <xf numFmtId="176" fontId="4" fillId="0" borderId="52" xfId="1" applyNumberFormat="1" applyFont="1" applyFill="1" applyBorder="1" applyAlignment="1">
      <alignment horizontal="center" vertical="center"/>
    </xf>
    <xf numFmtId="177" fontId="4" fillId="0" borderId="53" xfId="1" applyNumberFormat="1" applyFont="1" applyFill="1" applyBorder="1" applyAlignment="1">
      <alignment horizontal="center" vertical="center"/>
    </xf>
    <xf numFmtId="176" fontId="4" fillId="0" borderId="15" xfId="1" applyNumberFormat="1" applyFont="1" applyFill="1" applyBorder="1" applyAlignment="1">
      <alignment horizontal="center" vertical="center"/>
    </xf>
    <xf numFmtId="177" fontId="4" fillId="0" borderId="17" xfId="1" applyNumberFormat="1" applyFont="1" applyFill="1" applyBorder="1" applyAlignment="1">
      <alignment horizontal="center" vertical="center"/>
    </xf>
    <xf numFmtId="0" fontId="4" fillId="2" borderId="38" xfId="1" applyFont="1" applyFill="1" applyBorder="1" applyAlignment="1">
      <alignment horizontal="center" vertical="center" wrapText="1"/>
    </xf>
    <xf numFmtId="0" fontId="4" fillId="0" borderId="58" xfId="1" applyFont="1" applyBorder="1">
      <alignment vertical="center"/>
    </xf>
    <xf numFmtId="0" fontId="11" fillId="0" borderId="1" xfId="1" applyFont="1" applyBorder="1">
      <alignment vertical="center"/>
    </xf>
    <xf numFmtId="0" fontId="4" fillId="0" borderId="11" xfId="1" applyFont="1" applyFill="1" applyBorder="1" applyAlignment="1">
      <alignment horizontal="center" vertical="center" shrinkToFit="1"/>
    </xf>
    <xf numFmtId="0" fontId="4" fillId="0" borderId="12" xfId="1" applyFont="1" applyFill="1" applyBorder="1" applyAlignment="1">
      <alignment horizontal="center" vertical="center" shrinkToFit="1"/>
    </xf>
    <xf numFmtId="177" fontId="8" fillId="0" borderId="13" xfId="1" applyNumberFormat="1" applyFont="1" applyFill="1" applyBorder="1" applyAlignment="1">
      <alignment horizontal="center" vertical="center" shrinkToFit="1"/>
    </xf>
    <xf numFmtId="176" fontId="8" fillId="0" borderId="48" xfId="1" applyNumberFormat="1" applyFont="1" applyFill="1" applyBorder="1" applyAlignment="1">
      <alignment horizontal="center" vertical="center" shrinkToFit="1"/>
    </xf>
    <xf numFmtId="176" fontId="8" fillId="0" borderId="12" xfId="1" applyNumberFormat="1" applyFont="1" applyFill="1" applyBorder="1" applyAlignment="1">
      <alignment horizontal="center" vertical="center" shrinkToFit="1"/>
    </xf>
    <xf numFmtId="176" fontId="8" fillId="0" borderId="11" xfId="1" applyNumberFormat="1" applyFont="1" applyFill="1" applyBorder="1" applyAlignment="1">
      <alignment horizontal="center" vertical="center" shrinkToFit="1"/>
    </xf>
    <xf numFmtId="177" fontId="12" fillId="0" borderId="13" xfId="1" applyNumberFormat="1" applyFont="1" applyFill="1" applyBorder="1" applyAlignment="1">
      <alignment horizontal="center" vertical="center" shrinkToFit="1"/>
    </xf>
    <xf numFmtId="0" fontId="11" fillId="0" borderId="2" xfId="1" applyFont="1" applyBorder="1">
      <alignment vertical="center"/>
    </xf>
    <xf numFmtId="0" fontId="11" fillId="0" borderId="1" xfId="1" applyFont="1" applyBorder="1" applyAlignment="1">
      <alignment horizontal="center" vertical="center"/>
    </xf>
    <xf numFmtId="0" fontId="11" fillId="0" borderId="8" xfId="1" applyFont="1" applyBorder="1">
      <alignment vertical="center"/>
    </xf>
    <xf numFmtId="0" fontId="11" fillId="0" borderId="0" xfId="1" applyFont="1">
      <alignment vertical="center"/>
    </xf>
    <xf numFmtId="0" fontId="11" fillId="0" borderId="0" xfId="1" applyFont="1" applyBorder="1">
      <alignment vertical="center"/>
    </xf>
    <xf numFmtId="0" fontId="11" fillId="0" borderId="3" xfId="1" applyFont="1" applyFill="1" applyBorder="1">
      <alignment vertical="center"/>
    </xf>
    <xf numFmtId="0" fontId="11" fillId="0" borderId="8" xfId="1" applyFont="1" applyFill="1" applyBorder="1">
      <alignment vertical="center"/>
    </xf>
    <xf numFmtId="0" fontId="11" fillId="0" borderId="8" xfId="1" applyFont="1" applyFill="1" applyBorder="1" applyAlignment="1">
      <alignment horizontal="left" vertical="center" wrapText="1"/>
    </xf>
    <xf numFmtId="0" fontId="11" fillId="0" borderId="8" xfId="1" applyFont="1" applyFill="1" applyBorder="1" applyAlignment="1">
      <alignment horizontal="left" vertical="center"/>
    </xf>
    <xf numFmtId="0" fontId="11" fillId="0" borderId="8" xfId="1" applyFont="1" applyFill="1" applyBorder="1" applyAlignment="1">
      <alignment horizontal="center" vertical="center" wrapText="1"/>
    </xf>
    <xf numFmtId="177" fontId="11" fillId="0" borderId="8" xfId="1" applyNumberFormat="1" applyFont="1" applyFill="1" applyBorder="1" applyAlignment="1">
      <alignment horizontal="center" vertical="center"/>
    </xf>
    <xf numFmtId="176" fontId="11" fillId="0" borderId="8" xfId="1" applyNumberFormat="1" applyFont="1" applyFill="1" applyBorder="1" applyAlignment="1">
      <alignment horizontal="center" vertical="center"/>
    </xf>
    <xf numFmtId="0" fontId="14" fillId="0" borderId="1" xfId="1" applyFont="1" applyBorder="1">
      <alignment vertical="center"/>
    </xf>
    <xf numFmtId="0" fontId="14" fillId="0" borderId="0" xfId="1" applyFont="1">
      <alignment vertical="center"/>
    </xf>
    <xf numFmtId="0" fontId="14" fillId="0" borderId="0" xfId="1" applyFont="1" applyAlignment="1">
      <alignment horizontal="center" vertical="center"/>
    </xf>
    <xf numFmtId="0" fontId="14" fillId="0" borderId="56" xfId="1" applyFont="1" applyBorder="1">
      <alignment vertical="center"/>
    </xf>
    <xf numFmtId="0" fontId="14" fillId="0" borderId="37" xfId="1" applyFont="1" applyBorder="1" applyAlignment="1">
      <alignment horizontal="center" vertical="center"/>
    </xf>
    <xf numFmtId="0" fontId="14" fillId="0" borderId="57" xfId="1" applyFont="1" applyBorder="1">
      <alignment vertical="center"/>
    </xf>
    <xf numFmtId="0" fontId="14" fillId="0" borderId="0" xfId="1" applyFont="1" applyBorder="1">
      <alignment vertical="center"/>
    </xf>
    <xf numFmtId="0" fontId="4" fillId="0" borderId="10" xfId="1" applyFont="1" applyBorder="1" applyAlignment="1">
      <alignment horizontal="left" vertical="top" wrapText="1"/>
    </xf>
    <xf numFmtId="0" fontId="4" fillId="0" borderId="10" xfId="1" applyFont="1" applyBorder="1" applyAlignment="1">
      <alignment horizontal="left" vertical="top"/>
    </xf>
    <xf numFmtId="0" fontId="4" fillId="0" borderId="24" xfId="1" applyFont="1" applyBorder="1" applyAlignment="1">
      <alignment horizontal="left" vertical="top"/>
    </xf>
    <xf numFmtId="176" fontId="4" fillId="0" borderId="52" xfId="1" applyNumberFormat="1" applyFont="1" applyBorder="1" applyAlignment="1">
      <alignment horizontal="center" vertical="center"/>
    </xf>
    <xf numFmtId="177" fontId="4" fillId="0" borderId="53" xfId="1" applyNumberFormat="1" applyFont="1" applyBorder="1" applyAlignment="1">
      <alignment horizontal="center" vertical="center"/>
    </xf>
    <xf numFmtId="176" fontId="4" fillId="0" borderId="16" xfId="1" applyNumberFormat="1" applyFont="1" applyBorder="1" applyAlignment="1">
      <alignment horizontal="center" vertical="center"/>
    </xf>
    <xf numFmtId="177" fontId="4" fillId="0" borderId="17" xfId="1" applyNumberFormat="1" applyFont="1" applyBorder="1" applyAlignment="1">
      <alignment horizontal="center" vertical="center"/>
    </xf>
    <xf numFmtId="0" fontId="4" fillId="0" borderId="67" xfId="1" applyFont="1" applyBorder="1">
      <alignment vertical="center"/>
    </xf>
    <xf numFmtId="0" fontId="4" fillId="2" borderId="68" xfId="1" applyFont="1" applyFill="1" applyBorder="1" applyAlignment="1">
      <alignment horizontal="center" vertical="center" wrapText="1"/>
    </xf>
    <xf numFmtId="0" fontId="4" fillId="0" borderId="54" xfId="1" applyFont="1" applyFill="1" applyBorder="1" applyAlignment="1">
      <alignment horizontal="center" vertical="center" wrapText="1"/>
    </xf>
    <xf numFmtId="0" fontId="4" fillId="0" borderId="23" xfId="1" applyFont="1" applyFill="1" applyBorder="1" applyAlignment="1">
      <alignment horizontal="center" vertical="center" wrapText="1"/>
    </xf>
    <xf numFmtId="0" fontId="16" fillId="0" borderId="1" xfId="1" applyFont="1" applyBorder="1">
      <alignment vertical="center"/>
    </xf>
    <xf numFmtId="0" fontId="16" fillId="0" borderId="2" xfId="1" applyFont="1" applyBorder="1">
      <alignment vertical="center"/>
    </xf>
    <xf numFmtId="0" fontId="16" fillId="0" borderId="1" xfId="1" applyFont="1" applyBorder="1" applyAlignment="1">
      <alignment horizontal="center" vertical="center"/>
    </xf>
    <xf numFmtId="0" fontId="16" fillId="0" borderId="0" xfId="1" applyFont="1" applyBorder="1">
      <alignment vertical="center"/>
    </xf>
    <xf numFmtId="0" fontId="16" fillId="0" borderId="0" xfId="1" applyFont="1">
      <alignment vertical="center"/>
    </xf>
    <xf numFmtId="0" fontId="4" fillId="0" borderId="34" xfId="1" applyFont="1" applyBorder="1" applyAlignment="1">
      <alignment horizontal="center" vertical="center" wrapText="1"/>
    </xf>
    <xf numFmtId="0" fontId="4" fillId="0" borderId="31" xfId="1" applyFont="1" applyBorder="1" applyAlignment="1">
      <alignment horizontal="left" vertical="top"/>
    </xf>
    <xf numFmtId="0" fontId="4" fillId="0" borderId="31" xfId="1" applyFont="1" applyBorder="1" applyAlignment="1">
      <alignment horizontal="left" vertical="top"/>
    </xf>
    <xf numFmtId="0" fontId="8" fillId="0" borderId="39" xfId="1" applyFont="1" applyFill="1" applyBorder="1" applyAlignment="1">
      <alignment horizontal="center" vertical="center" wrapText="1"/>
    </xf>
    <xf numFmtId="177" fontId="8" fillId="0" borderId="40" xfId="1" applyNumberFormat="1" applyFont="1" applyFill="1" applyBorder="1" applyAlignment="1">
      <alignment horizontal="center" vertical="center"/>
    </xf>
    <xf numFmtId="0" fontId="4" fillId="2" borderId="72" xfId="1" applyFont="1" applyFill="1" applyBorder="1" applyAlignment="1">
      <alignment horizontal="center" vertical="center" wrapText="1"/>
    </xf>
    <xf numFmtId="0" fontId="4" fillId="2" borderId="73" xfId="1" applyFont="1" applyFill="1" applyBorder="1" applyAlignment="1">
      <alignment horizontal="center" vertical="center" wrapText="1"/>
    </xf>
    <xf numFmtId="0" fontId="4" fillId="2" borderId="74" xfId="1" applyFont="1" applyFill="1" applyBorder="1" applyAlignment="1">
      <alignment horizontal="center" vertical="center" wrapText="1"/>
    </xf>
    <xf numFmtId="177" fontId="4" fillId="2" borderId="75" xfId="1" applyNumberFormat="1" applyFont="1" applyFill="1" applyBorder="1" applyAlignment="1">
      <alignment horizontal="center" vertical="center"/>
    </xf>
    <xf numFmtId="176" fontId="4" fillId="0" borderId="77" xfId="1" applyNumberFormat="1" applyFont="1" applyBorder="1" applyAlignment="1">
      <alignment horizontal="center" vertical="center"/>
    </xf>
    <xf numFmtId="176" fontId="4" fillId="0" borderId="78" xfId="1" applyNumberFormat="1" applyFont="1" applyFill="1" applyBorder="1" applyAlignment="1">
      <alignment horizontal="center" vertical="center"/>
    </xf>
    <xf numFmtId="176" fontId="4" fillId="2" borderId="73" xfId="1" applyNumberFormat="1" applyFont="1" applyFill="1" applyBorder="1" applyAlignment="1">
      <alignment horizontal="center" vertical="center"/>
    </xf>
    <xf numFmtId="176" fontId="4" fillId="2" borderId="80" xfId="1" applyNumberFormat="1" applyFont="1" applyFill="1" applyBorder="1" applyAlignment="1">
      <alignment horizontal="center" vertical="center"/>
    </xf>
    <xf numFmtId="0" fontId="4" fillId="2" borderId="81" xfId="1" applyFont="1" applyFill="1" applyBorder="1" applyAlignment="1">
      <alignment horizontal="center" vertical="center" wrapText="1"/>
    </xf>
    <xf numFmtId="0" fontId="4" fillId="2" borderId="82" xfId="1" applyFont="1" applyFill="1" applyBorder="1" applyAlignment="1">
      <alignment horizontal="center" vertical="center" wrapText="1"/>
    </xf>
    <xf numFmtId="177" fontId="4" fillId="2" borderId="83" xfId="1" applyNumberFormat="1" applyFont="1" applyFill="1" applyBorder="1" applyAlignment="1">
      <alignment horizontal="center" vertical="center"/>
    </xf>
    <xf numFmtId="0" fontId="8" fillId="0" borderId="31" xfId="1" applyFont="1" applyFill="1" applyBorder="1" applyAlignment="1">
      <alignment horizontal="center" vertical="center" wrapText="1"/>
    </xf>
    <xf numFmtId="177" fontId="8" fillId="0" borderId="35" xfId="1" applyNumberFormat="1" applyFont="1" applyFill="1" applyBorder="1" applyAlignment="1">
      <alignment horizontal="center" vertical="center"/>
    </xf>
    <xf numFmtId="0" fontId="4" fillId="2" borderId="84" xfId="1" applyFont="1" applyFill="1" applyBorder="1" applyAlignment="1">
      <alignment horizontal="center" vertical="center" wrapText="1"/>
    </xf>
    <xf numFmtId="177" fontId="4" fillId="2" borderId="85" xfId="1" applyNumberFormat="1" applyFont="1" applyFill="1" applyBorder="1" applyAlignment="1">
      <alignment horizontal="center" vertical="center"/>
    </xf>
    <xf numFmtId="177" fontId="4" fillId="0" borderId="79" xfId="1" applyNumberFormat="1" applyFont="1" applyFill="1" applyBorder="1" applyAlignment="1">
      <alignment horizontal="center" vertical="center"/>
    </xf>
    <xf numFmtId="177" fontId="4" fillId="0" borderId="51" xfId="1" applyNumberFormat="1" applyFont="1" applyFill="1" applyBorder="1" applyAlignment="1">
      <alignment horizontal="center" vertical="center"/>
    </xf>
    <xf numFmtId="0" fontId="16" fillId="0" borderId="3" xfId="1" applyFont="1" applyBorder="1">
      <alignment vertical="center"/>
    </xf>
    <xf numFmtId="0" fontId="16" fillId="0" borderId="5" xfId="1" applyFont="1" applyBorder="1">
      <alignment vertical="center"/>
    </xf>
    <xf numFmtId="0" fontId="16" fillId="0" borderId="5" xfId="1" applyFont="1" applyBorder="1" applyAlignment="1">
      <alignment horizontal="center" vertical="center"/>
    </xf>
    <xf numFmtId="0" fontId="4" fillId="0" borderId="39" xfId="1" applyFont="1" applyBorder="1" applyAlignment="1">
      <alignment horizontal="left" vertical="center"/>
    </xf>
    <xf numFmtId="0" fontId="4" fillId="0" borderId="41" xfId="1" applyFont="1" applyBorder="1" applyAlignment="1">
      <alignment horizontal="left" vertical="center"/>
    </xf>
    <xf numFmtId="0" fontId="4" fillId="0" borderId="40" xfId="1" applyFont="1" applyBorder="1" applyAlignment="1">
      <alignment horizontal="left" vertical="center"/>
    </xf>
    <xf numFmtId="0" fontId="15" fillId="0" borderId="3" xfId="1" applyFont="1" applyBorder="1" applyAlignment="1">
      <alignment horizontal="right" vertical="center"/>
    </xf>
    <xf numFmtId="0" fontId="15" fillId="0" borderId="8" xfId="1" applyFont="1" applyBorder="1" applyAlignment="1">
      <alignment horizontal="right" vertical="center"/>
    </xf>
    <xf numFmtId="0" fontId="15" fillId="0" borderId="2" xfId="1" applyFont="1" applyBorder="1" applyAlignment="1">
      <alignment horizontal="right" vertical="center"/>
    </xf>
    <xf numFmtId="0" fontId="9" fillId="0" borderId="5" xfId="1" applyFont="1" applyBorder="1" applyAlignment="1">
      <alignment horizontal="center" vertical="center"/>
    </xf>
    <xf numFmtId="0" fontId="4" fillId="0" borderId="27" xfId="1" applyFont="1" applyBorder="1" applyAlignment="1">
      <alignment horizontal="center" vertical="center"/>
    </xf>
    <xf numFmtId="0" fontId="4" fillId="0" borderId="33" xfId="1" applyFont="1" applyBorder="1" applyAlignment="1">
      <alignment horizontal="center" vertical="center"/>
    </xf>
    <xf numFmtId="0" fontId="4" fillId="0" borderId="28" xfId="1" applyFont="1" applyBorder="1" applyAlignment="1">
      <alignment horizontal="center" vertical="center"/>
    </xf>
    <xf numFmtId="0" fontId="4" fillId="0" borderId="29" xfId="1" applyFont="1" applyBorder="1" applyAlignment="1">
      <alignment horizontal="center" vertical="center"/>
    </xf>
    <xf numFmtId="0" fontId="4" fillId="0" borderId="59" xfId="1" applyFont="1" applyBorder="1" applyAlignment="1">
      <alignment horizontal="center" vertical="center"/>
    </xf>
    <xf numFmtId="0" fontId="4" fillId="0" borderId="30" xfId="1" applyFont="1" applyBorder="1" applyAlignment="1">
      <alignment horizontal="center" vertical="center"/>
    </xf>
    <xf numFmtId="0" fontId="4" fillId="0" borderId="9" xfId="1" applyFont="1" applyBorder="1" applyAlignment="1">
      <alignment horizontal="center" vertical="center"/>
    </xf>
    <xf numFmtId="0" fontId="4" fillId="0" borderId="10" xfId="1" applyFont="1" applyBorder="1" applyAlignment="1">
      <alignment horizontal="center" vertical="center" wrapText="1"/>
    </xf>
    <xf numFmtId="0" fontId="4" fillId="0" borderId="46" xfId="1" applyFont="1" applyBorder="1" applyAlignment="1">
      <alignment horizontal="center" vertical="center" wrapText="1"/>
    </xf>
    <xf numFmtId="0" fontId="4" fillId="0" borderId="34" xfId="1" applyFont="1" applyBorder="1" applyAlignment="1">
      <alignment horizontal="center" vertical="center" wrapText="1"/>
    </xf>
    <xf numFmtId="0" fontId="4" fillId="0" borderId="47" xfId="1" applyFont="1" applyBorder="1" applyAlignment="1">
      <alignment horizontal="center" vertical="center" wrapText="1"/>
    </xf>
    <xf numFmtId="0" fontId="4" fillId="0" borderId="10" xfId="1" applyFont="1" applyBorder="1" applyAlignment="1">
      <alignment horizontal="center" vertical="center"/>
    </xf>
    <xf numFmtId="0" fontId="4" fillId="0" borderId="27" xfId="1" applyFont="1" applyBorder="1" applyAlignment="1">
      <alignment horizontal="left" vertical="top"/>
    </xf>
    <xf numFmtId="0" fontId="4" fillId="0" borderId="28" xfId="1" applyFont="1" applyBorder="1" applyAlignment="1">
      <alignment horizontal="left" vertical="top"/>
    </xf>
    <xf numFmtId="0" fontId="4" fillId="0" borderId="27" xfId="1" applyFont="1" applyBorder="1" applyAlignment="1">
      <alignment horizontal="left" vertical="center" wrapText="1"/>
    </xf>
    <xf numFmtId="0" fontId="4" fillId="0" borderId="28" xfId="1" applyFont="1" applyBorder="1" applyAlignment="1">
      <alignment horizontal="left" vertical="center" wrapText="1"/>
    </xf>
    <xf numFmtId="0" fontId="16" fillId="0" borderId="86" xfId="1" applyFont="1" applyBorder="1" applyAlignment="1">
      <alignment horizontal="center" vertical="center"/>
    </xf>
    <xf numFmtId="0" fontId="16" fillId="0" borderId="87" xfId="1" applyFont="1" applyBorder="1" applyAlignment="1">
      <alignment horizontal="center" vertical="center"/>
    </xf>
    <xf numFmtId="0" fontId="16" fillId="0" borderId="88" xfId="1" applyFont="1" applyBorder="1" applyAlignment="1">
      <alignment horizontal="center" vertical="center"/>
    </xf>
    <xf numFmtId="0" fontId="16" fillId="0" borderId="89" xfId="1" applyFont="1" applyBorder="1" applyAlignment="1">
      <alignment horizontal="center" vertical="center"/>
    </xf>
    <xf numFmtId="0" fontId="16" fillId="0" borderId="0" xfId="1" applyFont="1" applyBorder="1" applyAlignment="1">
      <alignment horizontal="center" vertical="center"/>
    </xf>
    <xf numFmtId="0" fontId="16" fillId="0" borderId="90" xfId="1" applyFont="1" applyBorder="1" applyAlignment="1">
      <alignment horizontal="center" vertical="center"/>
    </xf>
    <xf numFmtId="0" fontId="16" fillId="0" borderId="91" xfId="1" applyFont="1" applyBorder="1" applyAlignment="1">
      <alignment horizontal="center" vertical="center"/>
    </xf>
    <xf numFmtId="0" fontId="16" fillId="0" borderId="92" xfId="1" applyFont="1" applyBorder="1" applyAlignment="1">
      <alignment horizontal="center" vertical="center"/>
    </xf>
    <xf numFmtId="0" fontId="16" fillId="0" borderId="93" xfId="1" applyFont="1" applyBorder="1" applyAlignment="1">
      <alignment horizontal="center" vertical="center"/>
    </xf>
    <xf numFmtId="0" fontId="4" fillId="0" borderId="76" xfId="1" applyFont="1" applyBorder="1" applyAlignment="1">
      <alignment horizontal="left" vertical="center" wrapText="1"/>
    </xf>
    <xf numFmtId="0" fontId="4" fillId="0" borderId="75" xfId="1" applyFont="1" applyBorder="1" applyAlignment="1">
      <alignment horizontal="left" vertical="center" wrapText="1"/>
    </xf>
    <xf numFmtId="0" fontId="4" fillId="0" borderId="31" xfId="1" applyFont="1" applyBorder="1" applyAlignment="1">
      <alignment horizontal="left" vertical="top"/>
    </xf>
    <xf numFmtId="0" fontId="4" fillId="0" borderId="35" xfId="1" applyFont="1" applyBorder="1" applyAlignment="1">
      <alignment horizontal="left" vertical="top"/>
    </xf>
    <xf numFmtId="0" fontId="4" fillId="0" borderId="15" xfId="1" applyFont="1" applyBorder="1" applyAlignment="1">
      <alignment horizontal="left" vertical="center" wrapText="1"/>
    </xf>
    <xf numFmtId="0" fontId="4" fillId="0" borderId="17" xfId="1" applyFont="1" applyBorder="1" applyAlignment="1">
      <alignment horizontal="left" vertical="center" wrapText="1"/>
    </xf>
    <xf numFmtId="0" fontId="4" fillId="0" borderId="39" xfId="1" applyFont="1" applyBorder="1" applyAlignment="1">
      <alignment horizontal="left" vertical="top"/>
    </xf>
    <xf numFmtId="0" fontId="4" fillId="0" borderId="41" xfId="1" applyFont="1" applyBorder="1" applyAlignment="1">
      <alignment horizontal="left" vertical="top"/>
    </xf>
    <xf numFmtId="0" fontId="4" fillId="0" borderId="40" xfId="1" applyFont="1" applyBorder="1" applyAlignment="1">
      <alignment horizontal="left" vertical="top"/>
    </xf>
    <xf numFmtId="0" fontId="4" fillId="0" borderId="33" xfId="1" applyFont="1" applyBorder="1" applyAlignment="1">
      <alignment horizontal="left" vertical="top"/>
    </xf>
    <xf numFmtId="0" fontId="4" fillId="0" borderId="0" xfId="1" applyFont="1" applyBorder="1" applyAlignment="1">
      <alignment horizontal="left" vertical="top"/>
    </xf>
    <xf numFmtId="0" fontId="4" fillId="0" borderId="27" xfId="1" applyFont="1" applyBorder="1" applyAlignment="1">
      <alignment vertical="center" wrapText="1"/>
    </xf>
    <xf numFmtId="0" fontId="4" fillId="0" borderId="28" xfId="1" applyFont="1" applyBorder="1" applyAlignment="1">
      <alignment vertical="center" wrapText="1"/>
    </xf>
    <xf numFmtId="0" fontId="4" fillId="0" borderId="27" xfId="1" applyFont="1" applyBorder="1" applyAlignment="1">
      <alignment horizontal="left" vertical="top" wrapText="1"/>
    </xf>
    <xf numFmtId="0" fontId="4" fillId="0" borderId="28" xfId="1" applyFont="1" applyBorder="1" applyAlignment="1">
      <alignment horizontal="left" vertical="top" wrapText="1"/>
    </xf>
    <xf numFmtId="0" fontId="4" fillId="0" borderId="20" xfId="1" applyFont="1" applyBorder="1" applyAlignment="1">
      <alignment horizontal="left" vertical="top"/>
    </xf>
    <xf numFmtId="0" fontId="4" fillId="0" borderId="22" xfId="1" applyFont="1" applyBorder="1" applyAlignment="1">
      <alignment horizontal="left" vertical="top"/>
    </xf>
    <xf numFmtId="0" fontId="4" fillId="0" borderId="0" xfId="1" applyFont="1" applyBorder="1" applyAlignment="1">
      <alignment horizontal="left" vertical="center" wrapText="1"/>
    </xf>
    <xf numFmtId="0" fontId="4" fillId="0" borderId="35" xfId="1" applyFont="1" applyBorder="1" applyAlignment="1">
      <alignment horizontal="left" vertical="center" wrapText="1"/>
    </xf>
    <xf numFmtId="0" fontId="13" fillId="0" borderId="11" xfId="1" applyFont="1" applyBorder="1" applyAlignment="1">
      <alignment horizontal="center" vertical="center"/>
    </xf>
    <xf numFmtId="0" fontId="13" fillId="0" borderId="66" xfId="1" applyFont="1" applyBorder="1" applyAlignment="1">
      <alignment horizontal="center" vertical="center"/>
    </xf>
    <xf numFmtId="0" fontId="13" fillId="0" borderId="13" xfId="1" applyFont="1" applyBorder="1" applyAlignment="1">
      <alignment horizontal="center" vertical="center"/>
    </xf>
    <xf numFmtId="0" fontId="4" fillId="0" borderId="69" xfId="1" applyFont="1" applyBorder="1" applyAlignment="1">
      <alignment horizontal="left" vertical="top" wrapText="1"/>
    </xf>
    <xf numFmtId="0" fontId="4" fillId="0" borderId="71" xfId="1" applyFont="1" applyBorder="1" applyAlignment="1">
      <alignment horizontal="left" vertical="top" wrapText="1"/>
    </xf>
    <xf numFmtId="0" fontId="4" fillId="0" borderId="70" xfId="1" applyFont="1" applyBorder="1" applyAlignment="1">
      <alignment horizontal="left" vertical="top" wrapText="1"/>
    </xf>
    <xf numFmtId="0" fontId="4" fillId="0" borderId="38" xfId="1" applyFont="1" applyBorder="1" applyAlignment="1">
      <alignment horizontal="left" vertical="center" wrapText="1"/>
    </xf>
    <xf numFmtId="0" fontId="4" fillId="0" borderId="68" xfId="1" applyFont="1" applyBorder="1" applyAlignment="1">
      <alignment horizontal="left" vertical="top"/>
    </xf>
    <xf numFmtId="0" fontId="4" fillId="0" borderId="20" xfId="1" applyFont="1" applyBorder="1" applyAlignment="1">
      <alignment horizontal="left" vertical="center" wrapText="1"/>
    </xf>
    <xf numFmtId="0" fontId="4" fillId="0" borderId="22" xfId="1" applyFont="1" applyBorder="1" applyAlignment="1">
      <alignment horizontal="left" vertical="center" wrapText="1"/>
    </xf>
    <xf numFmtId="0" fontId="4" fillId="0" borderId="39" xfId="1" applyFont="1" applyBorder="1" applyAlignment="1">
      <alignment horizontal="left" vertical="center" wrapText="1"/>
    </xf>
    <xf numFmtId="0" fontId="4" fillId="0" borderId="31" xfId="1" applyFont="1" applyBorder="1" applyAlignment="1">
      <alignment horizontal="left" vertical="top" wrapText="1"/>
    </xf>
    <xf numFmtId="0" fontId="4" fillId="0" borderId="35" xfId="1" applyFont="1" applyBorder="1" applyAlignment="1">
      <alignment horizontal="left" vertical="top" wrapText="1"/>
    </xf>
    <xf numFmtId="0" fontId="4" fillId="0" borderId="25" xfId="1" applyFont="1" applyBorder="1" applyAlignment="1">
      <alignment horizontal="left" vertical="top" wrapText="1"/>
    </xf>
    <xf numFmtId="0" fontId="4" fillId="0" borderId="26" xfId="1" applyFont="1" applyBorder="1" applyAlignment="1">
      <alignment horizontal="left" vertical="top" wrapText="1"/>
    </xf>
    <xf numFmtId="0" fontId="4" fillId="0" borderId="15" xfId="1" applyFont="1" applyBorder="1" applyAlignment="1">
      <alignment horizontal="left" vertical="top" wrapText="1"/>
    </xf>
    <xf numFmtId="0" fontId="4" fillId="0" borderId="17" xfId="1" applyFont="1" applyBorder="1" applyAlignment="1">
      <alignment horizontal="left" vertical="top" wrapText="1"/>
    </xf>
    <xf numFmtId="0" fontId="4" fillId="0" borderId="29" xfId="1" applyFont="1" applyBorder="1" applyAlignment="1">
      <alignment horizontal="left" vertical="top"/>
    </xf>
    <xf numFmtId="0" fontId="4" fillId="0" borderId="30" xfId="1" applyFont="1" applyBorder="1" applyAlignment="1">
      <alignment horizontal="left" vertical="top"/>
    </xf>
    <xf numFmtId="0" fontId="4" fillId="0" borderId="39" xfId="1" applyFont="1" applyBorder="1" applyAlignment="1">
      <alignment vertical="center"/>
    </xf>
    <xf numFmtId="0" fontId="4" fillId="0" borderId="41" xfId="1" applyFont="1" applyBorder="1" applyAlignment="1">
      <alignment vertical="center"/>
    </xf>
    <xf numFmtId="0" fontId="4" fillId="0" borderId="40" xfId="1" applyFont="1" applyBorder="1" applyAlignment="1">
      <alignment vertical="center"/>
    </xf>
  </cellXfs>
  <cellStyles count="2">
    <cellStyle name="標準" xfId="0" builtinId="0"/>
    <cellStyle name="標準 2"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176892</xdr:colOff>
      <xdr:row>65</xdr:row>
      <xdr:rowOff>201706</xdr:rowOff>
    </xdr:from>
    <xdr:to>
      <xdr:col>16</xdr:col>
      <xdr:colOff>369794</xdr:colOff>
      <xdr:row>71</xdr:row>
      <xdr:rowOff>82826</xdr:rowOff>
    </xdr:to>
    <xdr:sp macro="" textlink="">
      <xdr:nvSpPr>
        <xdr:cNvPr id="2" name="大かっこ 1"/>
        <xdr:cNvSpPr/>
      </xdr:nvSpPr>
      <xdr:spPr>
        <a:xfrm>
          <a:off x="329292" y="27328906"/>
          <a:ext cx="13489802" cy="1881370"/>
        </a:xfrm>
        <a:prstGeom prst="bracketPair">
          <a:avLst>
            <a:gd name="adj" fmla="val 10145"/>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176892</xdr:colOff>
      <xdr:row>62</xdr:row>
      <xdr:rowOff>201706</xdr:rowOff>
    </xdr:from>
    <xdr:to>
      <xdr:col>16</xdr:col>
      <xdr:colOff>369794</xdr:colOff>
      <xdr:row>68</xdr:row>
      <xdr:rowOff>82826</xdr:rowOff>
    </xdr:to>
    <xdr:sp macro="" textlink="">
      <xdr:nvSpPr>
        <xdr:cNvPr id="2" name="大かっこ 1"/>
        <xdr:cNvSpPr/>
      </xdr:nvSpPr>
      <xdr:spPr>
        <a:xfrm>
          <a:off x="329292" y="27328906"/>
          <a:ext cx="13489802" cy="1881370"/>
        </a:xfrm>
        <a:prstGeom prst="bracketPair">
          <a:avLst>
            <a:gd name="adj" fmla="val 10145"/>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T75"/>
  <sheetViews>
    <sheetView tabSelected="1" view="pageBreakPreview" zoomScale="85" zoomScaleNormal="100" zoomScaleSheetLayoutView="85" workbookViewId="0">
      <selection activeCell="C2" sqref="C2:Q2"/>
    </sheetView>
  </sheetViews>
  <sheetFormatPr defaultRowHeight="18.75" customHeight="1" x14ac:dyDescent="0.15"/>
  <cols>
    <col min="1" max="1" width="1" style="1" customWidth="1"/>
    <col min="2" max="2" width="1" style="2" customWidth="1"/>
    <col min="3" max="3" width="4.375" style="2" customWidth="1"/>
    <col min="4" max="4" width="4.5" style="2" customWidth="1"/>
    <col min="5" max="5" width="27.25" style="2" customWidth="1"/>
    <col min="6" max="6" width="2.625" style="2" customWidth="1"/>
    <col min="7" max="7" width="91.875" style="2" customWidth="1"/>
    <col min="8" max="8" width="6.25" style="2" customWidth="1"/>
    <col min="9" max="9" width="1.75" style="23" customWidth="1"/>
    <col min="10" max="10" width="6.625" style="2" customWidth="1"/>
    <col min="11" max="11" width="6.25" style="38" customWidth="1"/>
    <col min="12" max="12" width="1.75" style="39" customWidth="1"/>
    <col min="13" max="13" width="6.625" style="40" customWidth="1"/>
    <col min="14" max="14" width="6.25" style="2" customWidth="1"/>
    <col min="15" max="15" width="1.75" style="23" customWidth="1"/>
    <col min="16" max="16" width="6.625" style="2" customWidth="1"/>
    <col min="17" max="17" width="5" style="24" customWidth="1"/>
    <col min="18" max="18" width="0.75" style="24" customWidth="1"/>
    <col min="19" max="20" width="8.875" style="43" customWidth="1"/>
    <col min="21" max="16384" width="9" style="2"/>
  </cols>
  <sheetData>
    <row r="1" spans="1:20" ht="31.5" customHeight="1" x14ac:dyDescent="0.15">
      <c r="M1" s="2"/>
      <c r="N1" s="204" t="s">
        <v>55</v>
      </c>
      <c r="O1" s="205"/>
      <c r="P1" s="205"/>
      <c r="Q1" s="206"/>
    </row>
    <row r="2" spans="1:20" s="6" customFormat="1" ht="30" customHeight="1" x14ac:dyDescent="0.15">
      <c r="A2" s="3"/>
      <c r="B2" s="4"/>
      <c r="C2" s="207" t="s">
        <v>99</v>
      </c>
      <c r="D2" s="207"/>
      <c r="E2" s="207"/>
      <c r="F2" s="207"/>
      <c r="G2" s="207"/>
      <c r="H2" s="207"/>
      <c r="I2" s="207"/>
      <c r="J2" s="207"/>
      <c r="K2" s="207"/>
      <c r="L2" s="207"/>
      <c r="M2" s="207"/>
      <c r="N2" s="207"/>
      <c r="O2" s="207"/>
      <c r="P2" s="207"/>
      <c r="Q2" s="207"/>
      <c r="R2" s="5"/>
      <c r="S2" s="26"/>
      <c r="T2" s="26"/>
    </row>
    <row r="3" spans="1:20" s="6" customFormat="1" ht="18.75" customHeight="1" x14ac:dyDescent="0.15">
      <c r="A3" s="3"/>
      <c r="B3" s="7"/>
      <c r="C3" s="3"/>
      <c r="D3" s="3"/>
      <c r="E3" s="3"/>
      <c r="F3" s="3"/>
      <c r="G3" s="3"/>
      <c r="H3" s="3"/>
      <c r="I3" s="8"/>
      <c r="J3" s="3"/>
      <c r="K3" s="3"/>
      <c r="L3" s="8"/>
      <c r="M3" s="3"/>
      <c r="N3" s="3"/>
      <c r="O3" s="8"/>
      <c r="P3" s="3"/>
      <c r="Q3" s="9"/>
      <c r="R3" s="10"/>
    </row>
    <row r="4" spans="1:20" s="6" customFormat="1" ht="18.75" customHeight="1" x14ac:dyDescent="0.15">
      <c r="A4" s="3"/>
      <c r="B4" s="7"/>
      <c r="C4" s="3"/>
      <c r="D4" s="3"/>
      <c r="E4" s="3"/>
      <c r="F4" s="3"/>
      <c r="G4" s="3"/>
      <c r="H4" s="12"/>
      <c r="I4" s="13"/>
      <c r="J4" s="12"/>
      <c r="K4" s="12"/>
      <c r="L4" s="13"/>
      <c r="M4" s="12"/>
      <c r="N4" s="12"/>
      <c r="O4" s="13"/>
      <c r="P4" s="12"/>
      <c r="Q4" s="9"/>
      <c r="R4" s="10"/>
      <c r="S4" s="26"/>
      <c r="T4" s="26"/>
    </row>
    <row r="5" spans="1:20" s="175" customFormat="1" ht="18.75" customHeight="1" x14ac:dyDescent="0.15">
      <c r="A5" s="171"/>
      <c r="B5" s="172"/>
      <c r="C5" s="171" t="s">
        <v>35</v>
      </c>
      <c r="D5" s="171"/>
      <c r="E5" s="171"/>
      <c r="F5" s="171"/>
      <c r="G5" s="198"/>
      <c r="H5" s="224" t="s">
        <v>100</v>
      </c>
      <c r="I5" s="225"/>
      <c r="J5" s="225"/>
      <c r="K5" s="225"/>
      <c r="L5" s="225"/>
      <c r="M5" s="225"/>
      <c r="N5" s="225"/>
      <c r="O5" s="225"/>
      <c r="P5" s="226"/>
      <c r="Q5" s="172"/>
      <c r="R5" s="174"/>
      <c r="S5" s="174"/>
      <c r="T5" s="174"/>
    </row>
    <row r="6" spans="1:20" s="175" customFormat="1" ht="15" customHeight="1" x14ac:dyDescent="0.15">
      <c r="A6" s="171"/>
      <c r="B6" s="172"/>
      <c r="C6" s="171"/>
      <c r="D6" s="171"/>
      <c r="E6" s="171"/>
      <c r="F6" s="171"/>
      <c r="G6" s="198"/>
      <c r="H6" s="227"/>
      <c r="I6" s="228"/>
      <c r="J6" s="228"/>
      <c r="K6" s="228"/>
      <c r="L6" s="228"/>
      <c r="M6" s="228"/>
      <c r="N6" s="228"/>
      <c r="O6" s="228"/>
      <c r="P6" s="229"/>
      <c r="Q6" s="172"/>
      <c r="R6" s="174"/>
      <c r="S6" s="174"/>
      <c r="T6" s="174"/>
    </row>
    <row r="7" spans="1:20" s="175" customFormat="1" ht="18.75" customHeight="1" x14ac:dyDescent="0.15">
      <c r="A7" s="171"/>
      <c r="B7" s="172"/>
      <c r="C7" s="171" t="s">
        <v>36</v>
      </c>
      <c r="D7" s="171"/>
      <c r="E7" s="171"/>
      <c r="F7" s="171"/>
      <c r="G7" s="198"/>
      <c r="H7" s="230"/>
      <c r="I7" s="231"/>
      <c r="J7" s="231"/>
      <c r="K7" s="231"/>
      <c r="L7" s="231"/>
      <c r="M7" s="231"/>
      <c r="N7" s="231"/>
      <c r="O7" s="231"/>
      <c r="P7" s="232"/>
      <c r="Q7" s="172"/>
      <c r="R7" s="174"/>
      <c r="S7" s="174"/>
      <c r="T7" s="174"/>
    </row>
    <row r="8" spans="1:20" s="175" customFormat="1" ht="15" customHeight="1" x14ac:dyDescent="0.15">
      <c r="A8" s="171"/>
      <c r="B8" s="172"/>
      <c r="C8" s="171"/>
      <c r="D8" s="171"/>
      <c r="E8" s="171"/>
      <c r="F8" s="171"/>
      <c r="G8" s="171"/>
      <c r="H8" s="199"/>
      <c r="I8" s="200"/>
      <c r="J8" s="199"/>
      <c r="K8" s="199"/>
      <c r="L8" s="200"/>
      <c r="M8" s="199"/>
      <c r="N8" s="199"/>
      <c r="O8" s="200"/>
      <c r="P8" s="199"/>
      <c r="Q8" s="171"/>
      <c r="R8" s="174"/>
      <c r="S8" s="174"/>
      <c r="T8" s="174"/>
    </row>
    <row r="9" spans="1:20" s="175" customFormat="1" ht="18.75" customHeight="1" x14ac:dyDescent="0.15">
      <c r="A9" s="171"/>
      <c r="B9" s="172"/>
      <c r="C9" s="171" t="s">
        <v>0</v>
      </c>
      <c r="D9" s="171"/>
      <c r="E9" s="171"/>
      <c r="F9" s="171"/>
      <c r="G9" s="171"/>
      <c r="H9" s="171"/>
      <c r="I9" s="173"/>
      <c r="J9" s="171"/>
      <c r="K9" s="171"/>
      <c r="L9" s="173"/>
      <c r="M9" s="171"/>
      <c r="N9" s="171"/>
      <c r="O9" s="173"/>
      <c r="P9" s="171"/>
      <c r="Q9" s="171"/>
      <c r="R9" s="174"/>
    </row>
    <row r="10" spans="1:20" s="6" customFormat="1" ht="11.25" customHeight="1" x14ac:dyDescent="0.15">
      <c r="A10" s="3"/>
      <c r="B10" s="11"/>
      <c r="C10" s="12"/>
      <c r="D10" s="12"/>
      <c r="E10" s="12"/>
      <c r="F10" s="12"/>
      <c r="G10" s="12"/>
      <c r="H10" s="12"/>
      <c r="I10" s="13"/>
      <c r="J10" s="12"/>
      <c r="K10" s="12"/>
      <c r="L10" s="13"/>
      <c r="M10" s="12"/>
      <c r="N10" s="12"/>
      <c r="O10" s="13"/>
      <c r="P10" s="12"/>
      <c r="Q10" s="9"/>
      <c r="R10" s="10"/>
    </row>
    <row r="11" spans="1:20" s="6" customFormat="1" ht="30" customHeight="1" x14ac:dyDescent="0.15">
      <c r="A11" s="3"/>
      <c r="B11" s="14"/>
      <c r="C11" s="208" t="s">
        <v>1</v>
      </c>
      <c r="D11" s="209"/>
      <c r="E11" s="210"/>
      <c r="F11" s="208" t="s">
        <v>2</v>
      </c>
      <c r="G11" s="210"/>
      <c r="H11" s="214" t="s">
        <v>3</v>
      </c>
      <c r="I11" s="214"/>
      <c r="J11" s="214"/>
      <c r="K11" s="214"/>
      <c r="L11" s="214"/>
      <c r="M11" s="214"/>
      <c r="N11" s="214"/>
      <c r="O11" s="214"/>
      <c r="P11" s="214"/>
      <c r="Q11" s="15"/>
      <c r="R11" s="10"/>
    </row>
    <row r="12" spans="1:20" s="6" customFormat="1" ht="30.75" customHeight="1" thickBot="1" x14ac:dyDescent="0.2">
      <c r="A12" s="3"/>
      <c r="B12" s="14"/>
      <c r="C12" s="211"/>
      <c r="D12" s="212"/>
      <c r="E12" s="213"/>
      <c r="F12" s="211"/>
      <c r="G12" s="213"/>
      <c r="H12" s="215" t="s">
        <v>4</v>
      </c>
      <c r="I12" s="215"/>
      <c r="J12" s="215"/>
      <c r="K12" s="216" t="s">
        <v>5</v>
      </c>
      <c r="L12" s="217"/>
      <c r="M12" s="218"/>
      <c r="N12" s="219" t="s">
        <v>6</v>
      </c>
      <c r="O12" s="219"/>
      <c r="P12" s="219"/>
      <c r="Q12" s="15"/>
      <c r="R12" s="10"/>
      <c r="S12" s="27" t="s">
        <v>39</v>
      </c>
      <c r="T12" s="27" t="s">
        <v>40</v>
      </c>
    </row>
    <row r="13" spans="1:20" s="6" customFormat="1" ht="37.5" customHeight="1" thickTop="1" x14ac:dyDescent="0.15">
      <c r="A13" s="3"/>
      <c r="B13" s="14"/>
      <c r="C13" s="201" t="s">
        <v>9</v>
      </c>
      <c r="D13" s="202"/>
      <c r="E13" s="202"/>
      <c r="F13" s="202"/>
      <c r="G13" s="203"/>
      <c r="H13" s="16"/>
      <c r="I13" s="67" t="s">
        <v>10</v>
      </c>
      <c r="J13" s="17">
        <f>SUM(J14,J15)</f>
        <v>20</v>
      </c>
      <c r="K13" s="32"/>
      <c r="L13" s="18" t="s">
        <v>11</v>
      </c>
      <c r="M13" s="17">
        <f>SUM(M14,M15)</f>
        <v>0</v>
      </c>
      <c r="N13" s="16"/>
      <c r="O13" s="18" t="s">
        <v>11</v>
      </c>
      <c r="P13" s="17">
        <f>SUM(P14,P15)</f>
        <v>20</v>
      </c>
      <c r="Q13" s="15"/>
      <c r="R13" s="10"/>
      <c r="S13" s="41">
        <f>SUM(S14,S15)</f>
        <v>10</v>
      </c>
      <c r="T13" s="41">
        <f>SUM(T14,T15)</f>
        <v>10</v>
      </c>
    </row>
    <row r="14" spans="1:20" s="6" customFormat="1" ht="37.5" customHeight="1" x14ac:dyDescent="0.15">
      <c r="A14" s="3"/>
      <c r="B14" s="14"/>
      <c r="C14" s="68"/>
      <c r="D14" s="220" t="s">
        <v>12</v>
      </c>
      <c r="E14" s="221"/>
      <c r="F14" s="222" t="s">
        <v>43</v>
      </c>
      <c r="G14" s="223"/>
      <c r="H14" s="69"/>
      <c r="I14" s="70" t="s">
        <v>11</v>
      </c>
      <c r="J14" s="71">
        <v>10</v>
      </c>
      <c r="K14" s="72"/>
      <c r="L14" s="73"/>
      <c r="M14" s="74"/>
      <c r="N14" s="75"/>
      <c r="O14" s="76" t="s">
        <v>11</v>
      </c>
      <c r="P14" s="71">
        <f>SUM(J14,M14)</f>
        <v>10</v>
      </c>
      <c r="Q14" s="15" t="s">
        <v>7</v>
      </c>
      <c r="R14" s="10"/>
      <c r="S14" s="26">
        <f>IF(Q14="※１",P14,0)</f>
        <v>10</v>
      </c>
      <c r="T14" s="26">
        <f>IF(Q14="※２",P14,0)</f>
        <v>0</v>
      </c>
    </row>
    <row r="15" spans="1:20" s="6" customFormat="1" ht="37.5" customHeight="1" thickBot="1" x14ac:dyDescent="0.2">
      <c r="A15" s="3"/>
      <c r="B15" s="14"/>
      <c r="C15" s="77"/>
      <c r="D15" s="220" t="s">
        <v>34</v>
      </c>
      <c r="E15" s="221"/>
      <c r="F15" s="222" t="s">
        <v>42</v>
      </c>
      <c r="G15" s="223"/>
      <c r="H15" s="69"/>
      <c r="I15" s="176" t="s">
        <v>11</v>
      </c>
      <c r="J15" s="71">
        <v>10</v>
      </c>
      <c r="K15" s="72"/>
      <c r="L15" s="73"/>
      <c r="M15" s="74"/>
      <c r="N15" s="75"/>
      <c r="O15" s="76" t="s">
        <v>11</v>
      </c>
      <c r="P15" s="71">
        <f>SUM(J15,M15)</f>
        <v>10</v>
      </c>
      <c r="Q15" s="15" t="s">
        <v>8</v>
      </c>
      <c r="R15" s="10"/>
      <c r="S15" s="26">
        <f t="shared" ref="S15" si="0">IF(Q15="※１",P15,0)</f>
        <v>0</v>
      </c>
      <c r="T15" s="26">
        <f t="shared" ref="T15" si="1">IF(Q15="※２",P15,0)</f>
        <v>10</v>
      </c>
    </row>
    <row r="16" spans="1:20" s="6" customFormat="1" ht="37.5" customHeight="1" thickTop="1" x14ac:dyDescent="0.15">
      <c r="A16" s="3"/>
      <c r="B16" s="14"/>
      <c r="C16" s="201" t="s">
        <v>13</v>
      </c>
      <c r="D16" s="202"/>
      <c r="E16" s="202"/>
      <c r="F16" s="202"/>
      <c r="G16" s="203"/>
      <c r="H16" s="79"/>
      <c r="I16" s="67" t="s">
        <v>11</v>
      </c>
      <c r="J16" s="17">
        <f>SUM(J17,J18)</f>
        <v>5</v>
      </c>
      <c r="K16" s="33"/>
      <c r="L16" s="18" t="s">
        <v>11</v>
      </c>
      <c r="M16" s="17">
        <f>SUM(M17,M18)</f>
        <v>10</v>
      </c>
      <c r="N16" s="25"/>
      <c r="O16" s="18" t="s">
        <v>11</v>
      </c>
      <c r="P16" s="17">
        <f>SUM(P17,P18)</f>
        <v>15</v>
      </c>
      <c r="Q16" s="15"/>
      <c r="R16" s="10"/>
      <c r="S16" s="19">
        <f t="shared" ref="S16:T16" si="2">SUM(S17,S18)</f>
        <v>0</v>
      </c>
      <c r="T16" s="19">
        <f t="shared" si="2"/>
        <v>15</v>
      </c>
    </row>
    <row r="17" spans="1:20" s="6" customFormat="1" ht="37.5" customHeight="1" x14ac:dyDescent="0.15">
      <c r="A17" s="3"/>
      <c r="B17" s="14"/>
      <c r="C17" s="78"/>
      <c r="D17" s="220" t="s">
        <v>25</v>
      </c>
      <c r="E17" s="221"/>
      <c r="F17" s="237" t="s">
        <v>44</v>
      </c>
      <c r="G17" s="238"/>
      <c r="H17" s="80"/>
      <c r="I17" s="76" t="s">
        <v>11</v>
      </c>
      <c r="J17" s="31">
        <v>5</v>
      </c>
      <c r="K17" s="72"/>
      <c r="L17" s="73"/>
      <c r="M17" s="74"/>
      <c r="N17" s="29"/>
      <c r="O17" s="76" t="s">
        <v>11</v>
      </c>
      <c r="P17" s="71">
        <f>SUM(J17,M17)</f>
        <v>5</v>
      </c>
      <c r="Q17" s="15" t="s">
        <v>8</v>
      </c>
      <c r="R17" s="10"/>
      <c r="S17" s="26">
        <f t="shared" ref="S17:S18" si="3">IF(Q17="※１",P17,0)</f>
        <v>0</v>
      </c>
      <c r="T17" s="26">
        <f t="shared" ref="T17:T18" si="4">IF(Q17="※２",P17,0)</f>
        <v>5</v>
      </c>
    </row>
    <row r="18" spans="1:20" s="6" customFormat="1" ht="37.5" customHeight="1" thickBot="1" x14ac:dyDescent="0.2">
      <c r="A18" s="3"/>
      <c r="B18" s="14"/>
      <c r="C18" s="68"/>
      <c r="D18" s="235"/>
      <c r="E18" s="236"/>
      <c r="F18" s="222" t="s">
        <v>45</v>
      </c>
      <c r="G18" s="223"/>
      <c r="H18" s="81"/>
      <c r="I18" s="181"/>
      <c r="J18" s="74"/>
      <c r="K18" s="83"/>
      <c r="L18" s="76" t="s">
        <v>11</v>
      </c>
      <c r="M18" s="84">
        <v>10</v>
      </c>
      <c r="N18" s="85"/>
      <c r="O18" s="86" t="s">
        <v>11</v>
      </c>
      <c r="P18" s="71">
        <f>SUM(J18,M18)</f>
        <v>10</v>
      </c>
      <c r="Q18" s="15" t="s">
        <v>8</v>
      </c>
      <c r="R18" s="10"/>
      <c r="S18" s="26">
        <f t="shared" si="3"/>
        <v>0</v>
      </c>
      <c r="T18" s="26">
        <f t="shared" si="4"/>
        <v>10</v>
      </c>
    </row>
    <row r="19" spans="1:20" s="6" customFormat="1" ht="37.5" customHeight="1" thickTop="1" x14ac:dyDescent="0.15">
      <c r="A19" s="3"/>
      <c r="B19" s="14"/>
      <c r="C19" s="239" t="s">
        <v>56</v>
      </c>
      <c r="D19" s="240"/>
      <c r="E19" s="240"/>
      <c r="F19" s="240"/>
      <c r="G19" s="241"/>
      <c r="H19" s="179"/>
      <c r="I19" s="91" t="s">
        <v>11</v>
      </c>
      <c r="J19" s="180">
        <f>SUM(J20,J23,J30,J31,J32,J33,J34)</f>
        <v>5</v>
      </c>
      <c r="K19" s="60"/>
      <c r="L19" s="61" t="s">
        <v>80</v>
      </c>
      <c r="M19" s="62">
        <f>SUM(M20,M23,M30,M31,M32,M33,M34)</f>
        <v>150</v>
      </c>
      <c r="N19" s="63"/>
      <c r="O19" s="64" t="s">
        <v>80</v>
      </c>
      <c r="P19" s="65">
        <f>SUM(P20,P23,P30,P31,P32,P33,P34)</f>
        <v>155</v>
      </c>
      <c r="Q19" s="15"/>
      <c r="R19" s="10"/>
      <c r="S19" s="66">
        <f>SUM(S21,S22,S24,S25,S26,S27,S30,S31,S32,S33,S34,S29)</f>
        <v>95</v>
      </c>
      <c r="T19" s="66">
        <f>SUM(T21,T22,T24,T25,T26,T27,T30,T31,T32,T33,T34,T28)</f>
        <v>60</v>
      </c>
    </row>
    <row r="20" spans="1:20" s="6" customFormat="1" ht="37.5" customHeight="1" x14ac:dyDescent="0.15">
      <c r="A20" s="3"/>
      <c r="B20" s="14"/>
      <c r="C20" s="68"/>
      <c r="D20" s="220" t="s">
        <v>57</v>
      </c>
      <c r="E20" s="242"/>
      <c r="F20" s="242"/>
      <c r="G20" s="221"/>
      <c r="H20" s="81"/>
      <c r="I20" s="82"/>
      <c r="J20" s="74"/>
      <c r="K20" s="83"/>
      <c r="L20" s="76" t="s">
        <v>11</v>
      </c>
      <c r="M20" s="84">
        <f>SUM(M21,M22)</f>
        <v>20</v>
      </c>
      <c r="N20" s="85"/>
      <c r="O20" s="86" t="s">
        <v>11</v>
      </c>
      <c r="P20" s="71">
        <f>SUM(J20,M20)</f>
        <v>20</v>
      </c>
      <c r="Q20" s="15"/>
      <c r="R20" s="10"/>
      <c r="S20" s="26"/>
      <c r="T20" s="19"/>
    </row>
    <row r="21" spans="1:20" s="6" customFormat="1" ht="37.5" customHeight="1" x14ac:dyDescent="0.15">
      <c r="A21" s="3"/>
      <c r="B21" s="14"/>
      <c r="C21" s="68"/>
      <c r="D21" s="162"/>
      <c r="E21" s="161" t="s">
        <v>61</v>
      </c>
      <c r="F21" s="222" t="s">
        <v>74</v>
      </c>
      <c r="G21" s="223"/>
      <c r="H21" s="81"/>
      <c r="I21" s="82"/>
      <c r="J21" s="74"/>
      <c r="K21" s="83"/>
      <c r="L21" s="76" t="s">
        <v>11</v>
      </c>
      <c r="M21" s="84">
        <v>10</v>
      </c>
      <c r="N21" s="85"/>
      <c r="O21" s="86" t="s">
        <v>11</v>
      </c>
      <c r="P21" s="71">
        <f>SUM(J21,M21)</f>
        <v>10</v>
      </c>
      <c r="Q21" s="15" t="s">
        <v>40</v>
      </c>
      <c r="R21" s="10"/>
      <c r="S21" s="26">
        <f t="shared" ref="S21:S22" si="5">IF(Q21="※１",P21,0)</f>
        <v>0</v>
      </c>
      <c r="T21" s="26">
        <f t="shared" ref="T21:T22" si="6">IF(Q21="※２",P21,0)</f>
        <v>10</v>
      </c>
    </row>
    <row r="22" spans="1:20" s="6" customFormat="1" ht="37.5" customHeight="1" x14ac:dyDescent="0.15">
      <c r="A22" s="3"/>
      <c r="B22" s="14"/>
      <c r="C22" s="68"/>
      <c r="D22" s="162"/>
      <c r="E22" s="160" t="s">
        <v>62</v>
      </c>
      <c r="F22" s="237" t="s">
        <v>46</v>
      </c>
      <c r="G22" s="238"/>
      <c r="H22" s="96"/>
      <c r="I22" s="97"/>
      <c r="J22" s="98"/>
      <c r="K22" s="163"/>
      <c r="L22" s="124" t="s">
        <v>11</v>
      </c>
      <c r="M22" s="164">
        <v>10</v>
      </c>
      <c r="N22" s="163"/>
      <c r="O22" s="165" t="s">
        <v>11</v>
      </c>
      <c r="P22" s="166">
        <f>SUM(J22,M22)</f>
        <v>10</v>
      </c>
      <c r="Q22" s="15" t="s">
        <v>39</v>
      </c>
      <c r="R22" s="10"/>
      <c r="S22" s="26">
        <f t="shared" si="5"/>
        <v>10</v>
      </c>
      <c r="T22" s="26">
        <f t="shared" si="6"/>
        <v>0</v>
      </c>
    </row>
    <row r="23" spans="1:20" s="6" customFormat="1" ht="37.5" customHeight="1" x14ac:dyDescent="0.15">
      <c r="A23" s="3"/>
      <c r="B23" s="14"/>
      <c r="C23" s="68"/>
      <c r="D23" s="220" t="s">
        <v>58</v>
      </c>
      <c r="E23" s="242"/>
      <c r="F23" s="243"/>
      <c r="G23" s="236"/>
      <c r="H23" s="90"/>
      <c r="I23" s="91" t="s">
        <v>80</v>
      </c>
      <c r="J23" s="92">
        <f>SUM(J24,J25,J26,J27,J29)</f>
        <v>5</v>
      </c>
      <c r="K23" s="90"/>
      <c r="L23" s="91" t="s">
        <v>80</v>
      </c>
      <c r="M23" s="92">
        <f>SUM(M24,M25,M26,M28,M29)</f>
        <v>50</v>
      </c>
      <c r="N23" s="93"/>
      <c r="O23" s="94" t="s">
        <v>80</v>
      </c>
      <c r="P23" s="92">
        <f>SUM(P24,P25,P26,P27,P28,P29)</f>
        <v>55</v>
      </c>
      <c r="Q23" s="15"/>
      <c r="R23" s="10"/>
      <c r="S23" s="26"/>
      <c r="T23" s="19"/>
    </row>
    <row r="24" spans="1:20" s="6" customFormat="1" ht="37.5" customHeight="1" x14ac:dyDescent="0.15">
      <c r="A24" s="3"/>
      <c r="B24" s="14"/>
      <c r="C24" s="68"/>
      <c r="D24" s="162"/>
      <c r="E24" s="160" t="s">
        <v>63</v>
      </c>
      <c r="F24" s="222" t="s">
        <v>83</v>
      </c>
      <c r="G24" s="223"/>
      <c r="H24" s="81"/>
      <c r="I24" s="82"/>
      <c r="J24" s="74"/>
      <c r="K24" s="83"/>
      <c r="L24" s="76" t="s">
        <v>11</v>
      </c>
      <c r="M24" s="84">
        <v>10</v>
      </c>
      <c r="N24" s="85"/>
      <c r="O24" s="86" t="s">
        <v>11</v>
      </c>
      <c r="P24" s="71">
        <f>SUM(J24,M24)</f>
        <v>10</v>
      </c>
      <c r="Q24" s="15" t="s">
        <v>40</v>
      </c>
      <c r="R24" s="10"/>
      <c r="S24" s="26">
        <f t="shared" ref="S24:S34" si="7">IF(Q24="※１",P24,0)</f>
        <v>0</v>
      </c>
      <c r="T24" s="26">
        <f t="shared" ref="T24:T34" si="8">IF(Q24="※２",P24,0)</f>
        <v>10</v>
      </c>
    </row>
    <row r="25" spans="1:20" s="6" customFormat="1" ht="37.5" customHeight="1" x14ac:dyDescent="0.15">
      <c r="A25" s="3"/>
      <c r="B25" s="14"/>
      <c r="C25" s="68"/>
      <c r="D25" s="162"/>
      <c r="E25" s="161" t="s">
        <v>64</v>
      </c>
      <c r="F25" s="222" t="s">
        <v>84</v>
      </c>
      <c r="G25" s="223"/>
      <c r="H25" s="81"/>
      <c r="I25" s="82"/>
      <c r="J25" s="74"/>
      <c r="K25" s="83"/>
      <c r="L25" s="76" t="s">
        <v>11</v>
      </c>
      <c r="M25" s="84">
        <v>10</v>
      </c>
      <c r="N25" s="85"/>
      <c r="O25" s="86" t="s">
        <v>11</v>
      </c>
      <c r="P25" s="71">
        <f t="shared" ref="P25:P34" si="9">SUM(J25,M25)</f>
        <v>10</v>
      </c>
      <c r="Q25" s="15" t="s">
        <v>40</v>
      </c>
      <c r="R25" s="10"/>
      <c r="S25" s="26">
        <f t="shared" si="7"/>
        <v>0</v>
      </c>
      <c r="T25" s="26">
        <f t="shared" si="8"/>
        <v>10</v>
      </c>
    </row>
    <row r="26" spans="1:20" s="6" customFormat="1" ht="37.5" customHeight="1" x14ac:dyDescent="0.15">
      <c r="A26" s="3"/>
      <c r="B26" s="14"/>
      <c r="C26" s="68"/>
      <c r="D26" s="162"/>
      <c r="E26" s="160" t="s">
        <v>65</v>
      </c>
      <c r="F26" s="222" t="s">
        <v>85</v>
      </c>
      <c r="G26" s="223"/>
      <c r="H26" s="81"/>
      <c r="I26" s="82"/>
      <c r="J26" s="74"/>
      <c r="K26" s="83"/>
      <c r="L26" s="76" t="s">
        <v>11</v>
      </c>
      <c r="M26" s="108">
        <v>10</v>
      </c>
      <c r="N26" s="85"/>
      <c r="O26" s="86" t="s">
        <v>11</v>
      </c>
      <c r="P26" s="71">
        <f t="shared" si="9"/>
        <v>10</v>
      </c>
      <c r="Q26" s="15" t="s">
        <v>40</v>
      </c>
      <c r="R26" s="10"/>
      <c r="S26" s="26">
        <f t="shared" si="7"/>
        <v>0</v>
      </c>
      <c r="T26" s="26">
        <f t="shared" si="8"/>
        <v>10</v>
      </c>
    </row>
    <row r="27" spans="1:20" s="6" customFormat="1" ht="42" customHeight="1" x14ac:dyDescent="0.15">
      <c r="A27" s="3"/>
      <c r="B27" s="14"/>
      <c r="C27" s="68"/>
      <c r="D27" s="177"/>
      <c r="E27" s="255" t="s">
        <v>94</v>
      </c>
      <c r="F27" s="233" t="s">
        <v>98</v>
      </c>
      <c r="G27" s="234"/>
      <c r="H27" s="185"/>
      <c r="I27" s="186" t="s">
        <v>11</v>
      </c>
      <c r="J27" s="196">
        <v>5</v>
      </c>
      <c r="K27" s="187"/>
      <c r="L27" s="188"/>
      <c r="M27" s="184"/>
      <c r="N27" s="85"/>
      <c r="O27" s="86" t="s">
        <v>11</v>
      </c>
      <c r="P27" s="71">
        <f t="shared" si="9"/>
        <v>5</v>
      </c>
      <c r="Q27" s="15" t="s">
        <v>40</v>
      </c>
      <c r="R27" s="10"/>
      <c r="S27" s="26">
        <f t="shared" si="7"/>
        <v>0</v>
      </c>
      <c r="T27" s="26">
        <f t="shared" si="8"/>
        <v>5</v>
      </c>
    </row>
    <row r="28" spans="1:20" s="6" customFormat="1" ht="42" customHeight="1" x14ac:dyDescent="0.15">
      <c r="A28" s="3"/>
      <c r="B28" s="14"/>
      <c r="C28" s="68"/>
      <c r="D28" s="178"/>
      <c r="E28" s="256"/>
      <c r="F28" s="250" t="s">
        <v>95</v>
      </c>
      <c r="G28" s="251"/>
      <c r="H28" s="189"/>
      <c r="I28" s="190"/>
      <c r="J28" s="191"/>
      <c r="K28" s="90"/>
      <c r="L28" s="91"/>
      <c r="M28" s="197">
        <v>10</v>
      </c>
      <c r="N28" s="85"/>
      <c r="O28" s="86" t="s">
        <v>11</v>
      </c>
      <c r="P28" s="71">
        <f t="shared" ref="P28" si="10">SUM(J28,M28)</f>
        <v>10</v>
      </c>
      <c r="Q28" s="15" t="s">
        <v>40</v>
      </c>
      <c r="R28" s="10"/>
      <c r="S28" s="26">
        <f t="shared" ref="S28" si="11">IF(Q28="※１",P28,0)</f>
        <v>0</v>
      </c>
      <c r="T28" s="26">
        <f>IF(Q28="※２",P28,0)</f>
        <v>10</v>
      </c>
    </row>
    <row r="29" spans="1:20" s="6" customFormat="1" ht="42" customHeight="1" x14ac:dyDescent="0.15">
      <c r="A29" s="3"/>
      <c r="B29" s="14"/>
      <c r="C29" s="68"/>
      <c r="D29" s="177"/>
      <c r="E29" s="257"/>
      <c r="F29" s="258" t="s">
        <v>96</v>
      </c>
      <c r="G29" s="238"/>
      <c r="H29" s="87"/>
      <c r="I29" s="88"/>
      <c r="J29" s="89"/>
      <c r="K29" s="83"/>
      <c r="L29" s="76" t="s">
        <v>11</v>
      </c>
      <c r="M29" s="108">
        <v>10</v>
      </c>
      <c r="N29" s="85"/>
      <c r="O29" s="86" t="s">
        <v>11</v>
      </c>
      <c r="P29" s="71">
        <f t="shared" si="9"/>
        <v>10</v>
      </c>
      <c r="Q29" s="15" t="s">
        <v>39</v>
      </c>
      <c r="R29" s="10"/>
      <c r="S29" s="26">
        <f t="shared" si="7"/>
        <v>10</v>
      </c>
      <c r="T29" s="26">
        <f t="shared" si="8"/>
        <v>0</v>
      </c>
    </row>
    <row r="30" spans="1:20" s="6" customFormat="1" ht="37.5" customHeight="1" x14ac:dyDescent="0.15">
      <c r="A30" s="3"/>
      <c r="B30" s="14"/>
      <c r="C30" s="68"/>
      <c r="D30" s="220" t="s">
        <v>66</v>
      </c>
      <c r="E30" s="221"/>
      <c r="F30" s="222" t="s">
        <v>72</v>
      </c>
      <c r="G30" s="223"/>
      <c r="H30" s="182"/>
      <c r="I30" s="183"/>
      <c r="J30" s="184"/>
      <c r="K30" s="83"/>
      <c r="L30" s="76" t="s">
        <v>11</v>
      </c>
      <c r="M30" s="108">
        <v>30</v>
      </c>
      <c r="N30" s="85"/>
      <c r="O30" s="86" t="s">
        <v>11</v>
      </c>
      <c r="P30" s="71">
        <f t="shared" si="9"/>
        <v>30</v>
      </c>
      <c r="Q30" s="15" t="s">
        <v>39</v>
      </c>
      <c r="R30" s="10"/>
      <c r="S30" s="26">
        <f t="shared" si="7"/>
        <v>30</v>
      </c>
      <c r="T30" s="26">
        <f t="shared" si="8"/>
        <v>0</v>
      </c>
    </row>
    <row r="31" spans="1:20" s="6" customFormat="1" ht="37.5" customHeight="1" x14ac:dyDescent="0.15">
      <c r="A31" s="3"/>
      <c r="B31" s="14"/>
      <c r="C31" s="68"/>
      <c r="D31" s="246" t="s">
        <v>67</v>
      </c>
      <c r="E31" s="247"/>
      <c r="F31" s="222" t="s">
        <v>73</v>
      </c>
      <c r="G31" s="223"/>
      <c r="H31" s="87"/>
      <c r="I31" s="88"/>
      <c r="J31" s="89"/>
      <c r="K31" s="83"/>
      <c r="L31" s="76" t="s">
        <v>11</v>
      </c>
      <c r="M31" s="108">
        <v>20</v>
      </c>
      <c r="N31" s="85"/>
      <c r="O31" s="86" t="s">
        <v>11</v>
      </c>
      <c r="P31" s="71">
        <f t="shared" si="9"/>
        <v>20</v>
      </c>
      <c r="Q31" s="15" t="s">
        <v>39</v>
      </c>
      <c r="R31" s="10"/>
      <c r="S31" s="26">
        <f t="shared" si="7"/>
        <v>20</v>
      </c>
      <c r="T31" s="26">
        <f t="shared" si="8"/>
        <v>0</v>
      </c>
    </row>
    <row r="32" spans="1:20" s="6" customFormat="1" ht="37.5" customHeight="1" x14ac:dyDescent="0.15">
      <c r="A32" s="3"/>
      <c r="B32" s="14"/>
      <c r="C32" s="68"/>
      <c r="D32" s="220" t="s">
        <v>68</v>
      </c>
      <c r="E32" s="221"/>
      <c r="F32" s="222" t="s">
        <v>75</v>
      </c>
      <c r="G32" s="223"/>
      <c r="H32" s="81"/>
      <c r="I32" s="82"/>
      <c r="J32" s="74"/>
      <c r="K32" s="83"/>
      <c r="L32" s="76" t="s">
        <v>11</v>
      </c>
      <c r="M32" s="108">
        <v>20</v>
      </c>
      <c r="N32" s="85"/>
      <c r="O32" s="86" t="s">
        <v>11</v>
      </c>
      <c r="P32" s="71">
        <f t="shared" si="9"/>
        <v>20</v>
      </c>
      <c r="Q32" s="15" t="s">
        <v>39</v>
      </c>
      <c r="R32" s="10"/>
      <c r="S32" s="26">
        <f t="shared" si="7"/>
        <v>20</v>
      </c>
      <c r="T32" s="26">
        <f t="shared" si="8"/>
        <v>0</v>
      </c>
    </row>
    <row r="33" spans="1:20" s="6" customFormat="1" ht="37.5" customHeight="1" x14ac:dyDescent="0.15">
      <c r="A33" s="3"/>
      <c r="B33" s="14"/>
      <c r="C33" s="68"/>
      <c r="D33" s="220" t="s">
        <v>69</v>
      </c>
      <c r="E33" s="221"/>
      <c r="F33" s="222" t="s">
        <v>76</v>
      </c>
      <c r="G33" s="223"/>
      <c r="H33" s="81"/>
      <c r="I33" s="82"/>
      <c r="J33" s="74"/>
      <c r="K33" s="83"/>
      <c r="L33" s="76" t="s">
        <v>11</v>
      </c>
      <c r="M33" s="108">
        <v>5</v>
      </c>
      <c r="N33" s="85"/>
      <c r="O33" s="86" t="s">
        <v>11</v>
      </c>
      <c r="P33" s="71">
        <f t="shared" si="9"/>
        <v>5</v>
      </c>
      <c r="Q33" s="15" t="s">
        <v>40</v>
      </c>
      <c r="R33" s="10"/>
      <c r="S33" s="26">
        <f t="shared" si="7"/>
        <v>0</v>
      </c>
      <c r="T33" s="26">
        <f t="shared" si="8"/>
        <v>5</v>
      </c>
    </row>
    <row r="34" spans="1:20" s="6" customFormat="1" ht="37.5" customHeight="1" thickBot="1" x14ac:dyDescent="0.2">
      <c r="A34" s="3"/>
      <c r="B34" s="14"/>
      <c r="C34" s="68"/>
      <c r="D34" s="248" t="s">
        <v>70</v>
      </c>
      <c r="E34" s="249"/>
      <c r="F34" s="237" t="s">
        <v>77</v>
      </c>
      <c r="G34" s="238"/>
      <c r="H34" s="96"/>
      <c r="I34" s="97"/>
      <c r="J34" s="98"/>
      <c r="K34" s="83"/>
      <c r="L34" s="76" t="s">
        <v>11</v>
      </c>
      <c r="M34" s="108">
        <v>5</v>
      </c>
      <c r="N34" s="85"/>
      <c r="O34" s="86" t="s">
        <v>11</v>
      </c>
      <c r="P34" s="71">
        <f t="shared" si="9"/>
        <v>5</v>
      </c>
      <c r="Q34" s="15" t="s">
        <v>39</v>
      </c>
      <c r="R34" s="10"/>
      <c r="S34" s="26">
        <f t="shared" si="7"/>
        <v>5</v>
      </c>
      <c r="T34" s="26">
        <f t="shared" si="8"/>
        <v>0</v>
      </c>
    </row>
    <row r="35" spans="1:20" s="6" customFormat="1" ht="37.5" customHeight="1" thickTop="1" x14ac:dyDescent="0.15">
      <c r="A35" s="3"/>
      <c r="B35" s="14"/>
      <c r="C35" s="239" t="s">
        <v>97</v>
      </c>
      <c r="D35" s="240"/>
      <c r="E35" s="240"/>
      <c r="F35" s="240"/>
      <c r="G35" s="241"/>
      <c r="H35" s="57"/>
      <c r="I35" s="58"/>
      <c r="J35" s="59"/>
      <c r="K35" s="60"/>
      <c r="L35" s="61" t="s">
        <v>80</v>
      </c>
      <c r="M35" s="62">
        <f>SUM(M36,M37)</f>
        <v>10</v>
      </c>
      <c r="N35" s="63"/>
      <c r="O35" s="64" t="s">
        <v>80</v>
      </c>
      <c r="P35" s="62">
        <f>SUM(P36,P37)</f>
        <v>10</v>
      </c>
      <c r="Q35" s="15"/>
      <c r="R35" s="10"/>
      <c r="S35" s="41">
        <f>SUM(S36,S37)</f>
        <v>5</v>
      </c>
      <c r="T35" s="41">
        <f>SUM(T36,T37)</f>
        <v>5</v>
      </c>
    </row>
    <row r="36" spans="1:20" s="6" customFormat="1" ht="37.5" customHeight="1" x14ac:dyDescent="0.15">
      <c r="A36" s="3"/>
      <c r="B36" s="14"/>
      <c r="C36" s="68"/>
      <c r="D36" s="220" t="s">
        <v>87</v>
      </c>
      <c r="E36" s="221"/>
      <c r="F36" s="244" t="s">
        <v>47</v>
      </c>
      <c r="G36" s="245"/>
      <c r="H36" s="81"/>
      <c r="I36" s="82"/>
      <c r="J36" s="74"/>
      <c r="K36" s="83"/>
      <c r="L36" s="76" t="s">
        <v>11</v>
      </c>
      <c r="M36" s="84">
        <v>5</v>
      </c>
      <c r="N36" s="85"/>
      <c r="O36" s="86" t="s">
        <v>11</v>
      </c>
      <c r="P36" s="71">
        <f>SUM(J36,M36)</f>
        <v>5</v>
      </c>
      <c r="Q36" s="15" t="s">
        <v>40</v>
      </c>
      <c r="R36" s="10"/>
      <c r="S36" s="26">
        <f t="shared" ref="S36:S37" si="12">IF(Q36="※１",P36,0)</f>
        <v>0</v>
      </c>
      <c r="T36" s="26">
        <f t="shared" ref="T36:T37" si="13">IF(Q36="※２",P36,0)</f>
        <v>5</v>
      </c>
    </row>
    <row r="37" spans="1:20" s="6" customFormat="1" ht="37.5" customHeight="1" thickBot="1" x14ac:dyDescent="0.2">
      <c r="A37" s="3"/>
      <c r="B37" s="14"/>
      <c r="C37" s="68"/>
      <c r="D37" s="220" t="s">
        <v>88</v>
      </c>
      <c r="E37" s="221"/>
      <c r="F37" s="244" t="s">
        <v>48</v>
      </c>
      <c r="G37" s="245"/>
      <c r="H37" s="99"/>
      <c r="I37" s="100"/>
      <c r="J37" s="101"/>
      <c r="K37" s="83"/>
      <c r="L37" s="76" t="s">
        <v>11</v>
      </c>
      <c r="M37" s="84">
        <v>5</v>
      </c>
      <c r="N37" s="85"/>
      <c r="O37" s="86" t="s">
        <v>11</v>
      </c>
      <c r="P37" s="71">
        <f>SUM(J37,M37)</f>
        <v>5</v>
      </c>
      <c r="Q37" s="15" t="s">
        <v>39</v>
      </c>
      <c r="R37" s="10"/>
      <c r="S37" s="26">
        <f t="shared" si="12"/>
        <v>5</v>
      </c>
      <c r="T37" s="26">
        <f t="shared" si="13"/>
        <v>0</v>
      </c>
    </row>
    <row r="38" spans="1:20" s="6" customFormat="1" ht="37.5" customHeight="1" thickTop="1" x14ac:dyDescent="0.15">
      <c r="A38" s="3"/>
      <c r="B38" s="14"/>
      <c r="C38" s="201" t="s">
        <v>59</v>
      </c>
      <c r="D38" s="202"/>
      <c r="E38" s="202"/>
      <c r="F38" s="202"/>
      <c r="G38" s="203"/>
      <c r="H38" s="102"/>
      <c r="I38" s="103" t="s">
        <v>11</v>
      </c>
      <c r="J38" s="20">
        <f>SUM(J39,J40,J42,J41,J43)</f>
        <v>30</v>
      </c>
      <c r="K38" s="36"/>
      <c r="L38" s="22" t="s">
        <v>11</v>
      </c>
      <c r="M38" s="20">
        <f>SUM(M39,M40,M42,M41,M43)</f>
        <v>20</v>
      </c>
      <c r="N38" s="21"/>
      <c r="O38" s="22" t="s">
        <v>11</v>
      </c>
      <c r="P38" s="20">
        <f>SUM(P39,P40,P42,P41,P43)</f>
        <v>50</v>
      </c>
      <c r="Q38" s="15"/>
      <c r="R38" s="10"/>
      <c r="S38" s="41">
        <f>SUM(S39,S40,S41,S42,S43)</f>
        <v>40</v>
      </c>
      <c r="T38" s="41">
        <f>SUM(T39,T40,T41,T42,T43)</f>
        <v>10</v>
      </c>
    </row>
    <row r="39" spans="1:20" s="6" customFormat="1" ht="37.5" customHeight="1" x14ac:dyDescent="0.15">
      <c r="A39" s="3"/>
      <c r="B39" s="14"/>
      <c r="C39" s="68"/>
      <c r="D39" s="220" t="s">
        <v>14</v>
      </c>
      <c r="E39" s="221"/>
      <c r="F39" s="222" t="s">
        <v>49</v>
      </c>
      <c r="G39" s="223"/>
      <c r="H39" s="104"/>
      <c r="I39" s="105" t="s">
        <v>11</v>
      </c>
      <c r="J39" s="106">
        <v>10</v>
      </c>
      <c r="K39" s="72"/>
      <c r="L39" s="73"/>
      <c r="M39" s="74"/>
      <c r="N39" s="75"/>
      <c r="O39" s="76" t="s">
        <v>11</v>
      </c>
      <c r="P39" s="106">
        <f t="shared" ref="P39:P43" si="14">SUM(J39,M39)</f>
        <v>10</v>
      </c>
      <c r="Q39" s="15" t="s">
        <v>7</v>
      </c>
      <c r="R39" s="10"/>
      <c r="S39" s="26">
        <f t="shared" ref="S39:S43" si="15">IF(Q39="※１",P39,0)</f>
        <v>10</v>
      </c>
      <c r="T39" s="26">
        <f t="shared" ref="T39:T43" si="16">IF(Q39="※２",P39,0)</f>
        <v>0</v>
      </c>
    </row>
    <row r="40" spans="1:20" s="6" customFormat="1" ht="37.5" customHeight="1" x14ac:dyDescent="0.15">
      <c r="A40" s="3"/>
      <c r="B40" s="14"/>
      <c r="C40" s="68"/>
      <c r="D40" s="235"/>
      <c r="E40" s="236"/>
      <c r="F40" s="222" t="s">
        <v>90</v>
      </c>
      <c r="G40" s="223"/>
      <c r="H40" s="75"/>
      <c r="I40" s="76" t="s">
        <v>11</v>
      </c>
      <c r="J40" s="106">
        <v>20</v>
      </c>
      <c r="K40" s="72"/>
      <c r="L40" s="73"/>
      <c r="M40" s="74"/>
      <c r="N40" s="75"/>
      <c r="O40" s="76" t="s">
        <v>11</v>
      </c>
      <c r="P40" s="106">
        <f t="shared" si="14"/>
        <v>20</v>
      </c>
      <c r="Q40" s="15" t="s">
        <v>7</v>
      </c>
      <c r="R40" s="10"/>
      <c r="S40" s="26">
        <f t="shared" si="15"/>
        <v>20</v>
      </c>
      <c r="T40" s="26">
        <f t="shared" si="16"/>
        <v>0</v>
      </c>
    </row>
    <row r="41" spans="1:20" s="6" customFormat="1" ht="37.5" customHeight="1" x14ac:dyDescent="0.15">
      <c r="A41" s="3"/>
      <c r="B41" s="14"/>
      <c r="C41" s="68"/>
      <c r="D41" s="235"/>
      <c r="E41" s="236"/>
      <c r="F41" s="222" t="s">
        <v>89</v>
      </c>
      <c r="G41" s="223"/>
      <c r="H41" s="81"/>
      <c r="I41" s="82"/>
      <c r="J41" s="74"/>
      <c r="K41" s="107"/>
      <c r="L41" s="105" t="s">
        <v>11</v>
      </c>
      <c r="M41" s="108">
        <v>10</v>
      </c>
      <c r="N41" s="75"/>
      <c r="O41" s="76" t="s">
        <v>11</v>
      </c>
      <c r="P41" s="106">
        <f t="shared" si="14"/>
        <v>10</v>
      </c>
      <c r="Q41" s="15" t="s">
        <v>7</v>
      </c>
      <c r="R41" s="10"/>
      <c r="S41" s="26">
        <f t="shared" si="15"/>
        <v>10</v>
      </c>
      <c r="T41" s="26">
        <f t="shared" si="16"/>
        <v>0</v>
      </c>
    </row>
    <row r="42" spans="1:20" s="6" customFormat="1" ht="37.5" customHeight="1" x14ac:dyDescent="0.15">
      <c r="A42" s="3"/>
      <c r="B42" s="14"/>
      <c r="C42" s="68"/>
      <c r="D42" s="220" t="s">
        <v>15</v>
      </c>
      <c r="E42" s="221"/>
      <c r="F42" s="222" t="s">
        <v>50</v>
      </c>
      <c r="G42" s="223"/>
      <c r="H42" s="81"/>
      <c r="I42" s="82"/>
      <c r="J42" s="74"/>
      <c r="K42" s="107"/>
      <c r="L42" s="105" t="s">
        <v>11</v>
      </c>
      <c r="M42" s="108">
        <v>5</v>
      </c>
      <c r="N42" s="75"/>
      <c r="O42" s="76" t="s">
        <v>11</v>
      </c>
      <c r="P42" s="106">
        <f t="shared" si="14"/>
        <v>5</v>
      </c>
      <c r="Q42" s="15" t="s">
        <v>8</v>
      </c>
      <c r="R42" s="10"/>
      <c r="S42" s="26">
        <f t="shared" si="15"/>
        <v>0</v>
      </c>
      <c r="T42" s="26">
        <f t="shared" si="16"/>
        <v>5</v>
      </c>
    </row>
    <row r="43" spans="1:20" s="6" customFormat="1" ht="37.5" customHeight="1" thickBot="1" x14ac:dyDescent="0.2">
      <c r="A43" s="3"/>
      <c r="B43" s="14"/>
      <c r="C43" s="109"/>
      <c r="D43" s="269"/>
      <c r="E43" s="270"/>
      <c r="F43" s="260" t="s">
        <v>51</v>
      </c>
      <c r="G43" s="261"/>
      <c r="H43" s="110"/>
      <c r="I43" s="111"/>
      <c r="J43" s="112"/>
      <c r="K43" s="113"/>
      <c r="L43" s="114" t="s">
        <v>11</v>
      </c>
      <c r="M43" s="115">
        <v>5</v>
      </c>
      <c r="N43" s="116"/>
      <c r="O43" s="114" t="s">
        <v>11</v>
      </c>
      <c r="P43" s="117">
        <f t="shared" si="14"/>
        <v>5</v>
      </c>
      <c r="Q43" s="15" t="s">
        <v>8</v>
      </c>
      <c r="R43" s="10"/>
      <c r="S43" s="26">
        <f t="shared" si="15"/>
        <v>0</v>
      </c>
      <c r="T43" s="26">
        <f t="shared" si="16"/>
        <v>5</v>
      </c>
    </row>
    <row r="44" spans="1:20" s="6" customFormat="1" ht="37.5" customHeight="1" thickTop="1" x14ac:dyDescent="0.15">
      <c r="A44" s="3"/>
      <c r="B44" s="14"/>
      <c r="C44" s="271" t="s">
        <v>60</v>
      </c>
      <c r="D44" s="272"/>
      <c r="E44" s="272"/>
      <c r="F44" s="272"/>
      <c r="G44" s="273"/>
      <c r="H44" s="102"/>
      <c r="I44" s="103" t="s">
        <v>11</v>
      </c>
      <c r="J44" s="20">
        <f>SUM(J45,J46,J47)</f>
        <v>5</v>
      </c>
      <c r="K44" s="36"/>
      <c r="L44" s="22" t="s">
        <v>11</v>
      </c>
      <c r="M44" s="20">
        <f>SUM(M45,M46,M47)</f>
        <v>15</v>
      </c>
      <c r="N44" s="21"/>
      <c r="O44" s="22" t="s">
        <v>11</v>
      </c>
      <c r="P44" s="20">
        <f>SUM(P45,P46,P47)</f>
        <v>20</v>
      </c>
      <c r="Q44" s="15"/>
      <c r="R44" s="10"/>
      <c r="S44" s="42">
        <f>SUM(S45,S46,S47)</f>
        <v>0</v>
      </c>
      <c r="T44" s="42">
        <f>SUM(T45,T46,T47)</f>
        <v>20</v>
      </c>
    </row>
    <row r="45" spans="1:20" s="6" customFormat="1" ht="37.5" customHeight="1" x14ac:dyDescent="0.15">
      <c r="A45" s="3"/>
      <c r="B45" s="14"/>
      <c r="C45" s="68"/>
      <c r="D45" s="220" t="s">
        <v>16</v>
      </c>
      <c r="E45" s="221"/>
      <c r="F45" s="222" t="s">
        <v>52</v>
      </c>
      <c r="G45" s="223"/>
      <c r="H45" s="104"/>
      <c r="I45" s="105" t="s">
        <v>11</v>
      </c>
      <c r="J45" s="106">
        <v>5</v>
      </c>
      <c r="K45" s="118"/>
      <c r="L45" s="119"/>
      <c r="M45" s="98"/>
      <c r="N45" s="75"/>
      <c r="O45" s="76" t="s">
        <v>11</v>
      </c>
      <c r="P45" s="106">
        <f>SUM(J45,M45)</f>
        <v>5</v>
      </c>
      <c r="Q45" s="15" t="s">
        <v>8</v>
      </c>
      <c r="R45" s="10"/>
      <c r="S45" s="26">
        <f t="shared" ref="S45:S48" si="17">IF(Q45="※１",P45,0)</f>
        <v>0</v>
      </c>
      <c r="T45" s="26">
        <f t="shared" ref="T45:T48" si="18">IF(Q45="※２",P45,0)</f>
        <v>5</v>
      </c>
    </row>
    <row r="46" spans="1:20" s="6" customFormat="1" ht="37.5" customHeight="1" x14ac:dyDescent="0.15">
      <c r="A46" s="3"/>
      <c r="B46" s="14"/>
      <c r="C46" s="68"/>
      <c r="D46" s="235"/>
      <c r="E46" s="236"/>
      <c r="F46" s="222" t="s">
        <v>53</v>
      </c>
      <c r="G46" s="223"/>
      <c r="H46" s="81"/>
      <c r="I46" s="82"/>
      <c r="J46" s="74"/>
      <c r="K46" s="107"/>
      <c r="L46" s="105" t="s">
        <v>11</v>
      </c>
      <c r="M46" s="108">
        <v>10</v>
      </c>
      <c r="N46" s="75"/>
      <c r="O46" s="76" t="s">
        <v>11</v>
      </c>
      <c r="P46" s="106">
        <f t="shared" ref="P46:P47" si="19">SUM(J46,M46)</f>
        <v>10</v>
      </c>
      <c r="Q46" s="15" t="s">
        <v>8</v>
      </c>
      <c r="R46" s="10"/>
      <c r="S46" s="26">
        <f t="shared" si="17"/>
        <v>0</v>
      </c>
      <c r="T46" s="26">
        <f t="shared" si="18"/>
        <v>10</v>
      </c>
    </row>
    <row r="47" spans="1:20" s="6" customFormat="1" ht="37.5" customHeight="1" thickBot="1" x14ac:dyDescent="0.2">
      <c r="A47" s="3"/>
      <c r="B47" s="14"/>
      <c r="C47" s="167"/>
      <c r="D47" s="248" t="s">
        <v>71</v>
      </c>
      <c r="E47" s="259"/>
      <c r="F47" s="260" t="s">
        <v>86</v>
      </c>
      <c r="G47" s="261"/>
      <c r="H47" s="110"/>
      <c r="I47" s="168"/>
      <c r="J47" s="112"/>
      <c r="K47" s="169"/>
      <c r="L47" s="170" t="s">
        <v>11</v>
      </c>
      <c r="M47" s="115">
        <v>5</v>
      </c>
      <c r="N47" s="116"/>
      <c r="O47" s="114" t="s">
        <v>11</v>
      </c>
      <c r="P47" s="117">
        <f t="shared" si="19"/>
        <v>5</v>
      </c>
      <c r="Q47" s="15" t="s">
        <v>40</v>
      </c>
      <c r="R47" s="10"/>
      <c r="S47" s="26">
        <f t="shared" si="17"/>
        <v>0</v>
      </c>
      <c r="T47" s="26">
        <f t="shared" si="18"/>
        <v>5</v>
      </c>
    </row>
    <row r="48" spans="1:20" s="6" customFormat="1" ht="54" customHeight="1" thickTop="1" x14ac:dyDescent="0.15">
      <c r="A48" s="3"/>
      <c r="B48" s="14"/>
      <c r="C48" s="262" t="s">
        <v>81</v>
      </c>
      <c r="D48" s="202"/>
      <c r="E48" s="202"/>
      <c r="F48" s="202"/>
      <c r="G48" s="203"/>
      <c r="H48" s="46"/>
      <c r="I48" s="47" t="s">
        <v>11</v>
      </c>
      <c r="J48" s="48">
        <f>MAX(J49:J56)</f>
        <v>0</v>
      </c>
      <c r="K48" s="36"/>
      <c r="L48" s="22" t="s">
        <v>11</v>
      </c>
      <c r="M48" s="37">
        <f>MAX(M49:M56)</f>
        <v>30</v>
      </c>
      <c r="N48" s="21"/>
      <c r="O48" s="22" t="s">
        <v>11</v>
      </c>
      <c r="P48" s="20">
        <f>MAX(P49:P56)</f>
        <v>30</v>
      </c>
      <c r="Q48" s="15" t="s">
        <v>8</v>
      </c>
      <c r="R48" s="10"/>
      <c r="S48" s="28">
        <f t="shared" si="17"/>
        <v>0</v>
      </c>
      <c r="T48" s="28">
        <f t="shared" si="18"/>
        <v>30</v>
      </c>
    </row>
    <row r="49" spans="1:20" s="6" customFormat="1" ht="38.25" customHeight="1" x14ac:dyDescent="0.15">
      <c r="A49" s="3"/>
      <c r="B49" s="14"/>
      <c r="C49" s="77"/>
      <c r="D49" s="246" t="s">
        <v>26</v>
      </c>
      <c r="E49" s="247"/>
      <c r="F49" s="121" t="s">
        <v>29</v>
      </c>
      <c r="G49" s="122"/>
      <c r="H49" s="81"/>
      <c r="I49" s="95"/>
      <c r="J49" s="74"/>
      <c r="K49" s="123"/>
      <c r="L49" s="124" t="s">
        <v>11</v>
      </c>
      <c r="M49" s="108">
        <v>15</v>
      </c>
      <c r="N49" s="75"/>
      <c r="O49" s="124" t="s">
        <v>11</v>
      </c>
      <c r="P49" s="106">
        <f t="shared" ref="P49:P56" si="20">SUM(J49,M49)</f>
        <v>15</v>
      </c>
      <c r="Q49" s="15"/>
      <c r="R49" s="10"/>
      <c r="S49" s="26"/>
      <c r="T49" s="26"/>
    </row>
    <row r="50" spans="1:20" s="6" customFormat="1" ht="38.25" customHeight="1" x14ac:dyDescent="0.15">
      <c r="A50" s="3"/>
      <c r="B50" s="14"/>
      <c r="C50" s="77"/>
      <c r="D50" s="263"/>
      <c r="E50" s="264"/>
      <c r="F50" s="121" t="s">
        <v>30</v>
      </c>
      <c r="G50" s="125"/>
      <c r="H50" s="81"/>
      <c r="I50" s="120"/>
      <c r="J50" s="74"/>
      <c r="K50" s="123"/>
      <c r="L50" s="124" t="s">
        <v>11</v>
      </c>
      <c r="M50" s="108">
        <v>24</v>
      </c>
      <c r="N50" s="75"/>
      <c r="O50" s="124" t="s">
        <v>11</v>
      </c>
      <c r="P50" s="106">
        <f t="shared" si="20"/>
        <v>24</v>
      </c>
      <c r="Q50" s="15"/>
      <c r="R50" s="10"/>
      <c r="S50" s="26"/>
      <c r="T50" s="26"/>
    </row>
    <row r="51" spans="1:20" s="6" customFormat="1" ht="38.25" customHeight="1" x14ac:dyDescent="0.15">
      <c r="A51" s="3"/>
      <c r="B51" s="14"/>
      <c r="C51" s="77"/>
      <c r="D51" s="263"/>
      <c r="E51" s="264"/>
      <c r="F51" s="121" t="s">
        <v>31</v>
      </c>
      <c r="G51" s="125"/>
      <c r="H51" s="81"/>
      <c r="I51" s="120"/>
      <c r="J51" s="74"/>
      <c r="K51" s="123"/>
      <c r="L51" s="124" t="s">
        <v>11</v>
      </c>
      <c r="M51" s="108">
        <v>30</v>
      </c>
      <c r="N51" s="75"/>
      <c r="O51" s="124" t="s">
        <v>11</v>
      </c>
      <c r="P51" s="106">
        <f t="shared" si="20"/>
        <v>30</v>
      </c>
      <c r="Q51" s="15"/>
      <c r="R51" s="10"/>
      <c r="S51" s="26"/>
      <c r="T51" s="26"/>
    </row>
    <row r="52" spans="1:20" s="6" customFormat="1" ht="38.25" customHeight="1" x14ac:dyDescent="0.15">
      <c r="A52" s="3"/>
      <c r="B52" s="14"/>
      <c r="C52" s="77"/>
      <c r="D52" s="265"/>
      <c r="E52" s="266"/>
      <c r="F52" s="121" t="s">
        <v>54</v>
      </c>
      <c r="G52" s="125"/>
      <c r="H52" s="81"/>
      <c r="I52" s="120"/>
      <c r="J52" s="74"/>
      <c r="K52" s="123"/>
      <c r="L52" s="124" t="s">
        <v>11</v>
      </c>
      <c r="M52" s="108">
        <v>6</v>
      </c>
      <c r="N52" s="75"/>
      <c r="O52" s="124" t="s">
        <v>11</v>
      </c>
      <c r="P52" s="106">
        <f t="shared" si="20"/>
        <v>6</v>
      </c>
      <c r="Q52" s="15"/>
      <c r="R52" s="10"/>
      <c r="S52" s="26"/>
      <c r="T52" s="26"/>
    </row>
    <row r="53" spans="1:20" s="6" customFormat="1" ht="38.25" customHeight="1" x14ac:dyDescent="0.15">
      <c r="A53" s="3"/>
      <c r="B53" s="14"/>
      <c r="C53" s="68"/>
      <c r="D53" s="246" t="s">
        <v>27</v>
      </c>
      <c r="E53" s="247"/>
      <c r="F53" s="121" t="s">
        <v>78</v>
      </c>
      <c r="G53" s="126"/>
      <c r="H53" s="96"/>
      <c r="I53" s="97"/>
      <c r="J53" s="98"/>
      <c r="K53" s="127"/>
      <c r="L53" s="124" t="s">
        <v>11</v>
      </c>
      <c r="M53" s="128">
        <v>15</v>
      </c>
      <c r="N53" s="129"/>
      <c r="O53" s="124" t="s">
        <v>11</v>
      </c>
      <c r="P53" s="130">
        <f t="shared" si="20"/>
        <v>15</v>
      </c>
      <c r="Q53" s="15"/>
      <c r="R53" s="10"/>
      <c r="S53" s="26"/>
      <c r="T53" s="26"/>
    </row>
    <row r="54" spans="1:20" s="6" customFormat="1" ht="38.25" customHeight="1" x14ac:dyDescent="0.15">
      <c r="A54" s="3"/>
      <c r="B54" s="14"/>
      <c r="C54" s="77"/>
      <c r="D54" s="263"/>
      <c r="E54" s="264"/>
      <c r="F54" s="121" t="s">
        <v>79</v>
      </c>
      <c r="G54" s="126"/>
      <c r="H54" s="96"/>
      <c r="I54" s="131"/>
      <c r="J54" s="98"/>
      <c r="K54" s="127"/>
      <c r="L54" s="124" t="s">
        <v>11</v>
      </c>
      <c r="M54" s="128">
        <v>21</v>
      </c>
      <c r="N54" s="129"/>
      <c r="O54" s="124" t="s">
        <v>11</v>
      </c>
      <c r="P54" s="130">
        <f t="shared" si="20"/>
        <v>21</v>
      </c>
      <c r="Q54" s="15"/>
      <c r="R54" s="10"/>
      <c r="S54" s="26"/>
      <c r="T54" s="26"/>
    </row>
    <row r="55" spans="1:20" s="6" customFormat="1" ht="38.25" customHeight="1" x14ac:dyDescent="0.15">
      <c r="A55" s="3"/>
      <c r="B55" s="14"/>
      <c r="C55" s="77"/>
      <c r="D55" s="265"/>
      <c r="E55" s="266"/>
      <c r="F55" s="121" t="s">
        <v>32</v>
      </c>
      <c r="G55" s="125"/>
      <c r="H55" s="96"/>
      <c r="I55" s="131"/>
      <c r="J55" s="98"/>
      <c r="K55" s="127"/>
      <c r="L55" s="124" t="s">
        <v>11</v>
      </c>
      <c r="M55" s="128">
        <v>27</v>
      </c>
      <c r="N55" s="129"/>
      <c r="O55" s="124" t="s">
        <v>11</v>
      </c>
      <c r="P55" s="130">
        <f t="shared" si="20"/>
        <v>27</v>
      </c>
      <c r="Q55" s="15"/>
      <c r="R55" s="10"/>
      <c r="S55" s="26"/>
      <c r="T55" s="26"/>
    </row>
    <row r="56" spans="1:20" s="6" customFormat="1" ht="38.25" customHeight="1" thickBot="1" x14ac:dyDescent="0.2">
      <c r="A56" s="3"/>
      <c r="B56" s="14"/>
      <c r="C56" s="132"/>
      <c r="D56" s="267" t="s">
        <v>28</v>
      </c>
      <c r="E56" s="268"/>
      <c r="F56" s="121" t="s">
        <v>33</v>
      </c>
      <c r="G56" s="125"/>
      <c r="H56" s="96"/>
      <c r="I56" s="131"/>
      <c r="J56" s="98"/>
      <c r="K56" s="127"/>
      <c r="L56" s="124" t="s">
        <v>11</v>
      </c>
      <c r="M56" s="128">
        <v>27</v>
      </c>
      <c r="N56" s="129"/>
      <c r="O56" s="124" t="s">
        <v>11</v>
      </c>
      <c r="P56" s="130">
        <f t="shared" si="20"/>
        <v>27</v>
      </c>
      <c r="Q56" s="15"/>
      <c r="R56" s="10"/>
      <c r="S56" s="27" t="s">
        <v>7</v>
      </c>
      <c r="T56" s="27" t="s">
        <v>8</v>
      </c>
    </row>
    <row r="57" spans="1:20" s="6" customFormat="1" ht="52.5" customHeight="1" thickTop="1" x14ac:dyDescent="0.15">
      <c r="A57" s="3"/>
      <c r="B57" s="14"/>
      <c r="C57" s="252" t="s">
        <v>17</v>
      </c>
      <c r="D57" s="253"/>
      <c r="E57" s="253"/>
      <c r="F57" s="253"/>
      <c r="G57" s="254"/>
      <c r="H57" s="134"/>
      <c r="I57" s="135" t="s">
        <v>11</v>
      </c>
      <c r="J57" s="136">
        <f>SUM(J13,J16,J19,J38,J44,J48)</f>
        <v>65</v>
      </c>
      <c r="K57" s="137"/>
      <c r="L57" s="138" t="s">
        <v>11</v>
      </c>
      <c r="M57" s="136">
        <f>SUM(M13,M16,M19,M35,M38,M44,M48)</f>
        <v>235</v>
      </c>
      <c r="N57" s="139"/>
      <c r="O57" s="138" t="s">
        <v>11</v>
      </c>
      <c r="P57" s="140">
        <f>SUM(P13,P16,P19,P35,P38,P44,P48)</f>
        <v>300</v>
      </c>
      <c r="Q57" s="15"/>
      <c r="R57" s="10"/>
      <c r="S57" s="41">
        <f>SUM(S13,S16,S19,S35,S38,S44,S48)</f>
        <v>150</v>
      </c>
      <c r="T57" s="41">
        <f>SUM(T13,T16,T19,T35,T38,T44,T48)</f>
        <v>150</v>
      </c>
    </row>
    <row r="58" spans="1:20" s="56" customFormat="1" ht="30" customHeight="1" x14ac:dyDescent="0.15">
      <c r="A58" s="49"/>
      <c r="B58" s="50"/>
      <c r="C58" s="51"/>
      <c r="D58" s="52"/>
      <c r="E58" s="52"/>
      <c r="F58" s="53"/>
      <c r="G58" s="52"/>
      <c r="H58" s="54"/>
      <c r="I58" s="54"/>
      <c r="J58" s="45"/>
      <c r="K58" s="44"/>
      <c r="L58" s="44"/>
      <c r="M58" s="45"/>
      <c r="N58" s="44"/>
      <c r="O58" s="44"/>
      <c r="P58" s="45"/>
      <c r="Q58" s="55"/>
      <c r="R58" s="51"/>
    </row>
    <row r="59" spans="1:20" s="144" customFormat="1" ht="26.25" customHeight="1" x14ac:dyDescent="0.15">
      <c r="A59" s="133"/>
      <c r="B59" s="141"/>
      <c r="C59" s="133"/>
      <c r="D59" s="133" t="s">
        <v>37</v>
      </c>
      <c r="E59" s="133"/>
      <c r="F59" s="133"/>
      <c r="G59" s="133"/>
      <c r="H59" s="133"/>
      <c r="I59" s="142"/>
      <c r="J59" s="133"/>
      <c r="K59" s="133"/>
      <c r="L59" s="142"/>
      <c r="M59" s="133"/>
      <c r="N59" s="133"/>
      <c r="O59" s="142"/>
      <c r="P59" s="133"/>
      <c r="Q59" s="133"/>
      <c r="R59" s="143"/>
    </row>
    <row r="60" spans="1:20" s="144" customFormat="1" ht="26.25" customHeight="1" x14ac:dyDescent="0.15">
      <c r="A60" s="133"/>
      <c r="B60" s="141"/>
      <c r="C60" s="133"/>
      <c r="D60" s="133" t="s">
        <v>38</v>
      </c>
      <c r="E60" s="133"/>
      <c r="F60" s="133"/>
      <c r="G60" s="133"/>
      <c r="H60" s="133"/>
      <c r="I60" s="142"/>
      <c r="J60" s="133"/>
      <c r="K60" s="133"/>
      <c r="L60" s="142"/>
      <c r="M60" s="133"/>
      <c r="N60" s="133"/>
      <c r="O60" s="142"/>
      <c r="P60" s="133"/>
      <c r="Q60" s="133"/>
      <c r="R60" s="143"/>
      <c r="S60" s="145"/>
      <c r="T60" s="145"/>
    </row>
    <row r="61" spans="1:20" s="144" customFormat="1" ht="26.25" customHeight="1" x14ac:dyDescent="0.15">
      <c r="A61" s="133"/>
      <c r="B61" s="141"/>
      <c r="C61" s="133"/>
      <c r="D61" s="133"/>
      <c r="E61" s="133"/>
      <c r="F61" s="133"/>
      <c r="G61" s="133"/>
      <c r="H61" s="133"/>
      <c r="I61" s="142"/>
      <c r="J61" s="133"/>
      <c r="K61" s="133"/>
      <c r="L61" s="142"/>
      <c r="M61" s="133"/>
      <c r="N61" s="133"/>
      <c r="O61" s="142"/>
      <c r="P61" s="133"/>
      <c r="Q61" s="133"/>
      <c r="R61" s="143"/>
      <c r="S61" s="145"/>
      <c r="T61" s="145"/>
    </row>
    <row r="62" spans="1:20" s="144" customFormat="1" ht="26.25" customHeight="1" x14ac:dyDescent="0.15">
      <c r="A62" s="133"/>
      <c r="B62" s="141"/>
      <c r="C62" s="133"/>
      <c r="D62" s="133" t="s">
        <v>18</v>
      </c>
      <c r="E62" s="133"/>
      <c r="F62" s="133"/>
      <c r="G62" s="133"/>
      <c r="H62" s="133"/>
      <c r="I62" s="142"/>
      <c r="J62" s="133"/>
      <c r="K62" s="133"/>
      <c r="L62" s="142"/>
      <c r="M62" s="133"/>
      <c r="N62" s="133"/>
      <c r="O62" s="142"/>
      <c r="P62" s="133"/>
      <c r="Q62" s="133"/>
      <c r="R62" s="143"/>
    </row>
    <row r="63" spans="1:20" s="144" customFormat="1" ht="26.25" customHeight="1" x14ac:dyDescent="0.15">
      <c r="A63" s="133"/>
      <c r="B63" s="141"/>
      <c r="C63" s="133"/>
      <c r="D63" s="133" t="s">
        <v>19</v>
      </c>
      <c r="E63" s="133"/>
      <c r="F63" s="133"/>
      <c r="G63" s="133"/>
      <c r="H63" s="133"/>
      <c r="I63" s="142"/>
      <c r="J63" s="133"/>
      <c r="K63" s="133"/>
      <c r="L63" s="142"/>
      <c r="M63" s="133"/>
      <c r="N63" s="133"/>
      <c r="O63" s="142"/>
      <c r="P63" s="133"/>
      <c r="Q63" s="133"/>
      <c r="R63" s="143"/>
      <c r="S63" s="145"/>
      <c r="T63" s="145"/>
    </row>
    <row r="64" spans="1:20" s="144" customFormat="1" ht="26.25" customHeight="1" x14ac:dyDescent="0.15">
      <c r="A64" s="133"/>
      <c r="B64" s="141"/>
      <c r="C64" s="133"/>
      <c r="D64" s="133" t="s">
        <v>20</v>
      </c>
      <c r="E64" s="133"/>
      <c r="F64" s="133"/>
      <c r="G64" s="133"/>
      <c r="H64" s="133"/>
      <c r="I64" s="142"/>
      <c r="J64" s="133"/>
      <c r="K64" s="133"/>
      <c r="L64" s="142"/>
      <c r="M64" s="133"/>
      <c r="N64" s="133"/>
      <c r="O64" s="142"/>
      <c r="P64" s="133"/>
      <c r="Q64" s="133"/>
      <c r="R64" s="143"/>
      <c r="S64" s="145"/>
      <c r="T64" s="145"/>
    </row>
    <row r="65" spans="1:20" s="144" customFormat="1" ht="26.25" customHeight="1" x14ac:dyDescent="0.15">
      <c r="A65" s="133"/>
      <c r="B65" s="141"/>
      <c r="C65" s="133"/>
      <c r="D65" s="133" t="s">
        <v>21</v>
      </c>
      <c r="E65" s="133"/>
      <c r="F65" s="133"/>
      <c r="G65" s="133"/>
      <c r="H65" s="133"/>
      <c r="I65" s="142"/>
      <c r="J65" s="133"/>
      <c r="K65" s="133"/>
      <c r="L65" s="142"/>
      <c r="M65" s="133"/>
      <c r="N65" s="133"/>
      <c r="O65" s="142"/>
      <c r="P65" s="133"/>
      <c r="Q65" s="133"/>
      <c r="R65" s="143"/>
      <c r="S65" s="145"/>
      <c r="T65" s="145"/>
    </row>
    <row r="66" spans="1:20" s="144" customFormat="1" ht="26.25" customHeight="1" x14ac:dyDescent="0.15">
      <c r="A66" s="133"/>
      <c r="B66" s="141"/>
      <c r="C66" s="133"/>
      <c r="D66" s="133"/>
      <c r="E66" s="133"/>
      <c r="F66" s="133"/>
      <c r="G66" s="133"/>
      <c r="H66" s="133"/>
      <c r="I66" s="142"/>
      <c r="J66" s="133"/>
      <c r="K66" s="133"/>
      <c r="L66" s="142"/>
      <c r="M66" s="133"/>
      <c r="N66" s="133"/>
      <c r="O66" s="142"/>
      <c r="P66" s="133"/>
      <c r="Q66" s="133"/>
      <c r="R66" s="143"/>
      <c r="S66" s="145"/>
      <c r="T66" s="145"/>
    </row>
    <row r="67" spans="1:20" s="144" customFormat="1" ht="26.25" customHeight="1" x14ac:dyDescent="0.15">
      <c r="A67" s="133"/>
      <c r="B67" s="141"/>
      <c r="C67" s="133" t="s">
        <v>41</v>
      </c>
      <c r="E67" s="133"/>
      <c r="F67" s="133"/>
      <c r="G67" s="133"/>
      <c r="H67" s="133"/>
      <c r="I67" s="142"/>
      <c r="J67" s="133"/>
      <c r="K67" s="133"/>
      <c r="L67" s="142"/>
      <c r="M67" s="133"/>
      <c r="N67" s="133"/>
      <c r="O67" s="142"/>
      <c r="P67" s="133"/>
      <c r="Q67" s="133"/>
      <c r="R67" s="143"/>
      <c r="S67" s="145"/>
      <c r="T67" s="145"/>
    </row>
    <row r="68" spans="1:20" s="144" customFormat="1" ht="26.25" customHeight="1" x14ac:dyDescent="0.15">
      <c r="A68" s="133"/>
      <c r="B68" s="141"/>
      <c r="C68" s="133" t="s">
        <v>82</v>
      </c>
      <c r="E68" s="133"/>
      <c r="F68" s="133"/>
      <c r="G68" s="133"/>
      <c r="H68" s="133"/>
      <c r="I68" s="142"/>
      <c r="J68" s="133"/>
      <c r="K68" s="133"/>
      <c r="L68" s="142"/>
      <c r="M68" s="133"/>
      <c r="N68" s="133"/>
      <c r="O68" s="142"/>
      <c r="P68" s="133"/>
      <c r="Q68" s="133"/>
      <c r="R68" s="143"/>
      <c r="S68" s="145"/>
      <c r="T68" s="145"/>
    </row>
    <row r="69" spans="1:20" s="144" customFormat="1" ht="26.25" customHeight="1" x14ac:dyDescent="0.15">
      <c r="A69" s="133"/>
      <c r="B69" s="141"/>
      <c r="C69" s="133" t="s">
        <v>22</v>
      </c>
      <c r="E69" s="133"/>
      <c r="F69" s="133"/>
      <c r="G69" s="133"/>
      <c r="H69" s="133"/>
      <c r="I69" s="142"/>
      <c r="J69" s="133"/>
      <c r="K69" s="133"/>
      <c r="L69" s="142"/>
      <c r="M69" s="133"/>
      <c r="N69" s="133"/>
      <c r="O69" s="142"/>
      <c r="P69" s="133"/>
      <c r="Q69" s="133"/>
      <c r="R69" s="143"/>
      <c r="S69" s="145"/>
      <c r="T69" s="145"/>
    </row>
    <row r="70" spans="1:20" s="144" customFormat="1" ht="26.25" customHeight="1" x14ac:dyDescent="0.15">
      <c r="A70" s="133"/>
      <c r="B70" s="141"/>
      <c r="C70" s="133" t="s">
        <v>23</v>
      </c>
      <c r="E70" s="133"/>
      <c r="F70" s="133"/>
      <c r="G70" s="133"/>
      <c r="H70" s="133"/>
      <c r="I70" s="142"/>
      <c r="J70" s="133"/>
      <c r="K70" s="133"/>
      <c r="L70" s="142"/>
      <c r="M70" s="133"/>
      <c r="N70" s="133"/>
      <c r="O70" s="142"/>
      <c r="P70" s="133"/>
      <c r="Q70" s="133"/>
      <c r="R70" s="143"/>
      <c r="S70" s="145"/>
      <c r="T70" s="145"/>
    </row>
    <row r="71" spans="1:20" s="144" customFormat="1" ht="26.25" customHeight="1" x14ac:dyDescent="0.15">
      <c r="A71" s="133"/>
      <c r="B71" s="141"/>
      <c r="C71" s="133" t="s">
        <v>24</v>
      </c>
      <c r="E71" s="133"/>
      <c r="F71" s="133"/>
      <c r="G71" s="133"/>
      <c r="H71" s="133"/>
      <c r="I71" s="142"/>
      <c r="J71" s="133"/>
      <c r="K71" s="133"/>
      <c r="L71" s="142"/>
      <c r="M71" s="133"/>
      <c r="N71" s="133"/>
      <c r="O71" s="142"/>
      <c r="P71" s="133"/>
      <c r="Q71" s="133"/>
      <c r="R71" s="143"/>
      <c r="S71" s="145"/>
      <c r="T71" s="145"/>
    </row>
    <row r="72" spans="1:20" s="144" customFormat="1" ht="26.25" customHeight="1" x14ac:dyDescent="0.15">
      <c r="A72" s="133"/>
      <c r="B72" s="141"/>
      <c r="C72" s="133"/>
      <c r="D72" s="133"/>
      <c r="E72" s="133"/>
      <c r="F72" s="133"/>
      <c r="G72" s="133"/>
      <c r="H72" s="133"/>
      <c r="I72" s="142"/>
      <c r="J72" s="133"/>
      <c r="K72" s="133"/>
      <c r="L72" s="142"/>
      <c r="M72" s="133"/>
      <c r="N72" s="133"/>
      <c r="O72" s="142"/>
      <c r="P72" s="133"/>
      <c r="Q72" s="133"/>
      <c r="R72" s="143"/>
      <c r="S72" s="145"/>
      <c r="T72" s="145"/>
    </row>
    <row r="73" spans="1:20" s="144" customFormat="1" ht="26.25" customHeight="1" x14ac:dyDescent="0.15">
      <c r="A73" s="133"/>
      <c r="B73" s="141"/>
      <c r="C73" s="133"/>
      <c r="D73" s="133"/>
      <c r="E73" s="133"/>
      <c r="F73" s="133"/>
      <c r="G73" s="133"/>
      <c r="H73" s="133"/>
      <c r="I73" s="142"/>
      <c r="J73" s="133"/>
      <c r="K73" s="133"/>
      <c r="L73" s="142"/>
      <c r="M73" s="133"/>
      <c r="N73" s="133"/>
      <c r="O73" s="142"/>
      <c r="P73" s="133"/>
      <c r="Q73" s="133"/>
      <c r="R73" s="143"/>
      <c r="S73" s="145"/>
      <c r="T73" s="145"/>
    </row>
    <row r="74" spans="1:20" s="147" customFormat="1" ht="30" customHeight="1" x14ac:dyDescent="0.15">
      <c r="A74" s="146"/>
      <c r="D74" s="148"/>
      <c r="E74" s="148"/>
      <c r="F74" s="149"/>
      <c r="G74" s="148"/>
      <c r="H74" s="150"/>
      <c r="I74" s="150"/>
      <c r="J74" s="151"/>
      <c r="K74" s="152"/>
      <c r="L74" s="152"/>
      <c r="M74" s="151"/>
      <c r="N74" s="152"/>
      <c r="O74" s="152"/>
      <c r="P74" s="151"/>
    </row>
    <row r="75" spans="1:20" s="154" customFormat="1" ht="18.75" customHeight="1" x14ac:dyDescent="0.15">
      <c r="A75" s="153"/>
      <c r="I75" s="155"/>
      <c r="K75" s="156"/>
      <c r="L75" s="157"/>
      <c r="M75" s="158"/>
      <c r="O75" s="155"/>
      <c r="S75" s="159"/>
      <c r="T75" s="159"/>
    </row>
  </sheetData>
  <mergeCells count="64">
    <mergeCell ref="F28:G28"/>
    <mergeCell ref="C57:G57"/>
    <mergeCell ref="E27:E29"/>
    <mergeCell ref="F29:G29"/>
    <mergeCell ref="D47:E47"/>
    <mergeCell ref="F47:G47"/>
    <mergeCell ref="C48:G48"/>
    <mergeCell ref="D49:E52"/>
    <mergeCell ref="D53:E55"/>
    <mergeCell ref="D56:E56"/>
    <mergeCell ref="D42:E43"/>
    <mergeCell ref="F42:G42"/>
    <mergeCell ref="F43:G43"/>
    <mergeCell ref="C44:G44"/>
    <mergeCell ref="D45:E46"/>
    <mergeCell ref="F45:G45"/>
    <mergeCell ref="F46:G46"/>
    <mergeCell ref="D37:E37"/>
    <mergeCell ref="F37:G37"/>
    <mergeCell ref="C38:G38"/>
    <mergeCell ref="D39:E41"/>
    <mergeCell ref="F39:G39"/>
    <mergeCell ref="F40:G40"/>
    <mergeCell ref="F41:G41"/>
    <mergeCell ref="D36:E36"/>
    <mergeCell ref="F36:G36"/>
    <mergeCell ref="D30:E30"/>
    <mergeCell ref="F30:G30"/>
    <mergeCell ref="D31:E31"/>
    <mergeCell ref="F31:G31"/>
    <mergeCell ref="D32:E32"/>
    <mergeCell ref="F32:G32"/>
    <mergeCell ref="D33:E33"/>
    <mergeCell ref="F33:G33"/>
    <mergeCell ref="D34:E34"/>
    <mergeCell ref="F34:G34"/>
    <mergeCell ref="C35:G35"/>
    <mergeCell ref="F27:G27"/>
    <mergeCell ref="D17:E18"/>
    <mergeCell ref="F17:G17"/>
    <mergeCell ref="F18:G18"/>
    <mergeCell ref="C19:G19"/>
    <mergeCell ref="D20:G20"/>
    <mergeCell ref="F21:G21"/>
    <mergeCell ref="F22:G22"/>
    <mergeCell ref="D23:G23"/>
    <mergeCell ref="F24:G24"/>
    <mergeCell ref="F25:G25"/>
    <mergeCell ref="F26:G26"/>
    <mergeCell ref="C16:G16"/>
    <mergeCell ref="N1:Q1"/>
    <mergeCell ref="C2:Q2"/>
    <mergeCell ref="C11:E12"/>
    <mergeCell ref="F11:G12"/>
    <mergeCell ref="H11:P11"/>
    <mergeCell ref="H12:J12"/>
    <mergeCell ref="K12:M12"/>
    <mergeCell ref="N12:P12"/>
    <mergeCell ref="C13:G13"/>
    <mergeCell ref="D14:E14"/>
    <mergeCell ref="F14:G14"/>
    <mergeCell ref="D15:E15"/>
    <mergeCell ref="F15:G15"/>
    <mergeCell ref="H5:P7"/>
  </mergeCells>
  <phoneticPr fontId="1"/>
  <pageMargins left="0.31496062992125984" right="0.31496062992125984" top="0.35433070866141736" bottom="0.35433070866141736" header="0.31496062992125984" footer="0.31496062992125984"/>
  <pageSetup paperSize="9" scale="55" orientation="portrait" r:id="rId1"/>
  <rowBreaks count="1" manualBreakCount="1">
    <brk id="47" max="17"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T72"/>
  <sheetViews>
    <sheetView view="pageBreakPreview" zoomScale="85" zoomScaleNormal="100" zoomScaleSheetLayoutView="85" workbookViewId="0">
      <selection activeCell="C2" sqref="C2:Q2"/>
    </sheetView>
  </sheetViews>
  <sheetFormatPr defaultRowHeight="18.75" customHeight="1" x14ac:dyDescent="0.15"/>
  <cols>
    <col min="1" max="1" width="1" style="1" customWidth="1"/>
    <col min="2" max="2" width="1" style="2" customWidth="1"/>
    <col min="3" max="3" width="4.375" style="2" customWidth="1"/>
    <col min="4" max="4" width="4.5" style="2" customWidth="1"/>
    <col min="5" max="5" width="27.25" style="2" customWidth="1"/>
    <col min="6" max="6" width="2.625" style="2" customWidth="1"/>
    <col min="7" max="7" width="92.75" style="2" customWidth="1"/>
    <col min="8" max="8" width="6.25" style="2" customWidth="1"/>
    <col min="9" max="9" width="1.75" style="23" customWidth="1"/>
    <col min="10" max="10" width="6.625" style="2" customWidth="1"/>
    <col min="11" max="11" width="6.25" style="38" customWidth="1"/>
    <col min="12" max="12" width="1.75" style="39" customWidth="1"/>
    <col min="13" max="13" width="6.625" style="40" customWidth="1"/>
    <col min="14" max="14" width="6.25" style="2" customWidth="1"/>
    <col min="15" max="15" width="1.75" style="23" customWidth="1"/>
    <col min="16" max="16" width="6.625" style="2" customWidth="1"/>
    <col min="17" max="17" width="5" style="24" customWidth="1"/>
    <col min="18" max="18" width="0.75" style="24" customWidth="1"/>
    <col min="19" max="20" width="8.875" style="43" customWidth="1"/>
    <col min="21" max="21" width="0.75" style="2" customWidth="1"/>
    <col min="22" max="16384" width="9" style="2"/>
  </cols>
  <sheetData>
    <row r="1" spans="1:20" ht="31.5" customHeight="1" x14ac:dyDescent="0.15">
      <c r="M1" s="2"/>
      <c r="N1" s="204" t="s">
        <v>55</v>
      </c>
      <c r="O1" s="205"/>
      <c r="P1" s="205"/>
      <c r="Q1" s="206"/>
    </row>
    <row r="2" spans="1:20" s="6" customFormat="1" ht="30" customHeight="1" x14ac:dyDescent="0.15">
      <c r="A2" s="3"/>
      <c r="B2" s="4"/>
      <c r="C2" s="207" t="s">
        <v>99</v>
      </c>
      <c r="D2" s="207"/>
      <c r="E2" s="207"/>
      <c r="F2" s="207"/>
      <c r="G2" s="207"/>
      <c r="H2" s="207"/>
      <c r="I2" s="207"/>
      <c r="J2" s="207"/>
      <c r="K2" s="207"/>
      <c r="L2" s="207"/>
      <c r="M2" s="207"/>
      <c r="N2" s="207"/>
      <c r="O2" s="207"/>
      <c r="P2" s="207"/>
      <c r="Q2" s="207"/>
      <c r="R2" s="5"/>
      <c r="S2" s="26"/>
      <c r="T2" s="26"/>
    </row>
    <row r="3" spans="1:20" s="6" customFormat="1" ht="18.75" customHeight="1" x14ac:dyDescent="0.15">
      <c r="A3" s="3"/>
      <c r="B3" s="7"/>
      <c r="C3" s="3"/>
      <c r="D3" s="3"/>
      <c r="E3" s="3"/>
      <c r="F3" s="3"/>
      <c r="G3" s="3"/>
      <c r="H3" s="3"/>
      <c r="I3" s="8"/>
      <c r="J3" s="3"/>
      <c r="K3" s="3"/>
      <c r="L3" s="8"/>
      <c r="M3" s="3"/>
      <c r="N3" s="3"/>
      <c r="O3" s="8"/>
      <c r="P3" s="3"/>
      <c r="Q3" s="9"/>
      <c r="R3" s="10"/>
    </row>
    <row r="4" spans="1:20" s="6" customFormat="1" ht="18.75" customHeight="1" x14ac:dyDescent="0.15">
      <c r="A4" s="3"/>
      <c r="B4" s="7"/>
      <c r="C4" s="3"/>
      <c r="D4" s="3"/>
      <c r="E4" s="3"/>
      <c r="F4" s="3"/>
      <c r="G4" s="3"/>
      <c r="H4" s="3"/>
      <c r="I4" s="8"/>
      <c r="J4" s="3"/>
      <c r="K4" s="3"/>
      <c r="L4" s="8"/>
      <c r="M4" s="3"/>
      <c r="N4" s="3"/>
      <c r="O4" s="8"/>
      <c r="P4" s="3"/>
      <c r="Q4" s="9"/>
      <c r="R4" s="10"/>
      <c r="S4" s="26"/>
      <c r="T4" s="26"/>
    </row>
    <row r="5" spans="1:20" s="175" customFormat="1" ht="18.75" customHeight="1" x14ac:dyDescent="0.15">
      <c r="A5" s="171"/>
      <c r="B5" s="172"/>
      <c r="C5" s="171" t="s">
        <v>35</v>
      </c>
      <c r="D5" s="171"/>
      <c r="E5" s="171"/>
      <c r="F5" s="171"/>
      <c r="G5" s="171"/>
      <c r="H5" s="171"/>
      <c r="I5" s="173"/>
      <c r="J5" s="171"/>
      <c r="K5" s="171"/>
      <c r="L5" s="173"/>
      <c r="M5" s="171"/>
      <c r="N5" s="171"/>
      <c r="O5" s="173"/>
      <c r="P5" s="171"/>
      <c r="Q5" s="171"/>
      <c r="R5" s="174"/>
      <c r="S5" s="174"/>
      <c r="T5" s="174"/>
    </row>
    <row r="6" spans="1:20" s="175" customFormat="1" ht="15" customHeight="1" x14ac:dyDescent="0.15">
      <c r="A6" s="171"/>
      <c r="B6" s="172"/>
      <c r="C6" s="171"/>
      <c r="D6" s="171"/>
      <c r="E6" s="171"/>
      <c r="F6" s="171"/>
      <c r="G6" s="171"/>
      <c r="H6" s="171"/>
      <c r="I6" s="173"/>
      <c r="J6" s="171"/>
      <c r="K6" s="171"/>
      <c r="L6" s="173"/>
      <c r="M6" s="171"/>
      <c r="N6" s="171"/>
      <c r="O6" s="173"/>
      <c r="P6" s="171"/>
      <c r="Q6" s="171"/>
      <c r="R6" s="174"/>
      <c r="S6" s="174"/>
      <c r="T6" s="174"/>
    </row>
    <row r="7" spans="1:20" s="175" customFormat="1" ht="18.75" customHeight="1" x14ac:dyDescent="0.15">
      <c r="A7" s="171"/>
      <c r="B7" s="172"/>
      <c r="C7" s="171" t="s">
        <v>36</v>
      </c>
      <c r="D7" s="171"/>
      <c r="E7" s="171"/>
      <c r="F7" s="171"/>
      <c r="G7" s="171"/>
      <c r="H7" s="171"/>
      <c r="I7" s="173"/>
      <c r="J7" s="171"/>
      <c r="K7" s="171"/>
      <c r="L7" s="173"/>
      <c r="M7" s="171"/>
      <c r="N7" s="171"/>
      <c r="O7" s="173"/>
      <c r="P7" s="171"/>
      <c r="Q7" s="171"/>
      <c r="R7" s="174"/>
      <c r="S7" s="174"/>
      <c r="T7" s="174"/>
    </row>
    <row r="8" spans="1:20" s="175" customFormat="1" ht="15" customHeight="1" x14ac:dyDescent="0.15">
      <c r="A8" s="171"/>
      <c r="B8" s="172"/>
      <c r="C8" s="171"/>
      <c r="D8" s="171"/>
      <c r="E8" s="171"/>
      <c r="F8" s="171"/>
      <c r="G8" s="171"/>
      <c r="H8" s="171"/>
      <c r="I8" s="173"/>
      <c r="J8" s="171"/>
      <c r="K8" s="171"/>
      <c r="L8" s="173"/>
      <c r="M8" s="171"/>
      <c r="N8" s="171"/>
      <c r="O8" s="173"/>
      <c r="P8" s="171"/>
      <c r="Q8" s="171"/>
      <c r="R8" s="174"/>
      <c r="S8" s="174"/>
      <c r="T8" s="174"/>
    </row>
    <row r="9" spans="1:20" s="175" customFormat="1" ht="18.75" customHeight="1" x14ac:dyDescent="0.15">
      <c r="A9" s="171"/>
      <c r="B9" s="172"/>
      <c r="C9" s="171" t="s">
        <v>0</v>
      </c>
      <c r="D9" s="171"/>
      <c r="E9" s="171"/>
      <c r="F9" s="171"/>
      <c r="G9" s="171"/>
      <c r="H9" s="171"/>
      <c r="I9" s="173"/>
      <c r="J9" s="171"/>
      <c r="K9" s="171"/>
      <c r="L9" s="173"/>
      <c r="M9" s="171"/>
      <c r="N9" s="171"/>
      <c r="O9" s="173"/>
      <c r="P9" s="171"/>
      <c r="Q9" s="171"/>
      <c r="R9" s="174"/>
    </row>
    <row r="10" spans="1:20" s="6" customFormat="1" ht="11.25" customHeight="1" x14ac:dyDescent="0.15">
      <c r="A10" s="3"/>
      <c r="B10" s="11"/>
      <c r="C10" s="12"/>
      <c r="D10" s="12"/>
      <c r="E10" s="12"/>
      <c r="F10" s="12"/>
      <c r="G10" s="12"/>
      <c r="H10" s="12"/>
      <c r="I10" s="13"/>
      <c r="J10" s="12"/>
      <c r="K10" s="12"/>
      <c r="L10" s="13"/>
      <c r="M10" s="12"/>
      <c r="N10" s="12"/>
      <c r="O10" s="13"/>
      <c r="P10" s="12"/>
      <c r="Q10" s="9"/>
      <c r="R10" s="10"/>
    </row>
    <row r="11" spans="1:20" s="6" customFormat="1" ht="30" customHeight="1" x14ac:dyDescent="0.15">
      <c r="A11" s="3"/>
      <c r="B11" s="14"/>
      <c r="C11" s="208" t="s">
        <v>1</v>
      </c>
      <c r="D11" s="209"/>
      <c r="E11" s="210"/>
      <c r="F11" s="208" t="s">
        <v>2</v>
      </c>
      <c r="G11" s="210"/>
      <c r="H11" s="214" t="s">
        <v>3</v>
      </c>
      <c r="I11" s="214"/>
      <c r="J11" s="214"/>
      <c r="K11" s="214"/>
      <c r="L11" s="214"/>
      <c r="M11" s="214"/>
      <c r="N11" s="214"/>
      <c r="O11" s="214"/>
      <c r="P11" s="214"/>
      <c r="Q11" s="15"/>
      <c r="R11" s="10"/>
    </row>
    <row r="12" spans="1:20" s="6" customFormat="1" ht="30.75" customHeight="1" thickBot="1" x14ac:dyDescent="0.2">
      <c r="A12" s="3"/>
      <c r="B12" s="14"/>
      <c r="C12" s="211"/>
      <c r="D12" s="212"/>
      <c r="E12" s="213"/>
      <c r="F12" s="211"/>
      <c r="G12" s="213"/>
      <c r="H12" s="215" t="s">
        <v>4</v>
      </c>
      <c r="I12" s="215"/>
      <c r="J12" s="215"/>
      <c r="K12" s="216" t="s">
        <v>5</v>
      </c>
      <c r="L12" s="217"/>
      <c r="M12" s="218"/>
      <c r="N12" s="219" t="s">
        <v>6</v>
      </c>
      <c r="O12" s="219"/>
      <c r="P12" s="219"/>
      <c r="Q12" s="15"/>
      <c r="R12" s="10"/>
      <c r="S12" s="27" t="s">
        <v>39</v>
      </c>
      <c r="T12" s="27" t="s">
        <v>40</v>
      </c>
    </row>
    <row r="13" spans="1:20" s="6" customFormat="1" ht="37.5" customHeight="1" thickTop="1" x14ac:dyDescent="0.15">
      <c r="A13" s="3"/>
      <c r="B13" s="14"/>
      <c r="C13" s="201" t="s">
        <v>9</v>
      </c>
      <c r="D13" s="202"/>
      <c r="E13" s="202"/>
      <c r="F13" s="202"/>
      <c r="G13" s="203"/>
      <c r="H13" s="16"/>
      <c r="I13" s="67" t="s">
        <v>10</v>
      </c>
      <c r="J13" s="17">
        <f>SUM(J14,J15)</f>
        <v>20</v>
      </c>
      <c r="K13" s="32"/>
      <c r="L13" s="18" t="s">
        <v>11</v>
      </c>
      <c r="M13" s="17">
        <f>SUM(M14,M15)</f>
        <v>0</v>
      </c>
      <c r="N13" s="16"/>
      <c r="O13" s="18" t="s">
        <v>11</v>
      </c>
      <c r="P13" s="17">
        <f>SUM(P14,P15)</f>
        <v>20</v>
      </c>
      <c r="Q13" s="15"/>
      <c r="R13" s="10"/>
      <c r="S13" s="41">
        <f>SUM(S14,S15)</f>
        <v>10</v>
      </c>
      <c r="T13" s="41">
        <f>SUM(T14,T15)</f>
        <v>10</v>
      </c>
    </row>
    <row r="14" spans="1:20" s="6" customFormat="1" ht="37.5" customHeight="1" x14ac:dyDescent="0.15">
      <c r="A14" s="3"/>
      <c r="B14" s="14"/>
      <c r="C14" s="68"/>
      <c r="D14" s="220" t="s">
        <v>12</v>
      </c>
      <c r="E14" s="221"/>
      <c r="F14" s="222" t="s">
        <v>43</v>
      </c>
      <c r="G14" s="223"/>
      <c r="H14" s="69"/>
      <c r="I14" s="70" t="s">
        <v>11</v>
      </c>
      <c r="J14" s="71">
        <v>10</v>
      </c>
      <c r="K14" s="72"/>
      <c r="L14" s="73"/>
      <c r="M14" s="74"/>
      <c r="N14" s="75"/>
      <c r="O14" s="76" t="s">
        <v>11</v>
      </c>
      <c r="P14" s="71">
        <f>SUM(J14,M14)</f>
        <v>10</v>
      </c>
      <c r="Q14" s="15" t="s">
        <v>7</v>
      </c>
      <c r="R14" s="10"/>
      <c r="S14" s="26">
        <f>IF(Q14="※１",P14,0)</f>
        <v>10</v>
      </c>
      <c r="T14" s="26">
        <f>IF(Q14="※２",P14,0)</f>
        <v>0</v>
      </c>
    </row>
    <row r="15" spans="1:20" s="6" customFormat="1" ht="37.5" customHeight="1" thickBot="1" x14ac:dyDescent="0.2">
      <c r="A15" s="3"/>
      <c r="B15" s="14"/>
      <c r="C15" s="77"/>
      <c r="D15" s="220" t="s">
        <v>34</v>
      </c>
      <c r="E15" s="221"/>
      <c r="F15" s="222" t="s">
        <v>42</v>
      </c>
      <c r="G15" s="223"/>
      <c r="H15" s="69"/>
      <c r="I15" s="176" t="s">
        <v>11</v>
      </c>
      <c r="J15" s="71">
        <v>10</v>
      </c>
      <c r="K15" s="72"/>
      <c r="L15" s="73"/>
      <c r="M15" s="74"/>
      <c r="N15" s="75"/>
      <c r="O15" s="76" t="s">
        <v>11</v>
      </c>
      <c r="P15" s="71">
        <f>SUM(J15,M15)</f>
        <v>10</v>
      </c>
      <c r="Q15" s="15" t="s">
        <v>8</v>
      </c>
      <c r="R15" s="10"/>
      <c r="S15" s="26">
        <f t="shared" ref="S15" si="0">IF(Q15="※１",P15,0)</f>
        <v>0</v>
      </c>
      <c r="T15" s="26">
        <f t="shared" ref="T15" si="1">IF(Q15="※２",P15,0)</f>
        <v>10</v>
      </c>
    </row>
    <row r="16" spans="1:20" s="6" customFormat="1" ht="37.5" customHeight="1" thickTop="1" x14ac:dyDescent="0.15">
      <c r="A16" s="3"/>
      <c r="B16" s="14"/>
      <c r="C16" s="201" t="s">
        <v>13</v>
      </c>
      <c r="D16" s="202"/>
      <c r="E16" s="202"/>
      <c r="F16" s="202"/>
      <c r="G16" s="203"/>
      <c r="H16" s="79"/>
      <c r="I16" s="67" t="s">
        <v>11</v>
      </c>
      <c r="J16" s="17">
        <f>SUM(J17,J18)</f>
        <v>5</v>
      </c>
      <c r="K16" s="33"/>
      <c r="L16" s="18" t="s">
        <v>11</v>
      </c>
      <c r="M16" s="17">
        <f>SUM(M17,M18)</f>
        <v>10</v>
      </c>
      <c r="N16" s="25"/>
      <c r="O16" s="18" t="s">
        <v>11</v>
      </c>
      <c r="P16" s="17">
        <f>SUM(P17,P18)</f>
        <v>15</v>
      </c>
      <c r="Q16" s="15"/>
      <c r="R16" s="10"/>
      <c r="S16" s="19">
        <f t="shared" ref="S16:T16" si="2">SUM(S17,S18)</f>
        <v>0</v>
      </c>
      <c r="T16" s="19">
        <f t="shared" si="2"/>
        <v>15</v>
      </c>
    </row>
    <row r="17" spans="1:20" s="6" customFormat="1" ht="37.5" customHeight="1" x14ac:dyDescent="0.15">
      <c r="A17" s="3"/>
      <c r="B17" s="14"/>
      <c r="C17" s="78"/>
      <c r="D17" s="220" t="s">
        <v>25</v>
      </c>
      <c r="E17" s="221"/>
      <c r="F17" s="237" t="s">
        <v>44</v>
      </c>
      <c r="G17" s="238"/>
      <c r="H17" s="80"/>
      <c r="I17" s="76" t="s">
        <v>11</v>
      </c>
      <c r="J17" s="31">
        <v>5</v>
      </c>
      <c r="K17" s="34"/>
      <c r="L17" s="30"/>
      <c r="M17" s="35"/>
      <c r="N17" s="29"/>
      <c r="O17" s="76" t="s">
        <v>11</v>
      </c>
      <c r="P17" s="71">
        <f>SUM(J17,M17)</f>
        <v>5</v>
      </c>
      <c r="Q17" s="15" t="s">
        <v>8</v>
      </c>
      <c r="R17" s="10"/>
      <c r="S17" s="26">
        <f t="shared" ref="S17:S18" si="3">IF(Q17="※１",P17,0)</f>
        <v>0</v>
      </c>
      <c r="T17" s="26">
        <f t="shared" ref="T17:T18" si="4">IF(Q17="※２",P17,0)</f>
        <v>5</v>
      </c>
    </row>
    <row r="18" spans="1:20" s="6" customFormat="1" ht="37.5" customHeight="1" thickBot="1" x14ac:dyDescent="0.2">
      <c r="A18" s="3"/>
      <c r="B18" s="14"/>
      <c r="C18" s="68"/>
      <c r="D18" s="235"/>
      <c r="E18" s="236"/>
      <c r="F18" s="222" t="s">
        <v>45</v>
      </c>
      <c r="G18" s="223"/>
      <c r="H18" s="194"/>
      <c r="I18" s="181"/>
      <c r="J18" s="195"/>
      <c r="K18" s="83"/>
      <c r="L18" s="76" t="s">
        <v>11</v>
      </c>
      <c r="M18" s="84">
        <v>10</v>
      </c>
      <c r="N18" s="85"/>
      <c r="O18" s="86" t="s">
        <v>11</v>
      </c>
      <c r="P18" s="71">
        <f>SUM(J18,M18)</f>
        <v>10</v>
      </c>
      <c r="Q18" s="15" t="s">
        <v>8</v>
      </c>
      <c r="R18" s="10"/>
      <c r="S18" s="26">
        <f t="shared" si="3"/>
        <v>0</v>
      </c>
      <c r="T18" s="26">
        <f t="shared" si="4"/>
        <v>10</v>
      </c>
    </row>
    <row r="19" spans="1:20" s="6" customFormat="1" ht="37.5" customHeight="1" thickTop="1" x14ac:dyDescent="0.15">
      <c r="A19" s="3"/>
      <c r="B19" s="14"/>
      <c r="C19" s="239" t="s">
        <v>56</v>
      </c>
      <c r="D19" s="240"/>
      <c r="E19" s="240"/>
      <c r="F19" s="240"/>
      <c r="G19" s="241"/>
      <c r="H19" s="192"/>
      <c r="I19" s="91" t="s">
        <v>11</v>
      </c>
      <c r="J19" s="193">
        <f>SUM(J20,J23,J30,J31,J32,J33,J34)</f>
        <v>5</v>
      </c>
      <c r="K19" s="60"/>
      <c r="L19" s="61" t="s">
        <v>80</v>
      </c>
      <c r="M19" s="62">
        <f>SUM(M20,M23,M30,M31,M32,M33,M34)</f>
        <v>155</v>
      </c>
      <c r="N19" s="63"/>
      <c r="O19" s="64" t="s">
        <v>80</v>
      </c>
      <c r="P19" s="65">
        <f>SUM(P20,P23,P30,P31,P32,P33,P34)</f>
        <v>160</v>
      </c>
      <c r="Q19" s="15"/>
      <c r="R19" s="10"/>
      <c r="S19" s="66">
        <f>SUM(S21,S22,S24,S25,S26,S27,S30,S31,S32,S33,S34,S29)</f>
        <v>100</v>
      </c>
      <c r="T19" s="66">
        <f>SUM(T21,T22,T24,T25,T26,T27,T30,T31,T32,T33,T34,T28)</f>
        <v>60</v>
      </c>
    </row>
    <row r="20" spans="1:20" s="6" customFormat="1" ht="37.5" customHeight="1" x14ac:dyDescent="0.15">
      <c r="A20" s="3"/>
      <c r="B20" s="14"/>
      <c r="C20" s="68"/>
      <c r="D20" s="220" t="s">
        <v>57</v>
      </c>
      <c r="E20" s="242"/>
      <c r="F20" s="242"/>
      <c r="G20" s="221"/>
      <c r="H20" s="81"/>
      <c r="I20" s="82"/>
      <c r="J20" s="74"/>
      <c r="K20" s="83"/>
      <c r="L20" s="76" t="s">
        <v>11</v>
      </c>
      <c r="M20" s="84">
        <f>SUM(M21,M22)</f>
        <v>20</v>
      </c>
      <c r="N20" s="85"/>
      <c r="O20" s="86" t="s">
        <v>11</v>
      </c>
      <c r="P20" s="71">
        <f>SUM(J20,M20)</f>
        <v>20</v>
      </c>
      <c r="Q20" s="15"/>
      <c r="R20" s="10"/>
      <c r="S20" s="26"/>
      <c r="T20" s="19"/>
    </row>
    <row r="21" spans="1:20" s="6" customFormat="1" ht="37.5" customHeight="1" x14ac:dyDescent="0.15">
      <c r="A21" s="3"/>
      <c r="B21" s="14"/>
      <c r="C21" s="68"/>
      <c r="D21" s="162"/>
      <c r="E21" s="161" t="s">
        <v>61</v>
      </c>
      <c r="F21" s="222" t="s">
        <v>74</v>
      </c>
      <c r="G21" s="223"/>
      <c r="H21" s="81"/>
      <c r="I21" s="82"/>
      <c r="J21" s="74"/>
      <c r="K21" s="83"/>
      <c r="L21" s="76" t="s">
        <v>11</v>
      </c>
      <c r="M21" s="84">
        <v>10</v>
      </c>
      <c r="N21" s="85"/>
      <c r="O21" s="86" t="s">
        <v>11</v>
      </c>
      <c r="P21" s="71">
        <f>SUM(J21,M21)</f>
        <v>10</v>
      </c>
      <c r="Q21" s="15" t="s">
        <v>40</v>
      </c>
      <c r="R21" s="10"/>
      <c r="S21" s="26">
        <f t="shared" ref="S21:S22" si="5">IF(Q21="※１",P21,0)</f>
        <v>0</v>
      </c>
      <c r="T21" s="26">
        <f t="shared" ref="T21:T22" si="6">IF(Q21="※２",P21,0)</f>
        <v>10</v>
      </c>
    </row>
    <row r="22" spans="1:20" s="6" customFormat="1" ht="37.5" customHeight="1" x14ac:dyDescent="0.15">
      <c r="A22" s="3"/>
      <c r="B22" s="14"/>
      <c r="C22" s="68"/>
      <c r="D22" s="162"/>
      <c r="E22" s="160" t="s">
        <v>62</v>
      </c>
      <c r="F22" s="237" t="s">
        <v>46</v>
      </c>
      <c r="G22" s="238"/>
      <c r="H22" s="96"/>
      <c r="I22" s="97"/>
      <c r="J22" s="98"/>
      <c r="K22" s="163"/>
      <c r="L22" s="124" t="s">
        <v>11</v>
      </c>
      <c r="M22" s="164">
        <v>10</v>
      </c>
      <c r="N22" s="163"/>
      <c r="O22" s="165" t="s">
        <v>11</v>
      </c>
      <c r="P22" s="166">
        <f>SUM(J22,M22)</f>
        <v>10</v>
      </c>
      <c r="Q22" s="15" t="s">
        <v>39</v>
      </c>
      <c r="R22" s="10"/>
      <c r="S22" s="26">
        <f t="shared" si="5"/>
        <v>10</v>
      </c>
      <c r="T22" s="26">
        <f t="shared" si="6"/>
        <v>0</v>
      </c>
    </row>
    <row r="23" spans="1:20" s="6" customFormat="1" ht="37.5" customHeight="1" x14ac:dyDescent="0.15">
      <c r="A23" s="3"/>
      <c r="B23" s="14"/>
      <c r="C23" s="68"/>
      <c r="D23" s="220" t="s">
        <v>58</v>
      </c>
      <c r="E23" s="242"/>
      <c r="F23" s="243"/>
      <c r="G23" s="236"/>
      <c r="H23" s="90"/>
      <c r="I23" s="91" t="s">
        <v>80</v>
      </c>
      <c r="J23" s="92">
        <f>SUM(J24,J25,J26,J27,J29)</f>
        <v>5</v>
      </c>
      <c r="K23" s="90"/>
      <c r="L23" s="91" t="s">
        <v>80</v>
      </c>
      <c r="M23" s="92">
        <f>SUM(M24,M25,M26,M28,M29)</f>
        <v>50</v>
      </c>
      <c r="N23" s="93"/>
      <c r="O23" s="94" t="s">
        <v>80</v>
      </c>
      <c r="P23" s="92">
        <f>SUM(P24,P25,P26,P27,P28,P29)</f>
        <v>55</v>
      </c>
      <c r="Q23" s="15"/>
      <c r="R23" s="10"/>
      <c r="S23" s="26"/>
      <c r="T23" s="19"/>
    </row>
    <row r="24" spans="1:20" s="6" customFormat="1" ht="42" customHeight="1" x14ac:dyDescent="0.15">
      <c r="A24" s="3"/>
      <c r="B24" s="14"/>
      <c r="C24" s="68"/>
      <c r="D24" s="162"/>
      <c r="E24" s="160" t="s">
        <v>63</v>
      </c>
      <c r="F24" s="222" t="s">
        <v>83</v>
      </c>
      <c r="G24" s="223"/>
      <c r="H24" s="81"/>
      <c r="I24" s="82"/>
      <c r="J24" s="74"/>
      <c r="K24" s="83"/>
      <c r="L24" s="76" t="s">
        <v>11</v>
      </c>
      <c r="M24" s="84">
        <v>10</v>
      </c>
      <c r="N24" s="85"/>
      <c r="O24" s="86" t="s">
        <v>11</v>
      </c>
      <c r="P24" s="71">
        <f>SUM(J24,M24)</f>
        <v>10</v>
      </c>
      <c r="Q24" s="15" t="s">
        <v>40</v>
      </c>
      <c r="R24" s="10"/>
      <c r="S24" s="26">
        <f t="shared" ref="S24:S34" si="7">IF(Q24="※１",P24,0)</f>
        <v>0</v>
      </c>
      <c r="T24" s="26">
        <f t="shared" ref="T24:T34" si="8">IF(Q24="※２",P24,0)</f>
        <v>10</v>
      </c>
    </row>
    <row r="25" spans="1:20" s="6" customFormat="1" ht="42" customHeight="1" x14ac:dyDescent="0.15">
      <c r="A25" s="3"/>
      <c r="B25" s="14"/>
      <c r="C25" s="68"/>
      <c r="D25" s="162"/>
      <c r="E25" s="161" t="s">
        <v>64</v>
      </c>
      <c r="F25" s="222" t="s">
        <v>84</v>
      </c>
      <c r="G25" s="223"/>
      <c r="H25" s="81"/>
      <c r="I25" s="82"/>
      <c r="J25" s="74"/>
      <c r="K25" s="83"/>
      <c r="L25" s="76" t="s">
        <v>11</v>
      </c>
      <c r="M25" s="84">
        <v>10</v>
      </c>
      <c r="N25" s="85"/>
      <c r="O25" s="86" t="s">
        <v>11</v>
      </c>
      <c r="P25" s="71">
        <f t="shared" ref="P25:P34" si="9">SUM(J25,M25)</f>
        <v>10</v>
      </c>
      <c r="Q25" s="15" t="s">
        <v>40</v>
      </c>
      <c r="R25" s="10"/>
      <c r="S25" s="26">
        <f t="shared" si="7"/>
        <v>0</v>
      </c>
      <c r="T25" s="26">
        <f t="shared" si="8"/>
        <v>10</v>
      </c>
    </row>
    <row r="26" spans="1:20" s="6" customFormat="1" ht="42" customHeight="1" x14ac:dyDescent="0.15">
      <c r="A26" s="3"/>
      <c r="B26" s="14"/>
      <c r="C26" s="68"/>
      <c r="D26" s="162"/>
      <c r="E26" s="160" t="s">
        <v>65</v>
      </c>
      <c r="F26" s="222" t="s">
        <v>85</v>
      </c>
      <c r="G26" s="223"/>
      <c r="H26" s="81"/>
      <c r="I26" s="82"/>
      <c r="J26" s="74"/>
      <c r="K26" s="83"/>
      <c r="L26" s="76" t="s">
        <v>11</v>
      </c>
      <c r="M26" s="84">
        <v>10</v>
      </c>
      <c r="N26" s="85"/>
      <c r="O26" s="86" t="s">
        <v>11</v>
      </c>
      <c r="P26" s="71">
        <f t="shared" si="9"/>
        <v>10</v>
      </c>
      <c r="Q26" s="15" t="s">
        <v>40</v>
      </c>
      <c r="R26" s="10"/>
      <c r="S26" s="26">
        <f t="shared" si="7"/>
        <v>0</v>
      </c>
      <c r="T26" s="26">
        <f t="shared" si="8"/>
        <v>10</v>
      </c>
    </row>
    <row r="27" spans="1:20" s="6" customFormat="1" ht="42" customHeight="1" x14ac:dyDescent="0.15">
      <c r="A27" s="3"/>
      <c r="B27" s="14"/>
      <c r="C27" s="68"/>
      <c r="D27" s="177"/>
      <c r="E27" s="255" t="s">
        <v>94</v>
      </c>
      <c r="F27" s="233" t="s">
        <v>98</v>
      </c>
      <c r="G27" s="234"/>
      <c r="H27" s="185"/>
      <c r="I27" s="186" t="s">
        <v>11</v>
      </c>
      <c r="J27" s="196">
        <v>5</v>
      </c>
      <c r="K27" s="187"/>
      <c r="L27" s="188"/>
      <c r="M27" s="184"/>
      <c r="N27" s="85"/>
      <c r="O27" s="86" t="s">
        <v>11</v>
      </c>
      <c r="P27" s="71">
        <f t="shared" si="9"/>
        <v>5</v>
      </c>
      <c r="Q27" s="15" t="s">
        <v>40</v>
      </c>
      <c r="R27" s="10"/>
      <c r="S27" s="26">
        <f t="shared" si="7"/>
        <v>0</v>
      </c>
      <c r="T27" s="26">
        <f t="shared" si="8"/>
        <v>5</v>
      </c>
    </row>
    <row r="28" spans="1:20" s="6" customFormat="1" ht="42" customHeight="1" x14ac:dyDescent="0.15">
      <c r="A28" s="3"/>
      <c r="B28" s="14"/>
      <c r="C28" s="68"/>
      <c r="D28" s="178"/>
      <c r="E28" s="256"/>
      <c r="F28" s="250" t="s">
        <v>95</v>
      </c>
      <c r="G28" s="251"/>
      <c r="H28" s="189"/>
      <c r="I28" s="190"/>
      <c r="J28" s="191"/>
      <c r="K28" s="90"/>
      <c r="L28" s="91"/>
      <c r="M28" s="197">
        <v>10</v>
      </c>
      <c r="N28" s="85"/>
      <c r="O28" s="86" t="s">
        <v>11</v>
      </c>
      <c r="P28" s="71">
        <f t="shared" si="9"/>
        <v>10</v>
      </c>
      <c r="Q28" s="15" t="s">
        <v>40</v>
      </c>
      <c r="R28" s="10"/>
      <c r="S28" s="26">
        <f t="shared" si="7"/>
        <v>0</v>
      </c>
      <c r="T28" s="26">
        <f>IF(Q28="※２",P28,0)</f>
        <v>10</v>
      </c>
    </row>
    <row r="29" spans="1:20" s="6" customFormat="1" ht="42" customHeight="1" x14ac:dyDescent="0.15">
      <c r="A29" s="3"/>
      <c r="B29" s="14"/>
      <c r="C29" s="68"/>
      <c r="D29" s="177"/>
      <c r="E29" s="257"/>
      <c r="F29" s="258" t="s">
        <v>96</v>
      </c>
      <c r="G29" s="238"/>
      <c r="H29" s="87"/>
      <c r="I29" s="88"/>
      <c r="J29" s="89"/>
      <c r="K29" s="83"/>
      <c r="L29" s="76" t="s">
        <v>11</v>
      </c>
      <c r="M29" s="108">
        <v>10</v>
      </c>
      <c r="N29" s="85"/>
      <c r="O29" s="86" t="s">
        <v>11</v>
      </c>
      <c r="P29" s="71">
        <f t="shared" si="9"/>
        <v>10</v>
      </c>
      <c r="Q29" s="15" t="s">
        <v>39</v>
      </c>
      <c r="R29" s="10"/>
      <c r="S29" s="26">
        <f t="shared" si="7"/>
        <v>10</v>
      </c>
      <c r="T29" s="26">
        <f t="shared" si="8"/>
        <v>0</v>
      </c>
    </row>
    <row r="30" spans="1:20" s="6" customFormat="1" ht="37.5" customHeight="1" x14ac:dyDescent="0.15">
      <c r="A30" s="3"/>
      <c r="B30" s="14"/>
      <c r="C30" s="68"/>
      <c r="D30" s="220" t="s">
        <v>66</v>
      </c>
      <c r="E30" s="236"/>
      <c r="F30" s="222" t="s">
        <v>72</v>
      </c>
      <c r="G30" s="223"/>
      <c r="H30" s="81"/>
      <c r="I30" s="82"/>
      <c r="J30" s="74"/>
      <c r="K30" s="83"/>
      <c r="L30" s="76" t="s">
        <v>11</v>
      </c>
      <c r="M30" s="84">
        <v>30</v>
      </c>
      <c r="N30" s="85"/>
      <c r="O30" s="86" t="s">
        <v>11</v>
      </c>
      <c r="P30" s="71">
        <f t="shared" si="9"/>
        <v>30</v>
      </c>
      <c r="Q30" s="15" t="s">
        <v>39</v>
      </c>
      <c r="R30" s="10"/>
      <c r="S30" s="26">
        <f t="shared" si="7"/>
        <v>30</v>
      </c>
      <c r="T30" s="26">
        <f t="shared" si="8"/>
        <v>0</v>
      </c>
    </row>
    <row r="31" spans="1:20" s="6" customFormat="1" ht="37.5" customHeight="1" x14ac:dyDescent="0.15">
      <c r="A31" s="3"/>
      <c r="B31" s="14"/>
      <c r="C31" s="68"/>
      <c r="D31" s="246" t="s">
        <v>67</v>
      </c>
      <c r="E31" s="247"/>
      <c r="F31" s="222" t="s">
        <v>73</v>
      </c>
      <c r="G31" s="223"/>
      <c r="H31" s="87"/>
      <c r="I31" s="88"/>
      <c r="J31" s="89"/>
      <c r="K31" s="83"/>
      <c r="L31" s="76" t="s">
        <v>11</v>
      </c>
      <c r="M31" s="84">
        <v>20</v>
      </c>
      <c r="N31" s="85"/>
      <c r="O31" s="86" t="s">
        <v>11</v>
      </c>
      <c r="P31" s="71">
        <f t="shared" si="9"/>
        <v>20</v>
      </c>
      <c r="Q31" s="15" t="s">
        <v>39</v>
      </c>
      <c r="R31" s="10"/>
      <c r="S31" s="26">
        <f t="shared" si="7"/>
        <v>20</v>
      </c>
      <c r="T31" s="26">
        <f t="shared" si="8"/>
        <v>0</v>
      </c>
    </row>
    <row r="32" spans="1:20" s="6" customFormat="1" ht="37.5" customHeight="1" x14ac:dyDescent="0.15">
      <c r="A32" s="3"/>
      <c r="B32" s="14"/>
      <c r="C32" s="68"/>
      <c r="D32" s="220" t="s">
        <v>68</v>
      </c>
      <c r="E32" s="221"/>
      <c r="F32" s="222" t="s">
        <v>75</v>
      </c>
      <c r="G32" s="223"/>
      <c r="H32" s="81"/>
      <c r="I32" s="82"/>
      <c r="J32" s="74"/>
      <c r="K32" s="83"/>
      <c r="L32" s="76" t="s">
        <v>11</v>
      </c>
      <c r="M32" s="84">
        <v>20</v>
      </c>
      <c r="N32" s="85"/>
      <c r="O32" s="86" t="s">
        <v>11</v>
      </c>
      <c r="P32" s="71">
        <f t="shared" si="9"/>
        <v>20</v>
      </c>
      <c r="Q32" s="15" t="s">
        <v>39</v>
      </c>
      <c r="R32" s="10"/>
      <c r="S32" s="26">
        <f t="shared" si="7"/>
        <v>20</v>
      </c>
      <c r="T32" s="26">
        <f t="shared" si="8"/>
        <v>0</v>
      </c>
    </row>
    <row r="33" spans="1:20" s="6" customFormat="1" ht="37.5" customHeight="1" x14ac:dyDescent="0.15">
      <c r="A33" s="3"/>
      <c r="B33" s="14"/>
      <c r="C33" s="68"/>
      <c r="D33" s="220" t="s">
        <v>69</v>
      </c>
      <c r="E33" s="221"/>
      <c r="F33" s="222" t="s">
        <v>76</v>
      </c>
      <c r="G33" s="223"/>
      <c r="H33" s="81"/>
      <c r="I33" s="82"/>
      <c r="J33" s="74"/>
      <c r="K33" s="83"/>
      <c r="L33" s="76" t="s">
        <v>11</v>
      </c>
      <c r="M33" s="84">
        <v>5</v>
      </c>
      <c r="N33" s="85"/>
      <c r="O33" s="86" t="s">
        <v>11</v>
      </c>
      <c r="P33" s="71">
        <f t="shared" si="9"/>
        <v>5</v>
      </c>
      <c r="Q33" s="15" t="s">
        <v>40</v>
      </c>
      <c r="R33" s="10"/>
      <c r="S33" s="26">
        <f t="shared" si="7"/>
        <v>0</v>
      </c>
      <c r="T33" s="26">
        <f t="shared" si="8"/>
        <v>5</v>
      </c>
    </row>
    <row r="34" spans="1:20" s="6" customFormat="1" ht="37.5" customHeight="1" thickBot="1" x14ac:dyDescent="0.2">
      <c r="A34" s="3"/>
      <c r="B34" s="14"/>
      <c r="C34" s="68"/>
      <c r="D34" s="248" t="s">
        <v>70</v>
      </c>
      <c r="E34" s="249"/>
      <c r="F34" s="237" t="s">
        <v>77</v>
      </c>
      <c r="G34" s="238"/>
      <c r="H34" s="96"/>
      <c r="I34" s="97"/>
      <c r="J34" s="98"/>
      <c r="K34" s="83"/>
      <c r="L34" s="76" t="s">
        <v>11</v>
      </c>
      <c r="M34" s="84">
        <v>10</v>
      </c>
      <c r="N34" s="85"/>
      <c r="O34" s="86" t="s">
        <v>11</v>
      </c>
      <c r="P34" s="71">
        <f t="shared" si="9"/>
        <v>10</v>
      </c>
      <c r="Q34" s="15" t="s">
        <v>39</v>
      </c>
      <c r="R34" s="10"/>
      <c r="S34" s="26">
        <f t="shared" si="7"/>
        <v>10</v>
      </c>
      <c r="T34" s="26">
        <f t="shared" si="8"/>
        <v>0</v>
      </c>
    </row>
    <row r="35" spans="1:20" s="6" customFormat="1" ht="37.5" customHeight="1" thickTop="1" x14ac:dyDescent="0.15">
      <c r="A35" s="3"/>
      <c r="B35" s="14"/>
      <c r="C35" s="201" t="s">
        <v>91</v>
      </c>
      <c r="D35" s="202"/>
      <c r="E35" s="202"/>
      <c r="F35" s="202"/>
      <c r="G35" s="203"/>
      <c r="H35" s="102"/>
      <c r="I35" s="103" t="s">
        <v>11</v>
      </c>
      <c r="J35" s="20">
        <f>SUM(J36,J37,J39,J38,J40)</f>
        <v>30</v>
      </c>
      <c r="K35" s="36"/>
      <c r="L35" s="22" t="s">
        <v>11</v>
      </c>
      <c r="M35" s="20">
        <f>SUM(M36,M37,M39,M38,M40)</f>
        <v>20</v>
      </c>
      <c r="N35" s="21"/>
      <c r="O35" s="22" t="s">
        <v>11</v>
      </c>
      <c r="P35" s="20">
        <f>SUM(P36,P37,P39,P38,P40)</f>
        <v>50</v>
      </c>
      <c r="Q35" s="15"/>
      <c r="R35" s="10"/>
      <c r="S35" s="41">
        <f>SUM(S36,S37,S38,S39,S40)</f>
        <v>40</v>
      </c>
      <c r="T35" s="41">
        <f>SUM(T36,T37,T38,T39,T40)</f>
        <v>10</v>
      </c>
    </row>
    <row r="36" spans="1:20" s="6" customFormat="1" ht="37.5" customHeight="1" x14ac:dyDescent="0.15">
      <c r="A36" s="3"/>
      <c r="B36" s="14"/>
      <c r="C36" s="68"/>
      <c r="D36" s="220" t="s">
        <v>14</v>
      </c>
      <c r="E36" s="221"/>
      <c r="F36" s="222" t="s">
        <v>49</v>
      </c>
      <c r="G36" s="223"/>
      <c r="H36" s="104"/>
      <c r="I36" s="105" t="s">
        <v>11</v>
      </c>
      <c r="J36" s="106">
        <v>10</v>
      </c>
      <c r="K36" s="72"/>
      <c r="L36" s="73"/>
      <c r="M36" s="74"/>
      <c r="N36" s="75"/>
      <c r="O36" s="76" t="s">
        <v>11</v>
      </c>
      <c r="P36" s="106">
        <f t="shared" ref="P36:P40" si="10">SUM(J36,M36)</f>
        <v>10</v>
      </c>
      <c r="Q36" s="15" t="s">
        <v>7</v>
      </c>
      <c r="R36" s="10"/>
      <c r="S36" s="26">
        <f t="shared" ref="S36:S40" si="11">IF(Q36="※１",P36,0)</f>
        <v>10</v>
      </c>
      <c r="T36" s="26">
        <f t="shared" ref="T36:T40" si="12">IF(Q36="※２",P36,0)</f>
        <v>0</v>
      </c>
    </row>
    <row r="37" spans="1:20" s="6" customFormat="1" ht="37.5" customHeight="1" x14ac:dyDescent="0.15">
      <c r="A37" s="3"/>
      <c r="B37" s="14"/>
      <c r="C37" s="68"/>
      <c r="D37" s="235"/>
      <c r="E37" s="236"/>
      <c r="F37" s="222" t="s">
        <v>90</v>
      </c>
      <c r="G37" s="223"/>
      <c r="H37" s="75"/>
      <c r="I37" s="76" t="s">
        <v>11</v>
      </c>
      <c r="J37" s="106">
        <v>20</v>
      </c>
      <c r="K37" s="72"/>
      <c r="L37" s="73"/>
      <c r="M37" s="74"/>
      <c r="N37" s="75"/>
      <c r="O37" s="76" t="s">
        <v>11</v>
      </c>
      <c r="P37" s="106">
        <f t="shared" si="10"/>
        <v>20</v>
      </c>
      <c r="Q37" s="15" t="s">
        <v>7</v>
      </c>
      <c r="R37" s="10"/>
      <c r="S37" s="26">
        <f t="shared" si="11"/>
        <v>20</v>
      </c>
      <c r="T37" s="26">
        <f t="shared" si="12"/>
        <v>0</v>
      </c>
    </row>
    <row r="38" spans="1:20" s="6" customFormat="1" ht="37.5" customHeight="1" x14ac:dyDescent="0.15">
      <c r="A38" s="3"/>
      <c r="B38" s="14"/>
      <c r="C38" s="68"/>
      <c r="D38" s="235"/>
      <c r="E38" s="236"/>
      <c r="F38" s="222" t="s">
        <v>89</v>
      </c>
      <c r="G38" s="223"/>
      <c r="H38" s="81"/>
      <c r="I38" s="82"/>
      <c r="J38" s="74"/>
      <c r="K38" s="107"/>
      <c r="L38" s="105" t="s">
        <v>11</v>
      </c>
      <c r="M38" s="108">
        <v>10</v>
      </c>
      <c r="N38" s="75"/>
      <c r="O38" s="76" t="s">
        <v>11</v>
      </c>
      <c r="P38" s="106">
        <f t="shared" si="10"/>
        <v>10</v>
      </c>
      <c r="Q38" s="15" t="s">
        <v>7</v>
      </c>
      <c r="R38" s="10"/>
      <c r="S38" s="26">
        <f t="shared" si="11"/>
        <v>10</v>
      </c>
      <c r="T38" s="26">
        <f t="shared" si="12"/>
        <v>0</v>
      </c>
    </row>
    <row r="39" spans="1:20" s="6" customFormat="1" ht="37.5" customHeight="1" x14ac:dyDescent="0.15">
      <c r="A39" s="3"/>
      <c r="B39" s="14"/>
      <c r="C39" s="68"/>
      <c r="D39" s="220" t="s">
        <v>15</v>
      </c>
      <c r="E39" s="221"/>
      <c r="F39" s="222" t="s">
        <v>50</v>
      </c>
      <c r="G39" s="223"/>
      <c r="H39" s="81"/>
      <c r="I39" s="82"/>
      <c r="J39" s="74"/>
      <c r="K39" s="107"/>
      <c r="L39" s="105" t="s">
        <v>11</v>
      </c>
      <c r="M39" s="108">
        <v>5</v>
      </c>
      <c r="N39" s="75"/>
      <c r="O39" s="76" t="s">
        <v>11</v>
      </c>
      <c r="P39" s="106">
        <f t="shared" si="10"/>
        <v>5</v>
      </c>
      <c r="Q39" s="15" t="s">
        <v>8</v>
      </c>
      <c r="R39" s="10"/>
      <c r="S39" s="26">
        <f t="shared" si="11"/>
        <v>0</v>
      </c>
      <c r="T39" s="26">
        <f t="shared" si="12"/>
        <v>5</v>
      </c>
    </row>
    <row r="40" spans="1:20" s="6" customFormat="1" ht="37.5" customHeight="1" thickBot="1" x14ac:dyDescent="0.2">
      <c r="A40" s="3"/>
      <c r="B40" s="14"/>
      <c r="C40" s="109"/>
      <c r="D40" s="269"/>
      <c r="E40" s="270"/>
      <c r="F40" s="260" t="s">
        <v>51</v>
      </c>
      <c r="G40" s="261"/>
      <c r="H40" s="110"/>
      <c r="I40" s="111"/>
      <c r="J40" s="112"/>
      <c r="K40" s="113"/>
      <c r="L40" s="114" t="s">
        <v>11</v>
      </c>
      <c r="M40" s="115">
        <v>5</v>
      </c>
      <c r="N40" s="116"/>
      <c r="O40" s="114" t="s">
        <v>11</v>
      </c>
      <c r="P40" s="117">
        <f t="shared" si="10"/>
        <v>5</v>
      </c>
      <c r="Q40" s="15" t="s">
        <v>8</v>
      </c>
      <c r="R40" s="10"/>
      <c r="S40" s="26">
        <f t="shared" si="11"/>
        <v>0</v>
      </c>
      <c r="T40" s="26">
        <f t="shared" si="12"/>
        <v>5</v>
      </c>
    </row>
    <row r="41" spans="1:20" s="6" customFormat="1" ht="37.5" customHeight="1" thickTop="1" x14ac:dyDescent="0.15">
      <c r="A41" s="3"/>
      <c r="B41" s="14"/>
      <c r="C41" s="271" t="s">
        <v>92</v>
      </c>
      <c r="D41" s="272"/>
      <c r="E41" s="272"/>
      <c r="F41" s="272"/>
      <c r="G41" s="273"/>
      <c r="H41" s="102"/>
      <c r="I41" s="103" t="s">
        <v>11</v>
      </c>
      <c r="J41" s="20">
        <f>SUM(J42,J43,J44)</f>
        <v>5</v>
      </c>
      <c r="K41" s="36"/>
      <c r="L41" s="22" t="s">
        <v>11</v>
      </c>
      <c r="M41" s="20">
        <f>SUM(M42,M43,M44)</f>
        <v>20</v>
      </c>
      <c r="N41" s="21"/>
      <c r="O41" s="22" t="s">
        <v>11</v>
      </c>
      <c r="P41" s="20">
        <f>SUM(P42,P43,P44)</f>
        <v>25</v>
      </c>
      <c r="Q41" s="15"/>
      <c r="R41" s="10"/>
      <c r="S41" s="42">
        <f>SUM(S42,S43,S44)</f>
        <v>0</v>
      </c>
      <c r="T41" s="42">
        <f>SUM(T42,T43,T44)</f>
        <v>25</v>
      </c>
    </row>
    <row r="42" spans="1:20" s="6" customFormat="1" ht="37.5" customHeight="1" x14ac:dyDescent="0.15">
      <c r="A42" s="3"/>
      <c r="B42" s="14"/>
      <c r="C42" s="68"/>
      <c r="D42" s="220" t="s">
        <v>16</v>
      </c>
      <c r="E42" s="221"/>
      <c r="F42" s="222" t="s">
        <v>52</v>
      </c>
      <c r="G42" s="223"/>
      <c r="H42" s="104"/>
      <c r="I42" s="105" t="s">
        <v>11</v>
      </c>
      <c r="J42" s="106">
        <v>5</v>
      </c>
      <c r="K42" s="118"/>
      <c r="L42" s="119"/>
      <c r="M42" s="98"/>
      <c r="N42" s="75"/>
      <c r="O42" s="76" t="s">
        <v>11</v>
      </c>
      <c r="P42" s="106">
        <f>SUM(J42,M42)</f>
        <v>5</v>
      </c>
      <c r="Q42" s="15" t="s">
        <v>8</v>
      </c>
      <c r="R42" s="10"/>
      <c r="S42" s="26">
        <f t="shared" ref="S42:S45" si="13">IF(Q42="※１",P42,0)</f>
        <v>0</v>
      </c>
      <c r="T42" s="26">
        <f t="shared" ref="T42:T45" si="14">IF(Q42="※２",P42,0)</f>
        <v>5</v>
      </c>
    </row>
    <row r="43" spans="1:20" s="6" customFormat="1" ht="37.5" customHeight="1" x14ac:dyDescent="0.15">
      <c r="A43" s="3"/>
      <c r="B43" s="14"/>
      <c r="C43" s="68"/>
      <c r="D43" s="235"/>
      <c r="E43" s="236"/>
      <c r="F43" s="222" t="s">
        <v>53</v>
      </c>
      <c r="G43" s="223"/>
      <c r="H43" s="81"/>
      <c r="I43" s="82"/>
      <c r="J43" s="74"/>
      <c r="K43" s="107"/>
      <c r="L43" s="105" t="s">
        <v>11</v>
      </c>
      <c r="M43" s="108">
        <v>10</v>
      </c>
      <c r="N43" s="75"/>
      <c r="O43" s="76" t="s">
        <v>11</v>
      </c>
      <c r="P43" s="106">
        <f t="shared" ref="P43:P44" si="15">SUM(J43,M43)</f>
        <v>10</v>
      </c>
      <c r="Q43" s="15" t="s">
        <v>8</v>
      </c>
      <c r="R43" s="10"/>
      <c r="S43" s="26">
        <f t="shared" si="13"/>
        <v>0</v>
      </c>
      <c r="T43" s="26">
        <f t="shared" si="14"/>
        <v>10</v>
      </c>
    </row>
    <row r="44" spans="1:20" s="6" customFormat="1" ht="37.5" customHeight="1" thickBot="1" x14ac:dyDescent="0.2">
      <c r="A44" s="3"/>
      <c r="B44" s="14"/>
      <c r="C44" s="167"/>
      <c r="D44" s="248" t="s">
        <v>71</v>
      </c>
      <c r="E44" s="259"/>
      <c r="F44" s="260" t="s">
        <v>86</v>
      </c>
      <c r="G44" s="261"/>
      <c r="H44" s="110"/>
      <c r="I44" s="168"/>
      <c r="J44" s="112"/>
      <c r="K44" s="169"/>
      <c r="L44" s="170" t="s">
        <v>11</v>
      </c>
      <c r="M44" s="115">
        <v>10</v>
      </c>
      <c r="N44" s="116"/>
      <c r="O44" s="114" t="s">
        <v>11</v>
      </c>
      <c r="P44" s="117">
        <f t="shared" si="15"/>
        <v>10</v>
      </c>
      <c r="Q44" s="15" t="s">
        <v>40</v>
      </c>
      <c r="R44" s="10"/>
      <c r="S44" s="26">
        <f t="shared" si="13"/>
        <v>0</v>
      </c>
      <c r="T44" s="26">
        <f t="shared" si="14"/>
        <v>10</v>
      </c>
    </row>
    <row r="45" spans="1:20" s="6" customFormat="1" ht="54" customHeight="1" thickTop="1" x14ac:dyDescent="0.15">
      <c r="A45" s="3"/>
      <c r="B45" s="14"/>
      <c r="C45" s="262" t="s">
        <v>93</v>
      </c>
      <c r="D45" s="202"/>
      <c r="E45" s="202"/>
      <c r="F45" s="202"/>
      <c r="G45" s="203"/>
      <c r="H45" s="46"/>
      <c r="I45" s="47" t="s">
        <v>11</v>
      </c>
      <c r="J45" s="48">
        <f>MAX(J46:J53)</f>
        <v>0</v>
      </c>
      <c r="K45" s="36"/>
      <c r="L45" s="22" t="s">
        <v>11</v>
      </c>
      <c r="M45" s="37">
        <f>MAX(M46:M53)</f>
        <v>30</v>
      </c>
      <c r="N45" s="21"/>
      <c r="O45" s="22" t="s">
        <v>11</v>
      </c>
      <c r="P45" s="20">
        <f>MAX(P46:P53)</f>
        <v>30</v>
      </c>
      <c r="Q45" s="15" t="s">
        <v>101</v>
      </c>
      <c r="R45" s="10"/>
      <c r="S45" s="28">
        <f t="shared" si="13"/>
        <v>0</v>
      </c>
      <c r="T45" s="28">
        <f t="shared" si="14"/>
        <v>30</v>
      </c>
    </row>
    <row r="46" spans="1:20" s="6" customFormat="1" ht="38.25" customHeight="1" x14ac:dyDescent="0.15">
      <c r="A46" s="3"/>
      <c r="B46" s="14"/>
      <c r="C46" s="77"/>
      <c r="D46" s="246" t="s">
        <v>26</v>
      </c>
      <c r="E46" s="247"/>
      <c r="F46" s="121" t="s">
        <v>29</v>
      </c>
      <c r="G46" s="122"/>
      <c r="H46" s="81"/>
      <c r="I46" s="95"/>
      <c r="J46" s="74"/>
      <c r="K46" s="123"/>
      <c r="L46" s="124" t="s">
        <v>11</v>
      </c>
      <c r="M46" s="108">
        <v>15</v>
      </c>
      <c r="N46" s="75"/>
      <c r="O46" s="124" t="s">
        <v>11</v>
      </c>
      <c r="P46" s="106">
        <f t="shared" ref="P46:P53" si="16">SUM(J46,M46)</f>
        <v>15</v>
      </c>
      <c r="Q46" s="15"/>
      <c r="R46" s="10"/>
      <c r="S46" s="26"/>
      <c r="T46" s="26"/>
    </row>
    <row r="47" spans="1:20" s="6" customFormat="1" ht="38.25" customHeight="1" x14ac:dyDescent="0.15">
      <c r="A47" s="3"/>
      <c r="B47" s="14"/>
      <c r="C47" s="77"/>
      <c r="D47" s="263"/>
      <c r="E47" s="264"/>
      <c r="F47" s="121" t="s">
        <v>30</v>
      </c>
      <c r="G47" s="125"/>
      <c r="H47" s="81"/>
      <c r="I47" s="120"/>
      <c r="J47" s="74"/>
      <c r="K47" s="123"/>
      <c r="L47" s="124" t="s">
        <v>11</v>
      </c>
      <c r="M47" s="108">
        <v>24</v>
      </c>
      <c r="N47" s="75"/>
      <c r="O47" s="124" t="s">
        <v>11</v>
      </c>
      <c r="P47" s="106">
        <f t="shared" si="16"/>
        <v>24</v>
      </c>
      <c r="Q47" s="15"/>
      <c r="R47" s="10"/>
      <c r="S47" s="26"/>
      <c r="T47" s="26"/>
    </row>
    <row r="48" spans="1:20" s="6" customFormat="1" ht="38.25" customHeight="1" x14ac:dyDescent="0.15">
      <c r="A48" s="3"/>
      <c r="B48" s="14"/>
      <c r="C48" s="77"/>
      <c r="D48" s="263"/>
      <c r="E48" s="264"/>
      <c r="F48" s="121" t="s">
        <v>31</v>
      </c>
      <c r="G48" s="125"/>
      <c r="H48" s="81"/>
      <c r="I48" s="120"/>
      <c r="J48" s="74"/>
      <c r="K48" s="123"/>
      <c r="L48" s="124" t="s">
        <v>11</v>
      </c>
      <c r="M48" s="108">
        <v>30</v>
      </c>
      <c r="N48" s="75"/>
      <c r="O48" s="124" t="s">
        <v>11</v>
      </c>
      <c r="P48" s="106">
        <f t="shared" si="16"/>
        <v>30</v>
      </c>
      <c r="Q48" s="15"/>
      <c r="R48" s="10"/>
      <c r="S48" s="26"/>
      <c r="T48" s="26"/>
    </row>
    <row r="49" spans="1:20" s="6" customFormat="1" ht="38.25" customHeight="1" x14ac:dyDescent="0.15">
      <c r="A49" s="3"/>
      <c r="B49" s="14"/>
      <c r="C49" s="77"/>
      <c r="D49" s="265"/>
      <c r="E49" s="266"/>
      <c r="F49" s="121" t="s">
        <v>54</v>
      </c>
      <c r="G49" s="125"/>
      <c r="H49" s="81"/>
      <c r="I49" s="120"/>
      <c r="J49" s="74"/>
      <c r="K49" s="123"/>
      <c r="L49" s="124" t="s">
        <v>11</v>
      </c>
      <c r="M49" s="108">
        <v>6</v>
      </c>
      <c r="N49" s="75"/>
      <c r="O49" s="124" t="s">
        <v>11</v>
      </c>
      <c r="P49" s="106">
        <f t="shared" si="16"/>
        <v>6</v>
      </c>
      <c r="Q49" s="15"/>
      <c r="R49" s="10"/>
      <c r="S49" s="26"/>
      <c r="T49" s="26"/>
    </row>
    <row r="50" spans="1:20" s="6" customFormat="1" ht="38.25" customHeight="1" x14ac:dyDescent="0.15">
      <c r="A50" s="3"/>
      <c r="B50" s="14"/>
      <c r="C50" s="68"/>
      <c r="D50" s="246" t="s">
        <v>27</v>
      </c>
      <c r="E50" s="247"/>
      <c r="F50" s="121" t="s">
        <v>78</v>
      </c>
      <c r="G50" s="126"/>
      <c r="H50" s="96"/>
      <c r="I50" s="97"/>
      <c r="J50" s="98"/>
      <c r="K50" s="127"/>
      <c r="L50" s="124" t="s">
        <v>11</v>
      </c>
      <c r="M50" s="128">
        <v>15</v>
      </c>
      <c r="N50" s="129"/>
      <c r="O50" s="124" t="s">
        <v>11</v>
      </c>
      <c r="P50" s="130">
        <f t="shared" si="16"/>
        <v>15</v>
      </c>
      <c r="Q50" s="15"/>
      <c r="R50" s="10"/>
      <c r="S50" s="26"/>
      <c r="T50" s="26"/>
    </row>
    <row r="51" spans="1:20" s="6" customFormat="1" ht="38.25" customHeight="1" x14ac:dyDescent="0.15">
      <c r="A51" s="3"/>
      <c r="B51" s="14"/>
      <c r="C51" s="77"/>
      <c r="D51" s="263"/>
      <c r="E51" s="264"/>
      <c r="F51" s="121" t="s">
        <v>79</v>
      </c>
      <c r="G51" s="126"/>
      <c r="H51" s="96"/>
      <c r="I51" s="131"/>
      <c r="J51" s="98"/>
      <c r="K51" s="127"/>
      <c r="L51" s="124" t="s">
        <v>11</v>
      </c>
      <c r="M51" s="128">
        <v>21</v>
      </c>
      <c r="N51" s="129"/>
      <c r="O51" s="124" t="s">
        <v>11</v>
      </c>
      <c r="P51" s="130">
        <f t="shared" si="16"/>
        <v>21</v>
      </c>
      <c r="Q51" s="15"/>
      <c r="R51" s="10"/>
      <c r="S51" s="26"/>
      <c r="T51" s="26"/>
    </row>
    <row r="52" spans="1:20" s="6" customFormat="1" ht="38.25" customHeight="1" x14ac:dyDescent="0.15">
      <c r="A52" s="3"/>
      <c r="B52" s="14"/>
      <c r="C52" s="77"/>
      <c r="D52" s="265"/>
      <c r="E52" s="266"/>
      <c r="F52" s="121" t="s">
        <v>32</v>
      </c>
      <c r="G52" s="125"/>
      <c r="H52" s="96"/>
      <c r="I52" s="131"/>
      <c r="J52" s="98"/>
      <c r="K52" s="127"/>
      <c r="L52" s="124" t="s">
        <v>11</v>
      </c>
      <c r="M52" s="128">
        <v>27</v>
      </c>
      <c r="N52" s="129"/>
      <c r="O52" s="124" t="s">
        <v>11</v>
      </c>
      <c r="P52" s="130">
        <f t="shared" si="16"/>
        <v>27</v>
      </c>
      <c r="Q52" s="15"/>
      <c r="R52" s="10"/>
      <c r="S52" s="26"/>
      <c r="T52" s="26"/>
    </row>
    <row r="53" spans="1:20" s="6" customFormat="1" ht="38.25" customHeight="1" thickBot="1" x14ac:dyDescent="0.2">
      <c r="A53" s="3"/>
      <c r="B53" s="14"/>
      <c r="C53" s="132"/>
      <c r="D53" s="267" t="s">
        <v>28</v>
      </c>
      <c r="E53" s="268"/>
      <c r="F53" s="121" t="s">
        <v>33</v>
      </c>
      <c r="G53" s="125"/>
      <c r="H53" s="96"/>
      <c r="I53" s="131"/>
      <c r="J53" s="98"/>
      <c r="K53" s="127"/>
      <c r="L53" s="124" t="s">
        <v>11</v>
      </c>
      <c r="M53" s="128">
        <v>27</v>
      </c>
      <c r="N53" s="129"/>
      <c r="O53" s="124" t="s">
        <v>11</v>
      </c>
      <c r="P53" s="130">
        <f t="shared" si="16"/>
        <v>27</v>
      </c>
      <c r="Q53" s="15"/>
      <c r="R53" s="10"/>
      <c r="S53" s="27" t="s">
        <v>7</v>
      </c>
      <c r="T53" s="27" t="s">
        <v>8</v>
      </c>
    </row>
    <row r="54" spans="1:20" s="6" customFormat="1" ht="52.5" customHeight="1" thickTop="1" x14ac:dyDescent="0.15">
      <c r="A54" s="3"/>
      <c r="B54" s="14"/>
      <c r="C54" s="252" t="s">
        <v>17</v>
      </c>
      <c r="D54" s="253"/>
      <c r="E54" s="253"/>
      <c r="F54" s="253"/>
      <c r="G54" s="254"/>
      <c r="H54" s="134"/>
      <c r="I54" s="135" t="s">
        <v>11</v>
      </c>
      <c r="J54" s="136">
        <f>SUM(J13,J16,J19,J35,J41,J45)</f>
        <v>65</v>
      </c>
      <c r="K54" s="137"/>
      <c r="L54" s="138" t="s">
        <v>11</v>
      </c>
      <c r="M54" s="136">
        <f>SUM(M13,M16,M19,M35,M41,M45)</f>
        <v>235</v>
      </c>
      <c r="N54" s="139"/>
      <c r="O54" s="138" t="s">
        <v>11</v>
      </c>
      <c r="P54" s="140">
        <f>SUM(P13,P16,P19,P35,P41,P45)</f>
        <v>300</v>
      </c>
      <c r="Q54" s="15"/>
      <c r="R54" s="10"/>
      <c r="S54" s="41">
        <f>SUM(S13,S16,S19,S35,S41,S45)</f>
        <v>150</v>
      </c>
      <c r="T54" s="41">
        <f>SUM(T13,T16,T19,T35,T41,T45)</f>
        <v>150</v>
      </c>
    </row>
    <row r="55" spans="1:20" s="56" customFormat="1" ht="30" customHeight="1" x14ac:dyDescent="0.15">
      <c r="A55" s="49"/>
      <c r="B55" s="50"/>
      <c r="C55" s="51"/>
      <c r="D55" s="52"/>
      <c r="E55" s="52"/>
      <c r="F55" s="53"/>
      <c r="G55" s="52"/>
      <c r="H55" s="54"/>
      <c r="I55" s="54"/>
      <c r="J55" s="45"/>
      <c r="K55" s="44"/>
      <c r="L55" s="44"/>
      <c r="M55" s="45"/>
      <c r="N55" s="44"/>
      <c r="O55" s="44"/>
      <c r="P55" s="45"/>
      <c r="Q55" s="55"/>
      <c r="R55" s="51"/>
    </row>
    <row r="56" spans="1:20" s="144" customFormat="1" ht="26.25" customHeight="1" x14ac:dyDescent="0.15">
      <c r="A56" s="133"/>
      <c r="B56" s="141"/>
      <c r="C56" s="133"/>
      <c r="D56" s="133" t="s">
        <v>37</v>
      </c>
      <c r="E56" s="133"/>
      <c r="F56" s="133"/>
      <c r="G56" s="133"/>
      <c r="H56" s="133"/>
      <c r="I56" s="142"/>
      <c r="J56" s="133"/>
      <c r="K56" s="133"/>
      <c r="L56" s="142"/>
      <c r="M56" s="133"/>
      <c r="N56" s="133"/>
      <c r="O56" s="142"/>
      <c r="P56" s="133"/>
      <c r="Q56" s="133"/>
      <c r="R56" s="143"/>
    </row>
    <row r="57" spans="1:20" s="144" customFormat="1" ht="26.25" customHeight="1" x14ac:dyDescent="0.15">
      <c r="A57" s="133"/>
      <c r="B57" s="141"/>
      <c r="C57" s="133"/>
      <c r="D57" s="133" t="s">
        <v>38</v>
      </c>
      <c r="E57" s="133"/>
      <c r="F57" s="133"/>
      <c r="G57" s="133"/>
      <c r="H57" s="133"/>
      <c r="I57" s="142"/>
      <c r="J57" s="133"/>
      <c r="K57" s="133"/>
      <c r="L57" s="142"/>
      <c r="M57" s="133"/>
      <c r="N57" s="133"/>
      <c r="O57" s="142"/>
      <c r="P57" s="133"/>
      <c r="Q57" s="133"/>
      <c r="R57" s="143"/>
      <c r="S57" s="145"/>
      <c r="T57" s="145"/>
    </row>
    <row r="58" spans="1:20" s="144" customFormat="1" ht="26.25" customHeight="1" x14ac:dyDescent="0.15">
      <c r="A58" s="133"/>
      <c r="B58" s="141"/>
      <c r="C58" s="133"/>
      <c r="D58" s="133"/>
      <c r="E58" s="133"/>
      <c r="F58" s="133"/>
      <c r="G58" s="133"/>
      <c r="H58" s="133"/>
      <c r="I58" s="142"/>
      <c r="J58" s="133"/>
      <c r="K58" s="133"/>
      <c r="L58" s="142"/>
      <c r="M58" s="133"/>
      <c r="N58" s="133"/>
      <c r="O58" s="142"/>
      <c r="P58" s="133"/>
      <c r="Q58" s="133"/>
      <c r="R58" s="143"/>
      <c r="S58" s="145"/>
      <c r="T58" s="145"/>
    </row>
    <row r="59" spans="1:20" s="144" customFormat="1" ht="26.25" customHeight="1" x14ac:dyDescent="0.15">
      <c r="A59" s="133"/>
      <c r="B59" s="141"/>
      <c r="C59" s="133"/>
      <c r="D59" s="133" t="s">
        <v>18</v>
      </c>
      <c r="E59" s="133"/>
      <c r="F59" s="133"/>
      <c r="G59" s="133"/>
      <c r="H59" s="133"/>
      <c r="I59" s="142"/>
      <c r="J59" s="133"/>
      <c r="K59" s="133"/>
      <c r="L59" s="142"/>
      <c r="M59" s="133"/>
      <c r="N59" s="133"/>
      <c r="O59" s="142"/>
      <c r="P59" s="133"/>
      <c r="Q59" s="133"/>
      <c r="R59" s="143"/>
    </row>
    <row r="60" spans="1:20" s="144" customFormat="1" ht="26.25" customHeight="1" x14ac:dyDescent="0.15">
      <c r="A60" s="133"/>
      <c r="B60" s="141"/>
      <c r="C60" s="133"/>
      <c r="D60" s="133" t="s">
        <v>19</v>
      </c>
      <c r="E60" s="133"/>
      <c r="F60" s="133"/>
      <c r="G60" s="133"/>
      <c r="H60" s="133"/>
      <c r="I60" s="142"/>
      <c r="J60" s="133"/>
      <c r="K60" s="133"/>
      <c r="L60" s="142"/>
      <c r="M60" s="133"/>
      <c r="N60" s="133"/>
      <c r="O60" s="142"/>
      <c r="P60" s="133"/>
      <c r="Q60" s="133"/>
      <c r="R60" s="143"/>
      <c r="S60" s="145"/>
      <c r="T60" s="145"/>
    </row>
    <row r="61" spans="1:20" s="144" customFormat="1" ht="26.25" customHeight="1" x14ac:dyDescent="0.15">
      <c r="A61" s="133"/>
      <c r="B61" s="141"/>
      <c r="C61" s="133"/>
      <c r="D61" s="133" t="s">
        <v>20</v>
      </c>
      <c r="E61" s="133"/>
      <c r="F61" s="133"/>
      <c r="G61" s="133"/>
      <c r="H61" s="133"/>
      <c r="I61" s="142"/>
      <c r="J61" s="133"/>
      <c r="K61" s="133"/>
      <c r="L61" s="142"/>
      <c r="M61" s="133"/>
      <c r="N61" s="133"/>
      <c r="O61" s="142"/>
      <c r="P61" s="133"/>
      <c r="Q61" s="133"/>
      <c r="R61" s="143"/>
      <c r="S61" s="145"/>
      <c r="T61" s="145"/>
    </row>
    <row r="62" spans="1:20" s="144" customFormat="1" ht="26.25" customHeight="1" x14ac:dyDescent="0.15">
      <c r="A62" s="133"/>
      <c r="B62" s="141"/>
      <c r="C62" s="133"/>
      <c r="D62" s="133" t="s">
        <v>21</v>
      </c>
      <c r="E62" s="133"/>
      <c r="F62" s="133"/>
      <c r="G62" s="133"/>
      <c r="H62" s="133"/>
      <c r="I62" s="142"/>
      <c r="J62" s="133"/>
      <c r="K62" s="133"/>
      <c r="L62" s="142"/>
      <c r="M62" s="133"/>
      <c r="N62" s="133"/>
      <c r="O62" s="142"/>
      <c r="P62" s="133"/>
      <c r="Q62" s="133"/>
      <c r="R62" s="143"/>
      <c r="S62" s="145"/>
      <c r="T62" s="145"/>
    </row>
    <row r="63" spans="1:20" s="144" customFormat="1" ht="26.25" customHeight="1" x14ac:dyDescent="0.15">
      <c r="A63" s="133"/>
      <c r="B63" s="141"/>
      <c r="C63" s="133"/>
      <c r="D63" s="133"/>
      <c r="E63" s="133"/>
      <c r="F63" s="133"/>
      <c r="G63" s="133"/>
      <c r="H63" s="133"/>
      <c r="I63" s="142"/>
      <c r="J63" s="133"/>
      <c r="K63" s="133"/>
      <c r="L63" s="142"/>
      <c r="M63" s="133"/>
      <c r="N63" s="133"/>
      <c r="O63" s="142"/>
      <c r="P63" s="133"/>
      <c r="Q63" s="133"/>
      <c r="R63" s="143"/>
      <c r="S63" s="145"/>
      <c r="T63" s="145"/>
    </row>
    <row r="64" spans="1:20" s="144" customFormat="1" ht="26.25" customHeight="1" x14ac:dyDescent="0.15">
      <c r="A64" s="133"/>
      <c r="B64" s="141"/>
      <c r="C64" s="133" t="s">
        <v>41</v>
      </c>
      <c r="E64" s="133"/>
      <c r="F64" s="133"/>
      <c r="G64" s="133"/>
      <c r="H64" s="133"/>
      <c r="I64" s="142"/>
      <c r="J64" s="133"/>
      <c r="K64" s="133"/>
      <c r="L64" s="142"/>
      <c r="M64" s="133"/>
      <c r="N64" s="133"/>
      <c r="O64" s="142"/>
      <c r="P64" s="133"/>
      <c r="Q64" s="133"/>
      <c r="R64" s="143"/>
      <c r="S64" s="145"/>
      <c r="T64" s="145"/>
    </row>
    <row r="65" spans="1:20" s="144" customFormat="1" ht="26.25" customHeight="1" x14ac:dyDescent="0.15">
      <c r="A65" s="133"/>
      <c r="B65" s="141"/>
      <c r="C65" s="133" t="s">
        <v>82</v>
      </c>
      <c r="E65" s="133"/>
      <c r="F65" s="133"/>
      <c r="G65" s="133"/>
      <c r="H65" s="133"/>
      <c r="I65" s="142"/>
      <c r="J65" s="133"/>
      <c r="K65" s="133"/>
      <c r="L65" s="142"/>
      <c r="M65" s="133"/>
      <c r="N65" s="133"/>
      <c r="O65" s="142"/>
      <c r="P65" s="133"/>
      <c r="Q65" s="133"/>
      <c r="R65" s="143"/>
      <c r="S65" s="145"/>
      <c r="T65" s="145"/>
    </row>
    <row r="66" spans="1:20" s="144" customFormat="1" ht="26.25" customHeight="1" x14ac:dyDescent="0.15">
      <c r="A66" s="133"/>
      <c r="B66" s="141"/>
      <c r="C66" s="133" t="s">
        <v>22</v>
      </c>
      <c r="E66" s="133"/>
      <c r="F66" s="133"/>
      <c r="G66" s="133"/>
      <c r="H66" s="133"/>
      <c r="I66" s="142"/>
      <c r="J66" s="133"/>
      <c r="K66" s="133"/>
      <c r="L66" s="142"/>
      <c r="M66" s="133"/>
      <c r="N66" s="133"/>
      <c r="O66" s="142"/>
      <c r="P66" s="133"/>
      <c r="Q66" s="133"/>
      <c r="R66" s="143"/>
      <c r="S66" s="145"/>
      <c r="T66" s="145"/>
    </row>
    <row r="67" spans="1:20" s="144" customFormat="1" ht="26.25" customHeight="1" x14ac:dyDescent="0.15">
      <c r="A67" s="133"/>
      <c r="B67" s="141"/>
      <c r="C67" s="133" t="s">
        <v>23</v>
      </c>
      <c r="E67" s="133"/>
      <c r="F67" s="133"/>
      <c r="G67" s="133"/>
      <c r="H67" s="133"/>
      <c r="I67" s="142"/>
      <c r="J67" s="133"/>
      <c r="K67" s="133"/>
      <c r="L67" s="142"/>
      <c r="M67" s="133"/>
      <c r="N67" s="133"/>
      <c r="O67" s="142"/>
      <c r="P67" s="133"/>
      <c r="Q67" s="133"/>
      <c r="R67" s="143"/>
      <c r="S67" s="145"/>
      <c r="T67" s="145"/>
    </row>
    <row r="68" spans="1:20" s="144" customFormat="1" ht="26.25" customHeight="1" x14ac:dyDescent="0.15">
      <c r="A68" s="133"/>
      <c r="B68" s="141"/>
      <c r="C68" s="133" t="s">
        <v>24</v>
      </c>
      <c r="E68" s="133"/>
      <c r="F68" s="133"/>
      <c r="G68" s="133"/>
      <c r="H68" s="133"/>
      <c r="I68" s="142"/>
      <c r="J68" s="133"/>
      <c r="K68" s="133"/>
      <c r="L68" s="142"/>
      <c r="M68" s="133"/>
      <c r="N68" s="133"/>
      <c r="O68" s="142"/>
      <c r="P68" s="133"/>
      <c r="Q68" s="133"/>
      <c r="R68" s="143"/>
      <c r="S68" s="145"/>
      <c r="T68" s="145"/>
    </row>
    <row r="69" spans="1:20" s="144" customFormat="1" ht="26.25" customHeight="1" x14ac:dyDescent="0.15">
      <c r="A69" s="133"/>
      <c r="B69" s="141"/>
      <c r="C69" s="133"/>
      <c r="D69" s="133"/>
      <c r="E69" s="133"/>
      <c r="F69" s="133"/>
      <c r="G69" s="133"/>
      <c r="H69" s="133"/>
      <c r="I69" s="142"/>
      <c r="J69" s="133"/>
      <c r="K69" s="133"/>
      <c r="L69" s="142"/>
      <c r="M69" s="133"/>
      <c r="N69" s="133"/>
      <c r="O69" s="142"/>
      <c r="P69" s="133"/>
      <c r="Q69" s="133"/>
      <c r="R69" s="143"/>
      <c r="S69" s="145"/>
      <c r="T69" s="145"/>
    </row>
    <row r="70" spans="1:20" s="144" customFormat="1" ht="26.25" customHeight="1" x14ac:dyDescent="0.15">
      <c r="A70" s="133"/>
      <c r="B70" s="141"/>
      <c r="C70" s="133"/>
      <c r="D70" s="133"/>
      <c r="E70" s="133"/>
      <c r="F70" s="133"/>
      <c r="G70" s="133"/>
      <c r="H70" s="133"/>
      <c r="I70" s="142"/>
      <c r="J70" s="133"/>
      <c r="K70" s="133"/>
      <c r="L70" s="142"/>
      <c r="M70" s="133"/>
      <c r="N70" s="133"/>
      <c r="O70" s="142"/>
      <c r="P70" s="133"/>
      <c r="Q70" s="133"/>
      <c r="R70" s="143"/>
      <c r="S70" s="145"/>
      <c r="T70" s="145"/>
    </row>
    <row r="71" spans="1:20" s="147" customFormat="1" ht="30" customHeight="1" x14ac:dyDescent="0.15">
      <c r="A71" s="146"/>
      <c r="D71" s="148"/>
      <c r="E71" s="148"/>
      <c r="F71" s="149"/>
      <c r="G71" s="148"/>
      <c r="H71" s="150"/>
      <c r="I71" s="150"/>
      <c r="J71" s="151"/>
      <c r="K71" s="152"/>
      <c r="L71" s="152"/>
      <c r="M71" s="151"/>
      <c r="N71" s="152"/>
      <c r="O71" s="152"/>
      <c r="P71" s="151"/>
    </row>
    <row r="72" spans="1:20" s="154" customFormat="1" ht="18.75" customHeight="1" x14ac:dyDescent="0.15">
      <c r="A72" s="153"/>
      <c r="I72" s="155"/>
      <c r="K72" s="156"/>
      <c r="L72" s="157"/>
      <c r="M72" s="158"/>
      <c r="O72" s="155"/>
      <c r="S72" s="159"/>
      <c r="T72" s="159"/>
    </row>
  </sheetData>
  <mergeCells count="58">
    <mergeCell ref="F28:G28"/>
    <mergeCell ref="C54:G54"/>
    <mergeCell ref="E27:E29"/>
    <mergeCell ref="F29:G29"/>
    <mergeCell ref="D44:E44"/>
    <mergeCell ref="F44:G44"/>
    <mergeCell ref="C45:G45"/>
    <mergeCell ref="D46:E49"/>
    <mergeCell ref="D50:E52"/>
    <mergeCell ref="D53:E53"/>
    <mergeCell ref="D39:E40"/>
    <mergeCell ref="F39:G39"/>
    <mergeCell ref="F40:G40"/>
    <mergeCell ref="C41:G41"/>
    <mergeCell ref="D42:E43"/>
    <mergeCell ref="F42:G42"/>
    <mergeCell ref="F43:G43"/>
    <mergeCell ref="C35:G35"/>
    <mergeCell ref="D36:E38"/>
    <mergeCell ref="F36:G36"/>
    <mergeCell ref="F37:G37"/>
    <mergeCell ref="F38:G38"/>
    <mergeCell ref="D33:E33"/>
    <mergeCell ref="F33:G33"/>
    <mergeCell ref="D34:E34"/>
    <mergeCell ref="F34:G34"/>
    <mergeCell ref="D30:E30"/>
    <mergeCell ref="F30:G30"/>
    <mergeCell ref="D31:E31"/>
    <mergeCell ref="F31:G31"/>
    <mergeCell ref="D32:E32"/>
    <mergeCell ref="F32:G32"/>
    <mergeCell ref="F27:G27"/>
    <mergeCell ref="D17:E18"/>
    <mergeCell ref="F17:G17"/>
    <mergeCell ref="F18:G18"/>
    <mergeCell ref="C19:G19"/>
    <mergeCell ref="D20:G20"/>
    <mergeCell ref="F21:G21"/>
    <mergeCell ref="F22:G22"/>
    <mergeCell ref="D23:G23"/>
    <mergeCell ref="F24:G24"/>
    <mergeCell ref="F25:G25"/>
    <mergeCell ref="F26:G26"/>
    <mergeCell ref="C16:G16"/>
    <mergeCell ref="N1:Q1"/>
    <mergeCell ref="C2:Q2"/>
    <mergeCell ref="C11:E12"/>
    <mergeCell ref="F11:G12"/>
    <mergeCell ref="H11:P11"/>
    <mergeCell ref="H12:J12"/>
    <mergeCell ref="K12:M12"/>
    <mergeCell ref="N12:P12"/>
    <mergeCell ref="C13:G13"/>
    <mergeCell ref="D14:E14"/>
    <mergeCell ref="F14:G14"/>
    <mergeCell ref="D15:E15"/>
    <mergeCell ref="F15:G15"/>
  </mergeCells>
  <phoneticPr fontId="1"/>
  <pageMargins left="0.31496062992125984" right="0.31496062992125984" top="0.35433070866141736" bottom="0.35433070866141736" header="0.31496062992125984" footer="0.31496062992125984"/>
  <pageSetup paperSize="9" scale="55" orientation="portrait" r:id="rId1"/>
  <rowBreaks count="1" manualBreakCount="1">
    <brk id="44" max="16"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評価項目（○○）（公開）</vt:lpstr>
      <vt:lpstr>評価項目（○×）（公開）</vt:lpstr>
      <vt:lpstr>'評価項目（○×）（公開）'!Print_Area</vt:lpstr>
      <vt:lpstr>'評価項目（○○）（公開）'!Print_Area</vt:lpstr>
      <vt:lpstr>'評価項目（○×）（公開）'!Print_Titles</vt:lpstr>
      <vt:lpstr>'評価項目（○○）（公開）'!Print_Titles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2018-12-20T10:13:37Z</dcterms:modified>
</cp:coreProperties>
</file>