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16" windowWidth="13815" windowHeight="6780" tabRatio="903" activeTab="0"/>
  </bookViews>
  <sheets>
    <sheet name="各署業種別死亡件数" sheetId="1" r:id="rId1"/>
    <sheet name="一覧表" sheetId="2" r:id="rId2"/>
    <sheet name="署別対前年比較グラフ" sheetId="3" r:id="rId3"/>
    <sheet name="業種別割合グラフ" sheetId="4" r:id="rId4"/>
    <sheet name="事故の型別" sheetId="5" r:id="rId5"/>
    <sheet name="起因物別" sheetId="6" r:id="rId6"/>
    <sheet name="起因物事故の型" sheetId="7" r:id="rId7"/>
  </sheets>
  <definedNames>
    <definedName name="_xlnm.Print_Area" localSheetId="1">'一覧表'!$A$1:$G$14</definedName>
    <definedName name="_xlnm.Print_Area" localSheetId="0">'各署業種別死亡件数'!$A$1:$O$25</definedName>
    <definedName name="_xlnm.Print_Area" localSheetId="6">'起因物事故の型'!$A$1:$Q$20</definedName>
    <definedName name="_xlnm.Print_Area" localSheetId="5">'起因物別'!$A$1:$Q$13</definedName>
    <definedName name="_xlnm.Print_Area" localSheetId="3">'業種別割合グラフ'!$A$1:$O$32</definedName>
    <definedName name="_xlnm.Print_Area" localSheetId="4">'事故の型別'!$A$1:$P$14</definedName>
  </definedNames>
  <calcPr fullCalcOnLoad="1"/>
</workbook>
</file>

<file path=xl/sharedStrings.xml><?xml version="1.0" encoding="utf-8"?>
<sst xmlns="http://schemas.openxmlformats.org/spreadsheetml/2006/main" count="154" uniqueCount="112">
  <si>
    <t>製造業</t>
  </si>
  <si>
    <t>林業</t>
  </si>
  <si>
    <t>陸上貨物運送業</t>
  </si>
  <si>
    <t>交通運輸業</t>
  </si>
  <si>
    <t>鉱業</t>
  </si>
  <si>
    <t>前年同期</t>
  </si>
  <si>
    <t>全業種</t>
  </si>
  <si>
    <t>建設業</t>
  </si>
  <si>
    <t>港湾荷役業</t>
  </si>
  <si>
    <t>その他の事業</t>
  </si>
  <si>
    <t>構成率</t>
  </si>
  <si>
    <t>死亡者数</t>
  </si>
  <si>
    <t>死亡者数</t>
  </si>
  <si>
    <t>増減数</t>
  </si>
  <si>
    <t>増減率</t>
  </si>
  <si>
    <t>前年比較</t>
  </si>
  <si>
    <r>
      <t>製造業</t>
    </r>
    <r>
      <rPr>
        <sz val="8"/>
        <rFont val="ＭＳ Ｐゴシック"/>
        <family val="3"/>
      </rPr>
      <t>(1）</t>
    </r>
  </si>
  <si>
    <r>
      <t>鉱業</t>
    </r>
    <r>
      <rPr>
        <sz val="8"/>
        <rFont val="ＭＳ Ｐゴシック"/>
        <family val="3"/>
      </rPr>
      <t>(2）</t>
    </r>
  </si>
  <si>
    <r>
      <t>建設業</t>
    </r>
    <r>
      <rPr>
        <sz val="8"/>
        <rFont val="ＭＳ Ｐゴシック"/>
        <family val="3"/>
      </rPr>
      <t>(3）</t>
    </r>
  </si>
  <si>
    <r>
      <t>陸上貨物運送業</t>
    </r>
    <r>
      <rPr>
        <sz val="8"/>
        <rFont val="ＭＳ Ｐゴシック"/>
        <family val="3"/>
      </rPr>
      <t>(4.3,5.1）</t>
    </r>
  </si>
  <si>
    <r>
      <t>港湾荷役業</t>
    </r>
    <r>
      <rPr>
        <sz val="8"/>
        <rFont val="ＭＳ Ｐゴシック"/>
        <family val="3"/>
      </rPr>
      <t>(5.2.2）</t>
    </r>
  </si>
  <si>
    <r>
      <t>林業</t>
    </r>
    <r>
      <rPr>
        <sz val="8"/>
        <rFont val="ＭＳ Ｐゴシック"/>
        <family val="3"/>
      </rPr>
      <t>(6.2）</t>
    </r>
  </si>
  <si>
    <t>神戸東署</t>
  </si>
  <si>
    <t>神戸西署</t>
  </si>
  <si>
    <t>尼崎署</t>
  </si>
  <si>
    <t>姫路署</t>
  </si>
  <si>
    <t>伊丹署</t>
  </si>
  <si>
    <t>西宮署</t>
  </si>
  <si>
    <t>加古川署</t>
  </si>
  <si>
    <t>西脇署</t>
  </si>
  <si>
    <t>但馬署</t>
  </si>
  <si>
    <t>相生署</t>
  </si>
  <si>
    <t>淡路署</t>
  </si>
  <si>
    <t>合計</t>
  </si>
  <si>
    <t>前年同期</t>
  </si>
  <si>
    <t>交通事故</t>
  </si>
  <si>
    <t>陸上貨物運送業(4.3,5.1）</t>
  </si>
  <si>
    <t>その他の事業</t>
  </si>
  <si>
    <t>合        計</t>
  </si>
  <si>
    <r>
      <t>交通運輸業</t>
    </r>
    <r>
      <rPr>
        <sz val="8"/>
        <rFont val="ＭＳ Ｐゴシック"/>
        <family val="3"/>
      </rPr>
      <t>(4.1,4.2,4.4）</t>
    </r>
  </si>
  <si>
    <r>
      <t>交通運輸業</t>
    </r>
    <r>
      <rPr>
        <sz val="8"/>
        <rFont val="ＭＳ Ｐゴシック"/>
        <family val="3"/>
      </rPr>
      <t>(4.1,4.2,4.4）</t>
    </r>
  </si>
  <si>
    <r>
      <t>鉱業</t>
    </r>
    <r>
      <rPr>
        <sz val="8"/>
        <rFont val="ＭＳ Ｐゴシック"/>
        <family val="3"/>
      </rPr>
      <t>(2）</t>
    </r>
  </si>
  <si>
    <r>
      <t>建設業</t>
    </r>
    <r>
      <rPr>
        <sz val="8"/>
        <rFont val="ＭＳ Ｐゴシック"/>
        <family val="3"/>
      </rPr>
      <t>(3）</t>
    </r>
  </si>
  <si>
    <r>
      <t>港湾荷役業</t>
    </r>
    <r>
      <rPr>
        <sz val="8"/>
        <rFont val="ＭＳ Ｐゴシック"/>
        <family val="3"/>
      </rPr>
      <t>(5.2.2）</t>
    </r>
  </si>
  <si>
    <r>
      <t>林業</t>
    </r>
    <r>
      <rPr>
        <sz val="8"/>
        <rFont val="ＭＳ Ｐゴシック"/>
        <family val="3"/>
      </rPr>
      <t>(6.2）</t>
    </r>
  </si>
  <si>
    <t>その他</t>
  </si>
  <si>
    <t>事故の型</t>
  </si>
  <si>
    <t>転　倒</t>
  </si>
  <si>
    <t>激　突</t>
  </si>
  <si>
    <t>激突され</t>
  </si>
  <si>
    <t>はさまれ巻き込まれ</t>
  </si>
  <si>
    <t>踏み抜き</t>
  </si>
  <si>
    <t>有害物との接触</t>
  </si>
  <si>
    <t>感　電</t>
  </si>
  <si>
    <t>合　計</t>
  </si>
  <si>
    <t>業　種</t>
  </si>
  <si>
    <t>荷</t>
  </si>
  <si>
    <t>総計</t>
  </si>
  <si>
    <t>電気設備</t>
  </si>
  <si>
    <t>金属加工用機械</t>
  </si>
  <si>
    <t>動力クレーン等</t>
  </si>
  <si>
    <t>動力運搬機</t>
  </si>
  <si>
    <t>乗物</t>
  </si>
  <si>
    <t>環境等</t>
  </si>
  <si>
    <t>仮設物・建築物・構築物等</t>
  </si>
  <si>
    <t>建設機械等</t>
  </si>
  <si>
    <t>その他の装置・設備</t>
  </si>
  <si>
    <t>その他事業</t>
  </si>
  <si>
    <t>用具</t>
  </si>
  <si>
    <t>一般動力機械</t>
  </si>
  <si>
    <t>材料</t>
  </si>
  <si>
    <t>計</t>
  </si>
  <si>
    <t>業種                起因物</t>
  </si>
  <si>
    <t>有害物等との接触</t>
  </si>
  <si>
    <t>墜落、転落</t>
  </si>
  <si>
    <t>激突され</t>
  </si>
  <si>
    <t>はさまれ、巻き込まれ</t>
  </si>
  <si>
    <t>動力ｸﾚｰﾝ等</t>
  </si>
  <si>
    <t>おぼれ</t>
  </si>
  <si>
    <t>崩壊、倒壊</t>
  </si>
  <si>
    <t>感電</t>
  </si>
  <si>
    <t>転倒</t>
  </si>
  <si>
    <t>踏み抜き</t>
  </si>
  <si>
    <t>飛来・落下</t>
  </si>
  <si>
    <t>交通事故</t>
  </si>
  <si>
    <t>製造業(1）</t>
  </si>
  <si>
    <t>鉱業(2）</t>
  </si>
  <si>
    <t>建設業(3）</t>
  </si>
  <si>
    <t>交通運輸業(4.1,4.2,4.4）</t>
  </si>
  <si>
    <t>陸上貨物運送業(4.3,5.1）</t>
  </si>
  <si>
    <t>港湾荷役業(5.2.2）</t>
  </si>
  <si>
    <t>林業(6.2）</t>
  </si>
  <si>
    <t>合          計</t>
  </si>
  <si>
    <t>墜落転落</t>
  </si>
  <si>
    <t>飛来落下</t>
  </si>
  <si>
    <t>崩壊倒壊</t>
  </si>
  <si>
    <t>おぼれ</t>
  </si>
  <si>
    <t>交通事故</t>
  </si>
  <si>
    <t>事故の型</t>
  </si>
  <si>
    <t xml:space="preserve">  起因物</t>
  </si>
  <si>
    <r>
      <t>製造業</t>
    </r>
    <r>
      <rPr>
        <sz val="8"/>
        <rFont val="ＭＳ Ｐゴシック"/>
        <family val="3"/>
      </rPr>
      <t>(1）</t>
    </r>
  </si>
  <si>
    <t>激突</t>
  </si>
  <si>
    <t>その他</t>
  </si>
  <si>
    <t>その他</t>
  </si>
  <si>
    <t>高温・低温の物との接触</t>
  </si>
  <si>
    <t>高温・低温物との接触</t>
  </si>
  <si>
    <t>人力機械工具等</t>
  </si>
  <si>
    <t>その他</t>
  </si>
  <si>
    <t>その他</t>
  </si>
  <si>
    <t>作成日</t>
  </si>
  <si>
    <t>作成日</t>
  </si>
  <si>
    <t xml:space="preserve"> 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</si>
</sst>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#&quot;人&quot;"/>
    <numFmt numFmtId="178" formatCode="[$-411]yyyy&quot;年&quot;m&quot;月&quot;d&quot;日&quot;\ dddd"/>
    <numFmt numFmtId="179" formatCode="[$-411]ggge&quot;年&quot;m&quot;月&quot;d&quot;日&quot;;@"/>
    <numFmt numFmtId="180" formatCode="[$-411]ggge&quot;年　各署別・業種別死亡災害一覧表（1月1日～作成日）&quot;"/>
    <numFmt numFmtId="181" formatCode="[$-411]ggge&quot;年　（1月1日～作成日）&quot;"/>
    <numFmt numFmtId="182" formatCode="[$-411]ggge&quot;年　死亡災害一覧表（兵庫県内速報値）&quot;"/>
    <numFmt numFmtId="183" formatCode="[$-411]ggge&quot;年　各署別死亡災害一覧（1月1日～作成日）と前年比較&quot;"/>
    <numFmt numFmtId="184" formatCode="[$-411]ggge&quot;年　業種別死亡災害発生状況と対前年比較（構成比）&quot;"/>
    <numFmt numFmtId="185" formatCode="[$-411]ggge&quot;年　業種別・事故の型別死亡災害発生状況（1月1日～作成日）&quot;"/>
    <numFmt numFmtId="186" formatCode="[$-411]ggge&quot;年　業種別・起因物別死亡災害発生状況（1月1日～作成日）&quot;"/>
    <numFmt numFmtId="187" formatCode="[$-411]ggge&quot;年　起因物別・事故の型別死亡災害発生状況（1月1日～作成日）&quot;"/>
    <numFmt numFmtId="188" formatCode="[$-411]ggge&quot;年（1月1日～作成日）&quot;"/>
    <numFmt numFmtId="189" formatCode="[$-411]ggge&quot;年　死亡災害発生状況（兵庫県内速報値）&quot;"/>
    <numFmt numFmtId="190" formatCode="[$-411]ggge&quot;年1月～作成日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6.5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20"/>
      <color indexed="9"/>
      <name val="ＭＳ Ｐゴシック"/>
      <family val="3"/>
    </font>
    <font>
      <b/>
      <sz val="14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6.5"/>
      <color indexed="8"/>
      <name val="ＭＳ Ｐゴシック"/>
      <family val="3"/>
    </font>
    <font>
      <sz val="12"/>
      <color indexed="8"/>
      <name val="ＭＳ Ｐゴシック"/>
      <family val="3"/>
    </font>
    <font>
      <sz val="8.5"/>
      <color indexed="8"/>
      <name val="ＭＳ Ｐゴシック"/>
      <family val="3"/>
    </font>
    <font>
      <sz val="9.2"/>
      <color indexed="8"/>
      <name val="ＭＳ Ｐゴシック"/>
      <family val="3"/>
    </font>
    <font>
      <sz val="16.5"/>
      <color indexed="8"/>
      <name val="ＭＳ Ｐゴシック"/>
      <family val="3"/>
    </font>
    <font>
      <sz val="9.75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8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76" fontId="0" fillId="0" borderId="17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right" vertical="top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2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3" fillId="0" borderId="33" xfId="0" applyFont="1" applyBorder="1" applyAlignment="1">
      <alignment vertical="top" textRotation="255"/>
    </xf>
    <xf numFmtId="0" fontId="3" fillId="0" borderId="42" xfId="0" applyFont="1" applyBorder="1" applyAlignment="1">
      <alignment vertical="top" textRotation="255"/>
    </xf>
    <xf numFmtId="0" fontId="3" fillId="0" borderId="43" xfId="0" applyFont="1" applyBorder="1" applyAlignment="1">
      <alignment vertical="top" textRotation="255"/>
    </xf>
    <xf numFmtId="0" fontId="3" fillId="0" borderId="44" xfId="0" applyFont="1" applyBorder="1" applyAlignment="1">
      <alignment vertical="top" textRotation="255"/>
    </xf>
    <xf numFmtId="0" fontId="3" fillId="0" borderId="45" xfId="0" applyFont="1" applyBorder="1" applyAlignment="1">
      <alignment horizontal="center" vertical="center" textRotation="255"/>
    </xf>
    <xf numFmtId="0" fontId="9" fillId="0" borderId="0" xfId="0" applyFont="1" applyAlignment="1">
      <alignment horizontal="right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0" fillId="0" borderId="26" xfId="0" applyBorder="1" applyAlignment="1" quotePrefix="1">
      <alignment horizontal="center" vertical="center"/>
    </xf>
    <xf numFmtId="0" fontId="0" fillId="0" borderId="0" xfId="0" applyAlignment="1">
      <alignment horizontal="center"/>
    </xf>
    <xf numFmtId="56" fontId="0" fillId="0" borderId="0" xfId="0" applyNumberFormat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0" fillId="0" borderId="21" xfId="0" applyBorder="1" applyAlignment="1" quotePrefix="1">
      <alignment horizontal="center" vertical="center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180" fontId="8" fillId="0" borderId="0" xfId="0" applyNumberFormat="1" applyFont="1" applyAlignment="1">
      <alignment horizontal="center" vertical="center"/>
    </xf>
    <xf numFmtId="188" fontId="8" fillId="0" borderId="0" xfId="0" applyNumberFormat="1" applyFont="1" applyAlignment="1">
      <alignment horizontal="center" vertical="center"/>
    </xf>
    <xf numFmtId="179" fontId="4" fillId="0" borderId="49" xfId="0" applyNumberFormat="1" applyFont="1" applyBorder="1" applyAlignment="1">
      <alignment/>
    </xf>
    <xf numFmtId="0" fontId="0" fillId="0" borderId="49" xfId="0" applyBorder="1" applyAlignment="1">
      <alignment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90" fontId="5" fillId="0" borderId="39" xfId="0" applyNumberFormat="1" applyFont="1" applyBorder="1" applyAlignment="1">
      <alignment horizontal="center" vertical="center"/>
    </xf>
    <xf numFmtId="189" fontId="8" fillId="0" borderId="0" xfId="0" applyNumberFormat="1" applyFont="1" applyBorder="1" applyAlignment="1">
      <alignment horizontal="center" vertical="center"/>
    </xf>
    <xf numFmtId="179" fontId="0" fillId="0" borderId="49" xfId="0" applyNumberFormat="1" applyBorder="1" applyAlignment="1">
      <alignment horizontal="center" vertical="center"/>
    </xf>
    <xf numFmtId="179" fontId="0" fillId="0" borderId="0" xfId="0" applyNumberFormat="1" applyAlignment="1">
      <alignment/>
    </xf>
    <xf numFmtId="0" fontId="0" fillId="0" borderId="0" xfId="0" applyAlignment="1">
      <alignment/>
    </xf>
    <xf numFmtId="183" fontId="14" fillId="0" borderId="0" xfId="0" applyNumberFormat="1" applyFont="1" applyAlignment="1">
      <alignment horizontal="center"/>
    </xf>
    <xf numFmtId="183" fontId="0" fillId="0" borderId="0" xfId="0" applyNumberFormat="1" applyAlignment="1">
      <alignment horizontal="center"/>
    </xf>
    <xf numFmtId="184" fontId="15" fillId="0" borderId="0" xfId="0" applyNumberFormat="1" applyFont="1" applyAlignment="1">
      <alignment horizontal="center"/>
    </xf>
    <xf numFmtId="179" fontId="5" fillId="0" borderId="49" xfId="0" applyNumberFormat="1" applyFont="1" applyBorder="1" applyAlignment="1">
      <alignment/>
    </xf>
    <xf numFmtId="185" fontId="0" fillId="0" borderId="0" xfId="0" applyNumberFormat="1" applyAlignment="1">
      <alignment horizontal="center"/>
    </xf>
    <xf numFmtId="0" fontId="3" fillId="0" borderId="43" xfId="0" applyFont="1" applyBorder="1" applyAlignment="1">
      <alignment vertical="top" textRotation="255"/>
    </xf>
    <xf numFmtId="0" fontId="0" fillId="0" borderId="46" xfId="0" applyBorder="1" applyAlignment="1">
      <alignment/>
    </xf>
    <xf numFmtId="179" fontId="0" fillId="0" borderId="49" xfId="0" applyNumberFormat="1" applyBorder="1" applyAlignment="1">
      <alignment/>
    </xf>
    <xf numFmtId="186" fontId="15" fillId="0" borderId="0" xfId="0" applyNumberFormat="1" applyFont="1" applyAlignment="1">
      <alignment horizontal="center"/>
    </xf>
    <xf numFmtId="187" fontId="16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"/>
          <c:y val="0.0085"/>
          <c:w val="0.84725"/>
          <c:h val="0.85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'各署業種別死亡件数'!$A$14</c:f>
              <c:strCache>
                <c:ptCount val="1"/>
                <c:pt idx="0">
                  <c:v>平成21年（1月1日～作成日）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#&quot;人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#&quot;人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#&quot;人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#&quot;人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&quot;人&quot;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'各署業種別死亡件数'!$B$3:$L$3</c:f>
              <c:strCache>
                <c:ptCount val="11"/>
                <c:pt idx="0">
                  <c:v>神戸東署</c:v>
                </c:pt>
                <c:pt idx="1">
                  <c:v>神戸西署</c:v>
                </c:pt>
                <c:pt idx="2">
                  <c:v>尼崎署</c:v>
                </c:pt>
                <c:pt idx="3">
                  <c:v>姫路署</c:v>
                </c:pt>
                <c:pt idx="4">
                  <c:v>伊丹署</c:v>
                </c:pt>
                <c:pt idx="5">
                  <c:v>西宮署</c:v>
                </c:pt>
                <c:pt idx="6">
                  <c:v>加古川署</c:v>
                </c:pt>
                <c:pt idx="7">
                  <c:v>西脇署</c:v>
                </c:pt>
                <c:pt idx="8">
                  <c:v>但馬署</c:v>
                </c:pt>
                <c:pt idx="9">
                  <c:v>相生署</c:v>
                </c:pt>
                <c:pt idx="10">
                  <c:v>淡路署</c:v>
                </c:pt>
              </c:strCache>
            </c:strRef>
          </c:cat>
          <c:val>
            <c:numRef>
              <c:f>'各署業種別死亡件数'!$B$25:$L$25</c:f>
              <c:numCache>
                <c:ptCount val="11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10</c:v>
                </c:pt>
                <c:pt idx="4">
                  <c:v>2</c:v>
                </c:pt>
                <c:pt idx="5">
                  <c:v>7</c:v>
                </c:pt>
                <c:pt idx="6">
                  <c:v>6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</c:ser>
        <c:ser>
          <c:idx val="2"/>
          <c:order val="1"/>
          <c:tx>
            <c:strRef>
              <c:f>'各署業種別死亡件数'!$A$1</c:f>
              <c:strCache>
                <c:ptCount val="1"/>
                <c:pt idx="0">
                  <c:v>平成22年　各署別・業種別死亡災害一覧表（1月1日～作成日）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#&quot;人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#&quot;人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#&quot;人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#&quot;人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#&quot;人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#&quot;人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#&quot;人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#&quot;人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#&quot;人&quot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#&quot;人&quot;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'各署業種別死亡件数'!$B$12:$L$12</c:f>
              <c:numCache>
                <c:ptCount val="11"/>
                <c:pt idx="0">
                  <c:v>5</c:v>
                </c:pt>
                <c:pt idx="1">
                  <c:v>8</c:v>
                </c:pt>
                <c:pt idx="2">
                  <c:v>4</c:v>
                </c:pt>
                <c:pt idx="3">
                  <c:v>15</c:v>
                </c:pt>
                <c:pt idx="4">
                  <c:v>6</c:v>
                </c:pt>
                <c:pt idx="5">
                  <c:v>7</c:v>
                </c:pt>
                <c:pt idx="6">
                  <c:v>1</c:v>
                </c:pt>
                <c:pt idx="7">
                  <c:v>5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</c:numCache>
            </c:numRef>
          </c:val>
        </c:ser>
        <c:axId val="9788546"/>
        <c:axId val="20988051"/>
      </c:barChart>
      <c:catAx>
        <c:axId val="97885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88051"/>
        <c:crosses val="autoZero"/>
        <c:auto val="1"/>
        <c:lblOffset val="100"/>
        <c:tickLblSkip val="1"/>
        <c:noMultiLvlLbl val="0"/>
      </c:catAx>
      <c:valAx>
        <c:axId val="20988051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88546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1"/>
          <c:y val="0.895"/>
          <c:w val="0.7555"/>
          <c:h val="0.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22</a:t>
            </a:r>
            <a:r>
              <a:rPr lang="en-US" cap="none" sz="1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年１月～作成日</a:t>
            </a:r>
          </a:p>
        </c:rich>
      </c:tx>
      <c:layout>
        <c:manualLayout>
          <c:xMode val="factor"/>
          <c:yMode val="factor"/>
          <c:x val="0.007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225"/>
          <c:y val="0.31775"/>
          <c:w val="0.4605"/>
          <c:h val="0.51925"/>
        </c:manualLayout>
      </c:layout>
      <c:pieChart>
        <c:varyColors val="1"/>
        <c:ser>
          <c:idx val="0"/>
          <c:order val="0"/>
          <c:tx>
            <c:v>業種別死亡者数割合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'一覧表'!$A$7:$A$14</c:f>
              <c:strCache>
                <c:ptCount val="8"/>
                <c:pt idx="0">
                  <c:v>製造業</c:v>
                </c:pt>
                <c:pt idx="1">
                  <c:v>鉱業</c:v>
                </c:pt>
                <c:pt idx="2">
                  <c:v>建設業</c:v>
                </c:pt>
                <c:pt idx="3">
                  <c:v>交通運輸業</c:v>
                </c:pt>
                <c:pt idx="4">
                  <c:v>陸上貨物運送業</c:v>
                </c:pt>
                <c:pt idx="5">
                  <c:v>港湾荷役業</c:v>
                </c:pt>
                <c:pt idx="6">
                  <c:v>林業</c:v>
                </c:pt>
                <c:pt idx="7">
                  <c:v>その他の事業</c:v>
                </c:pt>
              </c:strCache>
            </c:strRef>
          </c:cat>
          <c:val>
            <c:numRef>
              <c:f>'一覧表'!$B$7:$B$14</c:f>
              <c:numCache>
                <c:ptCount val="8"/>
                <c:pt idx="0">
                  <c:v>18</c:v>
                </c:pt>
                <c:pt idx="1">
                  <c:v>1</c:v>
                </c:pt>
                <c:pt idx="2">
                  <c:v>21</c:v>
                </c:pt>
                <c:pt idx="3">
                  <c:v>1</c:v>
                </c:pt>
                <c:pt idx="4">
                  <c:v>7</c:v>
                </c:pt>
                <c:pt idx="5">
                  <c:v>1</c:v>
                </c:pt>
                <c:pt idx="6">
                  <c:v>2</c:v>
                </c:pt>
                <c:pt idx="7">
                  <c:v>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対前年同期の割合</a:t>
            </a:r>
          </a:p>
        </c:rich>
      </c:tx>
      <c:layout>
        <c:manualLayout>
          <c:xMode val="factor"/>
          <c:yMode val="factor"/>
          <c:x val="-0.03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8"/>
          <c:y val="0.2595"/>
          <c:w val="0.4645"/>
          <c:h val="0.54175"/>
        </c:manualLayout>
      </c:layout>
      <c:pieChart>
        <c:varyColors val="1"/>
        <c:ser>
          <c:idx val="0"/>
          <c:order val="0"/>
          <c:tx>
            <c:v>前年同期の割合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'一覧表'!$A$7:$A$14</c:f>
              <c:strCache>
                <c:ptCount val="8"/>
                <c:pt idx="0">
                  <c:v>製造業</c:v>
                </c:pt>
                <c:pt idx="1">
                  <c:v>鉱業</c:v>
                </c:pt>
                <c:pt idx="2">
                  <c:v>建設業</c:v>
                </c:pt>
                <c:pt idx="3">
                  <c:v>交通運輸業</c:v>
                </c:pt>
                <c:pt idx="4">
                  <c:v>陸上貨物運送業</c:v>
                </c:pt>
                <c:pt idx="5">
                  <c:v>港湾荷役業</c:v>
                </c:pt>
                <c:pt idx="6">
                  <c:v>林業</c:v>
                </c:pt>
                <c:pt idx="7">
                  <c:v>その他の事業</c:v>
                </c:pt>
              </c:strCache>
            </c:strRef>
          </c:cat>
          <c:val>
            <c:numRef>
              <c:f>'一覧表'!$D$7:$D$14</c:f>
              <c:numCache>
                <c:ptCount val="8"/>
                <c:pt idx="0">
                  <c:v>8</c:v>
                </c:pt>
                <c:pt idx="1">
                  <c:v>1</c:v>
                </c:pt>
                <c:pt idx="2">
                  <c:v>22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9525</xdr:rowOff>
    </xdr:from>
    <xdr:to>
      <xdr:col>12</xdr:col>
      <xdr:colOff>647700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38100" y="447675"/>
        <a:ext cx="849630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142875</xdr:rowOff>
    </xdr:from>
    <xdr:to>
      <xdr:col>7</xdr:col>
      <xdr:colOff>647700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152400" y="628650"/>
        <a:ext cx="52959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619125</xdr:colOff>
      <xdr:row>2</xdr:row>
      <xdr:rowOff>66675</xdr:rowOff>
    </xdr:from>
    <xdr:to>
      <xdr:col>14</xdr:col>
      <xdr:colOff>647700</xdr:colOff>
      <xdr:row>30</xdr:row>
      <xdr:rowOff>9525</xdr:rowOff>
    </xdr:to>
    <xdr:graphicFrame>
      <xdr:nvGraphicFramePr>
        <xdr:cNvPr id="2" name="Chart 2"/>
        <xdr:cNvGraphicFramePr/>
      </xdr:nvGraphicFramePr>
      <xdr:xfrm>
        <a:off x="4733925" y="552450"/>
        <a:ext cx="5514975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161925</xdr:rowOff>
    </xdr:from>
    <xdr:to>
      <xdr:col>0</xdr:col>
      <xdr:colOff>1285875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504825"/>
          <a:ext cx="128587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28650"/>
          <a:ext cx="5810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B17" sqref="B17:L24"/>
    </sheetView>
  </sheetViews>
  <sheetFormatPr defaultColWidth="9.00390625" defaultRowHeight="13.5"/>
  <cols>
    <col min="1" max="1" width="17.375" style="0" bestFit="1" customWidth="1"/>
    <col min="2" max="3" width="6.625" style="0" bestFit="1" customWidth="1"/>
    <col min="4" max="7" width="5.25390625" style="0" bestFit="1" customWidth="1"/>
    <col min="8" max="8" width="6.625" style="0" bestFit="1" customWidth="1"/>
    <col min="9" max="12" width="5.25390625" style="0" bestFit="1" customWidth="1"/>
    <col min="13" max="13" width="4.875" style="16" customWidth="1"/>
    <col min="14" max="15" width="4.875" style="0" bestFit="1" customWidth="1"/>
  </cols>
  <sheetData>
    <row r="1" spans="1:14" ht="17.25">
      <c r="A1" s="129">
        <v>40266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2:15" ht="14.25" thickBot="1">
      <c r="L2" s="125" t="s">
        <v>109</v>
      </c>
      <c r="M2" s="131">
        <v>40631</v>
      </c>
      <c r="N2" s="132"/>
      <c r="O2" s="132"/>
    </row>
    <row r="3" spans="1:15" ht="14.25" thickBot="1">
      <c r="A3" s="30"/>
      <c r="B3" s="27" t="s">
        <v>22</v>
      </c>
      <c r="C3" s="28" t="s">
        <v>23</v>
      </c>
      <c r="D3" s="28" t="s">
        <v>24</v>
      </c>
      <c r="E3" s="28" t="s">
        <v>25</v>
      </c>
      <c r="F3" s="28" t="s">
        <v>26</v>
      </c>
      <c r="G3" s="28" t="s">
        <v>27</v>
      </c>
      <c r="H3" s="28" t="s">
        <v>28</v>
      </c>
      <c r="I3" s="28" t="s">
        <v>29</v>
      </c>
      <c r="J3" s="28" t="s">
        <v>30</v>
      </c>
      <c r="K3" s="28" t="s">
        <v>31</v>
      </c>
      <c r="L3" s="28" t="s">
        <v>32</v>
      </c>
      <c r="M3" s="31" t="s">
        <v>33</v>
      </c>
      <c r="N3" s="32" t="s">
        <v>34</v>
      </c>
      <c r="O3" s="32" t="s">
        <v>35</v>
      </c>
    </row>
    <row r="4" spans="1:15" ht="13.5">
      <c r="A4" s="26" t="s">
        <v>100</v>
      </c>
      <c r="B4" s="23">
        <v>2</v>
      </c>
      <c r="C4" s="24">
        <v>3</v>
      </c>
      <c r="D4" s="24">
        <v>2</v>
      </c>
      <c r="E4" s="24">
        <v>4</v>
      </c>
      <c r="F4" s="24">
        <v>1</v>
      </c>
      <c r="G4" s="24">
        <v>2</v>
      </c>
      <c r="H4" s="24">
        <v>1</v>
      </c>
      <c r="I4" s="24">
        <v>1</v>
      </c>
      <c r="J4" s="24">
        <v>1</v>
      </c>
      <c r="K4" s="24">
        <v>1</v>
      </c>
      <c r="L4" s="24"/>
      <c r="M4" s="120">
        <f>SUM(B4:L4)</f>
        <v>18</v>
      </c>
      <c r="N4" s="113">
        <f>M17</f>
        <v>8</v>
      </c>
      <c r="O4" s="26">
        <f>'事故の型別'!N6</f>
        <v>2</v>
      </c>
    </row>
    <row r="5" spans="1:15" ht="13.5">
      <c r="A5" s="20" t="s">
        <v>17</v>
      </c>
      <c r="B5" s="18"/>
      <c r="C5" s="5"/>
      <c r="D5" s="5"/>
      <c r="E5" s="5">
        <v>1</v>
      </c>
      <c r="F5" s="5"/>
      <c r="G5" s="5"/>
      <c r="H5" s="5"/>
      <c r="I5" s="5"/>
      <c r="J5" s="5"/>
      <c r="K5" s="5"/>
      <c r="L5" s="5"/>
      <c r="M5" s="121">
        <f aca="true" t="shared" si="0" ref="M5:M12">SUM(B5:L5)</f>
        <v>1</v>
      </c>
      <c r="N5" s="113">
        <f aca="true" t="shared" si="1" ref="N5:N12">M18</f>
        <v>1</v>
      </c>
      <c r="O5" s="26">
        <f>'事故の型別'!N7</f>
        <v>0</v>
      </c>
    </row>
    <row r="6" spans="1:15" ht="13.5">
      <c r="A6" s="20" t="s">
        <v>18</v>
      </c>
      <c r="B6" s="18">
        <v>1</v>
      </c>
      <c r="C6" s="5">
        <v>3</v>
      </c>
      <c r="D6" s="5">
        <v>2</v>
      </c>
      <c r="E6" s="5">
        <v>6</v>
      </c>
      <c r="F6" s="5">
        <v>2</v>
      </c>
      <c r="G6" s="5">
        <v>2</v>
      </c>
      <c r="H6" s="5"/>
      <c r="I6" s="5">
        <v>1</v>
      </c>
      <c r="J6" s="5">
        <v>1</v>
      </c>
      <c r="K6" s="5">
        <v>2</v>
      </c>
      <c r="L6" s="5">
        <v>1</v>
      </c>
      <c r="M6" s="121">
        <f t="shared" si="0"/>
        <v>21</v>
      </c>
      <c r="N6" s="113">
        <f t="shared" si="1"/>
        <v>22</v>
      </c>
      <c r="O6" s="26">
        <f>'事故の型別'!N8</f>
        <v>2</v>
      </c>
    </row>
    <row r="7" spans="1:15" ht="13.5">
      <c r="A7" s="20" t="s">
        <v>39</v>
      </c>
      <c r="B7" s="18"/>
      <c r="C7" s="5"/>
      <c r="D7" s="5"/>
      <c r="E7" s="5">
        <v>1</v>
      </c>
      <c r="F7" s="5"/>
      <c r="G7" s="5"/>
      <c r="H7" s="5"/>
      <c r="I7" s="5"/>
      <c r="J7" s="5"/>
      <c r="K7" s="5"/>
      <c r="L7" s="5"/>
      <c r="M7" s="121">
        <f t="shared" si="0"/>
        <v>1</v>
      </c>
      <c r="N7" s="113">
        <f t="shared" si="1"/>
        <v>0</v>
      </c>
      <c r="O7" s="26">
        <f>'事故の型別'!N9</f>
        <v>1</v>
      </c>
    </row>
    <row r="8" spans="1:15" ht="13.5">
      <c r="A8" s="29" t="s">
        <v>19</v>
      </c>
      <c r="B8" s="18">
        <v>1</v>
      </c>
      <c r="C8" s="5"/>
      <c r="D8" s="5"/>
      <c r="E8" s="5"/>
      <c r="F8" s="5">
        <v>2</v>
      </c>
      <c r="G8" s="5">
        <v>2</v>
      </c>
      <c r="H8" s="5"/>
      <c r="I8" s="5">
        <v>1</v>
      </c>
      <c r="J8" s="5"/>
      <c r="K8" s="5"/>
      <c r="L8" s="5">
        <v>1</v>
      </c>
      <c r="M8" s="121">
        <f t="shared" si="0"/>
        <v>7</v>
      </c>
      <c r="N8" s="113">
        <f t="shared" si="1"/>
        <v>2</v>
      </c>
      <c r="O8" s="26">
        <f>'事故の型別'!N10</f>
        <v>5</v>
      </c>
    </row>
    <row r="9" spans="1:15" ht="13.5">
      <c r="A9" s="20" t="s">
        <v>20</v>
      </c>
      <c r="B9" s="18">
        <v>1</v>
      </c>
      <c r="C9" s="5"/>
      <c r="D9" s="5"/>
      <c r="E9" s="5"/>
      <c r="F9" s="5"/>
      <c r="G9" s="5"/>
      <c r="H9" s="5"/>
      <c r="I9" s="5"/>
      <c r="J9" s="5"/>
      <c r="K9" s="5"/>
      <c r="L9" s="5"/>
      <c r="M9" s="121">
        <f t="shared" si="0"/>
        <v>1</v>
      </c>
      <c r="N9" s="113">
        <f t="shared" si="1"/>
        <v>2</v>
      </c>
      <c r="O9" s="26">
        <f>'事故の型別'!N11</f>
        <v>0</v>
      </c>
    </row>
    <row r="10" spans="1:15" ht="13.5">
      <c r="A10" s="20" t="s">
        <v>21</v>
      </c>
      <c r="B10" s="18"/>
      <c r="C10" s="5"/>
      <c r="D10" s="5"/>
      <c r="E10" s="5"/>
      <c r="F10" s="5"/>
      <c r="G10" s="5"/>
      <c r="H10" s="5"/>
      <c r="I10" s="5"/>
      <c r="J10" s="5">
        <v>1</v>
      </c>
      <c r="K10" s="5">
        <v>1</v>
      </c>
      <c r="L10" s="5"/>
      <c r="M10" s="121">
        <f t="shared" si="0"/>
        <v>2</v>
      </c>
      <c r="N10" s="113">
        <f t="shared" si="1"/>
        <v>0</v>
      </c>
      <c r="O10" s="26">
        <f>'事故の型別'!N12</f>
        <v>0</v>
      </c>
    </row>
    <row r="11" spans="1:15" ht="13.5">
      <c r="A11" s="117" t="s">
        <v>37</v>
      </c>
      <c r="B11" s="18"/>
      <c r="C11" s="5">
        <v>2</v>
      </c>
      <c r="D11" s="5"/>
      <c r="E11" s="5">
        <v>3</v>
      </c>
      <c r="F11" s="5">
        <v>1</v>
      </c>
      <c r="G11" s="5">
        <v>1</v>
      </c>
      <c r="H11" s="5"/>
      <c r="I11" s="5">
        <v>2</v>
      </c>
      <c r="J11" s="5"/>
      <c r="K11" s="5"/>
      <c r="L11" s="5"/>
      <c r="M11" s="121">
        <f t="shared" si="0"/>
        <v>9</v>
      </c>
      <c r="N11" s="113">
        <f t="shared" si="1"/>
        <v>10</v>
      </c>
      <c r="O11" s="26">
        <f>'事故の型別'!N13</f>
        <v>4</v>
      </c>
    </row>
    <row r="12" spans="1:15" ht="14.25" thickBot="1">
      <c r="A12" s="119" t="s">
        <v>38</v>
      </c>
      <c r="B12" s="22">
        <f>SUM(B4:B11)</f>
        <v>5</v>
      </c>
      <c r="C12" s="22">
        <f aca="true" t="shared" si="2" ref="C12:L12">SUM(C4:C11)</f>
        <v>8</v>
      </c>
      <c r="D12" s="22">
        <f t="shared" si="2"/>
        <v>4</v>
      </c>
      <c r="E12" s="22">
        <f t="shared" si="2"/>
        <v>15</v>
      </c>
      <c r="F12" s="22">
        <f t="shared" si="2"/>
        <v>6</v>
      </c>
      <c r="G12" s="22">
        <f t="shared" si="2"/>
        <v>7</v>
      </c>
      <c r="H12" s="22">
        <f t="shared" si="2"/>
        <v>1</v>
      </c>
      <c r="I12" s="22">
        <f t="shared" si="2"/>
        <v>5</v>
      </c>
      <c r="J12" s="22">
        <f t="shared" si="2"/>
        <v>3</v>
      </c>
      <c r="K12" s="22">
        <f t="shared" si="2"/>
        <v>4</v>
      </c>
      <c r="L12" s="22">
        <f t="shared" si="2"/>
        <v>2</v>
      </c>
      <c r="M12" s="122">
        <f t="shared" si="0"/>
        <v>60</v>
      </c>
      <c r="N12" s="124">
        <f t="shared" si="1"/>
        <v>45</v>
      </c>
      <c r="O12" s="21">
        <f>SUM(O4:O11)</f>
        <v>14</v>
      </c>
    </row>
    <row r="14" spans="1:14" ht="17.25">
      <c r="A14" s="130">
        <v>39901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</row>
    <row r="15" spans="1:14" ht="14.25" thickBo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3" ht="14.25" thickBot="1">
      <c r="A16" s="116"/>
      <c r="B16" s="27" t="s">
        <v>22</v>
      </c>
      <c r="C16" s="28" t="s">
        <v>23</v>
      </c>
      <c r="D16" s="28" t="s">
        <v>24</v>
      </c>
      <c r="E16" s="28" t="s">
        <v>25</v>
      </c>
      <c r="F16" s="28" t="s">
        <v>26</v>
      </c>
      <c r="G16" s="28" t="s">
        <v>27</v>
      </c>
      <c r="H16" s="28" t="s">
        <v>28</v>
      </c>
      <c r="I16" s="28" t="s">
        <v>29</v>
      </c>
      <c r="J16" s="28" t="s">
        <v>30</v>
      </c>
      <c r="K16" s="28" t="s">
        <v>31</v>
      </c>
      <c r="L16" s="28" t="s">
        <v>32</v>
      </c>
      <c r="M16" s="123" t="s">
        <v>33</v>
      </c>
    </row>
    <row r="17" spans="1:13" ht="13.5">
      <c r="A17" s="26" t="s">
        <v>100</v>
      </c>
      <c r="B17" s="23">
        <v>1</v>
      </c>
      <c r="C17" s="24"/>
      <c r="D17" s="24"/>
      <c r="E17" s="24">
        <v>2</v>
      </c>
      <c r="F17" s="24"/>
      <c r="G17" s="24">
        <v>1</v>
      </c>
      <c r="H17" s="24">
        <v>4</v>
      </c>
      <c r="I17" s="24"/>
      <c r="J17" s="24"/>
      <c r="K17" s="24"/>
      <c r="L17" s="25"/>
      <c r="M17" s="26">
        <f>SUM(B17:L17)</f>
        <v>8</v>
      </c>
    </row>
    <row r="18" spans="1:13" ht="13.5">
      <c r="A18" s="117" t="s">
        <v>41</v>
      </c>
      <c r="B18" s="18"/>
      <c r="C18" s="5"/>
      <c r="D18" s="5"/>
      <c r="E18" s="5"/>
      <c r="F18" s="5"/>
      <c r="G18" s="5">
        <v>1</v>
      </c>
      <c r="H18" s="5"/>
      <c r="I18" s="5"/>
      <c r="J18" s="5"/>
      <c r="K18" s="5"/>
      <c r="L18" s="19"/>
      <c r="M18" s="26">
        <f aca="true" t="shared" si="3" ref="M18:M25">SUM(B18:L18)</f>
        <v>1</v>
      </c>
    </row>
    <row r="19" spans="1:13" ht="13.5">
      <c r="A19" s="117" t="s">
        <v>42</v>
      </c>
      <c r="B19" s="18">
        <v>1</v>
      </c>
      <c r="C19" s="5">
        <v>3</v>
      </c>
      <c r="D19" s="5">
        <v>1</v>
      </c>
      <c r="E19" s="5">
        <v>5</v>
      </c>
      <c r="F19" s="5">
        <v>1</v>
      </c>
      <c r="G19" s="5">
        <v>2</v>
      </c>
      <c r="H19" s="5">
        <v>2</v>
      </c>
      <c r="I19" s="5">
        <v>1</v>
      </c>
      <c r="J19" s="5">
        <v>2</v>
      </c>
      <c r="K19" s="5">
        <v>2</v>
      </c>
      <c r="L19" s="19">
        <v>2</v>
      </c>
      <c r="M19" s="26">
        <f t="shared" si="3"/>
        <v>22</v>
      </c>
    </row>
    <row r="20" spans="1:13" ht="13.5">
      <c r="A20" s="117" t="s">
        <v>40</v>
      </c>
      <c r="B20" s="18"/>
      <c r="C20" s="5"/>
      <c r="D20" s="5"/>
      <c r="E20" s="5"/>
      <c r="F20" s="5"/>
      <c r="G20" s="5"/>
      <c r="H20" s="5"/>
      <c r="I20" s="5"/>
      <c r="J20" s="5"/>
      <c r="K20" s="5"/>
      <c r="L20" s="19"/>
      <c r="M20" s="26">
        <f t="shared" si="3"/>
        <v>0</v>
      </c>
    </row>
    <row r="21" spans="1:13" ht="13.5">
      <c r="A21" s="118" t="s">
        <v>36</v>
      </c>
      <c r="B21" s="18"/>
      <c r="C21" s="5"/>
      <c r="D21" s="5"/>
      <c r="E21" s="5">
        <v>2</v>
      </c>
      <c r="F21" s="5"/>
      <c r="G21" s="5"/>
      <c r="H21" s="5"/>
      <c r="I21" s="5"/>
      <c r="J21" s="5"/>
      <c r="K21" s="5"/>
      <c r="L21" s="19"/>
      <c r="M21" s="26">
        <f t="shared" si="3"/>
        <v>2</v>
      </c>
    </row>
    <row r="22" spans="1:13" ht="13.5">
      <c r="A22" s="117" t="s">
        <v>43</v>
      </c>
      <c r="B22" s="18">
        <v>1</v>
      </c>
      <c r="C22" s="5"/>
      <c r="D22" s="5"/>
      <c r="E22" s="5">
        <v>1</v>
      </c>
      <c r="F22" s="5"/>
      <c r="G22" s="5"/>
      <c r="H22" s="5"/>
      <c r="I22" s="5"/>
      <c r="J22" s="5"/>
      <c r="K22" s="5"/>
      <c r="L22" s="19"/>
      <c r="M22" s="26">
        <f t="shared" si="3"/>
        <v>2</v>
      </c>
    </row>
    <row r="23" spans="1:13" ht="13.5">
      <c r="A23" s="117" t="s">
        <v>44</v>
      </c>
      <c r="B23" s="18"/>
      <c r="C23" s="5"/>
      <c r="D23" s="5"/>
      <c r="E23" s="5"/>
      <c r="F23" s="5"/>
      <c r="G23" s="5"/>
      <c r="H23" s="5"/>
      <c r="I23" s="5"/>
      <c r="J23" s="5"/>
      <c r="K23" s="5"/>
      <c r="L23" s="19"/>
      <c r="M23" s="26">
        <f t="shared" si="3"/>
        <v>0</v>
      </c>
    </row>
    <row r="24" spans="1:13" ht="13.5">
      <c r="A24" s="117" t="s">
        <v>37</v>
      </c>
      <c r="B24" s="18">
        <v>2</v>
      </c>
      <c r="C24" s="5">
        <v>2</v>
      </c>
      <c r="D24" s="5"/>
      <c r="E24" s="5"/>
      <c r="F24" s="5">
        <v>1</v>
      </c>
      <c r="G24" s="5">
        <v>3</v>
      </c>
      <c r="H24" s="5"/>
      <c r="I24" s="5">
        <v>1</v>
      </c>
      <c r="J24" s="5">
        <v>1</v>
      </c>
      <c r="K24" s="5"/>
      <c r="L24" s="19"/>
      <c r="M24" s="26">
        <f t="shared" si="3"/>
        <v>10</v>
      </c>
    </row>
    <row r="25" spans="1:13" ht="14.25" thickBot="1">
      <c r="A25" s="119" t="s">
        <v>38</v>
      </c>
      <c r="B25" s="22">
        <f>SUM(B17:B24)</f>
        <v>5</v>
      </c>
      <c r="C25" s="22">
        <f aca="true" t="shared" si="4" ref="C25:L25">SUM(C17:C24)</f>
        <v>5</v>
      </c>
      <c r="D25" s="22">
        <f t="shared" si="4"/>
        <v>1</v>
      </c>
      <c r="E25" s="22">
        <f t="shared" si="4"/>
        <v>10</v>
      </c>
      <c r="F25" s="22">
        <f t="shared" si="4"/>
        <v>2</v>
      </c>
      <c r="G25" s="22">
        <f t="shared" si="4"/>
        <v>7</v>
      </c>
      <c r="H25" s="22">
        <f t="shared" si="4"/>
        <v>6</v>
      </c>
      <c r="I25" s="22">
        <f t="shared" si="4"/>
        <v>2</v>
      </c>
      <c r="J25" s="22">
        <f t="shared" si="4"/>
        <v>3</v>
      </c>
      <c r="K25" s="22">
        <f t="shared" si="4"/>
        <v>2</v>
      </c>
      <c r="L25" s="22">
        <f t="shared" si="4"/>
        <v>2</v>
      </c>
      <c r="M25" s="21">
        <f t="shared" si="3"/>
        <v>45</v>
      </c>
    </row>
  </sheetData>
  <sheetProtection/>
  <mergeCells count="3">
    <mergeCell ref="A1:N1"/>
    <mergeCell ref="A14:N14"/>
    <mergeCell ref="M2:O2"/>
  </mergeCells>
  <printOptions/>
  <pageMargins left="0.34" right="0.27" top="0.77" bottom="0.69" header="0.512" footer="0.512"/>
  <pageSetup horizontalDpi="400" verticalDpi="400" orientation="landscape" paperSize="9" scale="150" r:id="rId1"/>
  <headerFooter alignWithMargins="0">
    <oddHeader xml:space="preserve">&amp;R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4" sqref="B4:C4"/>
    </sheetView>
  </sheetViews>
  <sheetFormatPr defaultColWidth="9.00390625" defaultRowHeight="13.5"/>
  <cols>
    <col min="1" max="1" width="14.25390625" style="0" bestFit="1" customWidth="1"/>
    <col min="3" max="3" width="10.25390625" style="0" customWidth="1"/>
  </cols>
  <sheetData>
    <row r="1" spans="1:7" ht="17.25">
      <c r="A1" s="136">
        <v>40266</v>
      </c>
      <c r="B1" s="136"/>
      <c r="C1" s="136"/>
      <c r="D1" s="136"/>
      <c r="E1" s="136"/>
      <c r="F1" s="136"/>
      <c r="G1" s="136"/>
    </row>
    <row r="2" spans="1:7" ht="13.5">
      <c r="A2" s="12"/>
      <c r="B2" s="12"/>
      <c r="C2" s="12"/>
      <c r="D2" s="12"/>
      <c r="E2" s="12"/>
      <c r="F2" s="12"/>
      <c r="G2" s="12"/>
    </row>
    <row r="3" spans="1:7" ht="14.25" thickBot="1">
      <c r="A3" s="12"/>
      <c r="B3" s="12"/>
      <c r="C3" s="12"/>
      <c r="D3" s="12"/>
      <c r="E3" s="12" t="s">
        <v>109</v>
      </c>
      <c r="F3" s="137">
        <v>40631</v>
      </c>
      <c r="G3" s="137"/>
    </row>
    <row r="4" spans="1:7" ht="13.5">
      <c r="A4" s="1"/>
      <c r="B4" s="135">
        <v>40266</v>
      </c>
      <c r="C4" s="135"/>
      <c r="D4" s="133" t="s">
        <v>5</v>
      </c>
      <c r="E4" s="133"/>
      <c r="F4" s="133" t="s">
        <v>15</v>
      </c>
      <c r="G4" s="134"/>
    </row>
    <row r="5" spans="1:7" ht="13.5">
      <c r="A5" s="2"/>
      <c r="B5" s="5" t="s">
        <v>12</v>
      </c>
      <c r="C5" s="5" t="s">
        <v>10</v>
      </c>
      <c r="D5" s="5" t="s">
        <v>11</v>
      </c>
      <c r="E5" s="5" t="s">
        <v>10</v>
      </c>
      <c r="F5" s="5" t="s">
        <v>13</v>
      </c>
      <c r="G5" s="3" t="s">
        <v>14</v>
      </c>
    </row>
    <row r="6" spans="1:7" ht="13.5">
      <c r="A6" s="2" t="s">
        <v>6</v>
      </c>
      <c r="B6" s="5">
        <f>'各署業種別死亡件数'!$M$12</f>
        <v>60</v>
      </c>
      <c r="C6" s="9">
        <f>IF(ISERR(B6/$B$6),0,B6/$B$6)</f>
        <v>1</v>
      </c>
      <c r="D6" s="5">
        <f>'各署業種別死亡件数'!M25</f>
        <v>45</v>
      </c>
      <c r="E6" s="9">
        <f>IF(ISERR(D6/$D$6),0,D6/$D$6)</f>
        <v>1</v>
      </c>
      <c r="F6" s="7">
        <f>B6-D6</f>
        <v>15</v>
      </c>
      <c r="G6" s="8">
        <f aca="true" t="shared" si="0" ref="G6:G12">IF(ISERR(F6/D6),IF(ISERR(1/F6),0,F6),F6/D6)</f>
        <v>0.3333333333333333</v>
      </c>
    </row>
    <row r="7" spans="1:7" ht="13.5">
      <c r="A7" s="2" t="s">
        <v>0</v>
      </c>
      <c r="B7" s="5">
        <f>'各署業種別死亡件数'!$M$4</f>
        <v>18</v>
      </c>
      <c r="C7" s="9">
        <f>IF(ISERR(B7/$B$6),0,B7/$B$6)</f>
        <v>0.3</v>
      </c>
      <c r="D7" s="5">
        <f>'各署業種別死亡件数'!M17</f>
        <v>8</v>
      </c>
      <c r="E7" s="9">
        <f>IF(ISERR(D7/$D$6),0,D7/$D$6)</f>
        <v>0.17777777777777778</v>
      </c>
      <c r="F7" s="7">
        <f aca="true" t="shared" si="1" ref="F7:F14">B7-D7</f>
        <v>10</v>
      </c>
      <c r="G7" s="8">
        <f t="shared" si="0"/>
        <v>1.25</v>
      </c>
    </row>
    <row r="8" spans="1:7" ht="13.5">
      <c r="A8" s="2" t="s">
        <v>4</v>
      </c>
      <c r="B8" s="5">
        <f>'各署業種別死亡件数'!$M$5</f>
        <v>1</v>
      </c>
      <c r="C8" s="9">
        <f aca="true" t="shared" si="2" ref="C8:C14">IF(ISERR(B8/$B$6),0,B8/$B$6)</f>
        <v>0.016666666666666666</v>
      </c>
      <c r="D8" s="5">
        <f>'各署業種別死亡件数'!M18</f>
        <v>1</v>
      </c>
      <c r="E8" s="9">
        <f aca="true" t="shared" si="3" ref="E8:E14">IF(ISERR(D8/$D$6),0,D8/$D$6)</f>
        <v>0.022222222222222223</v>
      </c>
      <c r="F8" s="7">
        <f t="shared" si="1"/>
        <v>0</v>
      </c>
      <c r="G8" s="8">
        <f t="shared" si="0"/>
        <v>0</v>
      </c>
    </row>
    <row r="9" spans="1:7" ht="13.5">
      <c r="A9" s="2" t="s">
        <v>7</v>
      </c>
      <c r="B9" s="5">
        <f>'各署業種別死亡件数'!$M$6</f>
        <v>21</v>
      </c>
      <c r="C9" s="9">
        <f t="shared" si="2"/>
        <v>0.35</v>
      </c>
      <c r="D9" s="5">
        <f>'各署業種別死亡件数'!M19</f>
        <v>22</v>
      </c>
      <c r="E9" s="9">
        <f t="shared" si="3"/>
        <v>0.4888888888888889</v>
      </c>
      <c r="F9" s="7">
        <f t="shared" si="1"/>
        <v>-1</v>
      </c>
      <c r="G9" s="8">
        <f t="shared" si="0"/>
        <v>-0.045454545454545456</v>
      </c>
    </row>
    <row r="10" spans="1:7" ht="13.5">
      <c r="A10" s="2" t="s">
        <v>3</v>
      </c>
      <c r="B10" s="5">
        <f>'各署業種別死亡件数'!$M$7</f>
        <v>1</v>
      </c>
      <c r="C10" s="9">
        <f t="shared" si="2"/>
        <v>0.016666666666666666</v>
      </c>
      <c r="D10" s="5">
        <f>'各署業種別死亡件数'!M20</f>
        <v>0</v>
      </c>
      <c r="E10" s="9">
        <f t="shared" si="3"/>
        <v>0</v>
      </c>
      <c r="F10" s="7">
        <f t="shared" si="1"/>
        <v>1</v>
      </c>
      <c r="G10" s="8">
        <f t="shared" si="0"/>
        <v>1</v>
      </c>
    </row>
    <row r="11" spans="1:7" ht="13.5">
      <c r="A11" s="2" t="s">
        <v>2</v>
      </c>
      <c r="B11" s="5">
        <f>'各署業種別死亡件数'!$M$8</f>
        <v>7</v>
      </c>
      <c r="C11" s="9">
        <f t="shared" si="2"/>
        <v>0.11666666666666667</v>
      </c>
      <c r="D11" s="5">
        <f>'各署業種別死亡件数'!M21</f>
        <v>2</v>
      </c>
      <c r="E11" s="9">
        <f t="shared" si="3"/>
        <v>0.044444444444444446</v>
      </c>
      <c r="F11" s="7">
        <f t="shared" si="1"/>
        <v>5</v>
      </c>
      <c r="G11" s="8">
        <f t="shared" si="0"/>
        <v>2.5</v>
      </c>
    </row>
    <row r="12" spans="1:7" ht="13.5">
      <c r="A12" s="2" t="s">
        <v>8</v>
      </c>
      <c r="B12" s="5">
        <f>'各署業種別死亡件数'!$M$9</f>
        <v>1</v>
      </c>
      <c r="C12" s="9">
        <f t="shared" si="2"/>
        <v>0.016666666666666666</v>
      </c>
      <c r="D12" s="5">
        <f>'各署業種別死亡件数'!M22</f>
        <v>2</v>
      </c>
      <c r="E12" s="9">
        <f t="shared" si="3"/>
        <v>0.044444444444444446</v>
      </c>
      <c r="F12" s="7">
        <f t="shared" si="1"/>
        <v>-1</v>
      </c>
      <c r="G12" s="8">
        <f t="shared" si="0"/>
        <v>-0.5</v>
      </c>
    </row>
    <row r="13" spans="1:7" ht="13.5">
      <c r="A13" s="2" t="s">
        <v>1</v>
      </c>
      <c r="B13" s="5">
        <f>'各署業種別死亡件数'!$M$10</f>
        <v>2</v>
      </c>
      <c r="C13" s="9">
        <f t="shared" si="2"/>
        <v>0.03333333333333333</v>
      </c>
      <c r="D13" s="5">
        <f>'各署業種別死亡件数'!M23</f>
        <v>0</v>
      </c>
      <c r="E13" s="9">
        <f t="shared" si="3"/>
        <v>0</v>
      </c>
      <c r="F13" s="7">
        <f t="shared" si="1"/>
        <v>2</v>
      </c>
      <c r="G13" s="8">
        <f>IF(ISERR(F13/D13),IF(ISERR(1/F13),0,F13),F13/D13)</f>
        <v>2</v>
      </c>
    </row>
    <row r="14" spans="1:7" ht="14.25" thickBot="1">
      <c r="A14" s="4" t="s">
        <v>9</v>
      </c>
      <c r="B14" s="6">
        <f>'各署業種別死亡件数'!$M$11</f>
        <v>9</v>
      </c>
      <c r="C14" s="10">
        <f t="shared" si="2"/>
        <v>0.15</v>
      </c>
      <c r="D14" s="6">
        <f>'各署業種別死亡件数'!M24</f>
        <v>10</v>
      </c>
      <c r="E14" s="10">
        <f t="shared" si="3"/>
        <v>0.2222222222222222</v>
      </c>
      <c r="F14" s="11">
        <f t="shared" si="1"/>
        <v>-1</v>
      </c>
      <c r="G14" s="15">
        <f>IF(ISERR(F14/D14),IF(ISERR(1/F14),0,F14),F14/D14)</f>
        <v>-0.1</v>
      </c>
    </row>
  </sheetData>
  <sheetProtection/>
  <mergeCells count="5">
    <mergeCell ref="F4:G4"/>
    <mergeCell ref="D4:E4"/>
    <mergeCell ref="B4:C4"/>
    <mergeCell ref="A1:G1"/>
    <mergeCell ref="F3:G3"/>
  </mergeCells>
  <printOptions/>
  <pageMargins left="1.34" right="0.44" top="1.15" bottom="0.984" header="0.75" footer="0.512"/>
  <pageSetup horizontalDpi="400" verticalDpi="400" orientation="landscape" paperSize="9" scale="1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"/>
  <sheetViews>
    <sheetView zoomScalePageLayoutView="0" workbookViewId="0" topLeftCell="A1">
      <selection activeCell="L2" sqref="L2:N2"/>
    </sheetView>
  </sheetViews>
  <sheetFormatPr defaultColWidth="8.625" defaultRowHeight="13.5"/>
  <sheetData>
    <row r="1" spans="1:13" ht="21">
      <c r="A1" s="140">
        <v>40266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1:14" ht="13.5">
      <c r="K2" t="s">
        <v>109</v>
      </c>
      <c r="L2" s="138">
        <v>40631</v>
      </c>
      <c r="M2" s="139"/>
      <c r="N2" s="127"/>
    </row>
  </sheetData>
  <sheetProtection/>
  <mergeCells count="2">
    <mergeCell ref="L2:M2"/>
    <mergeCell ref="A1:M1"/>
  </mergeCells>
  <printOptions/>
  <pageMargins left="0.54" right="0.24" top="1.26" bottom="0.48" header="0.85" footer="0.512"/>
  <pageSetup horizontalDpi="400" verticalDpi="400" orientation="landscape" paperSize="9" scale="1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4"/>
  <sheetViews>
    <sheetView zoomScale="75" zoomScaleNormal="75" zoomScalePageLayoutView="0" workbookViewId="0" topLeftCell="A1">
      <selection activeCell="Q33" sqref="Q33"/>
    </sheetView>
  </sheetViews>
  <sheetFormatPr defaultColWidth="9.00390625" defaultRowHeight="13.5"/>
  <sheetData>
    <row r="1" spans="1:15" ht="24">
      <c r="A1" s="142">
        <v>40266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2:15" ht="14.25">
      <c r="L2" t="s">
        <v>111</v>
      </c>
      <c r="M2" s="126" t="s">
        <v>109</v>
      </c>
      <c r="N2" s="138">
        <v>40631</v>
      </c>
      <c r="O2" s="138"/>
    </row>
    <row r="3" spans="1:19" ht="13.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/>
      <c r="Q3" s="14"/>
      <c r="R3" s="14"/>
      <c r="S3" s="13"/>
    </row>
    <row r="4" spans="1:19" ht="13.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13.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13.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3.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13.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3.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3.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3.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3.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3.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3.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3.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3.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3.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3.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3.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3.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3.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3.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3.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3.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3.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3.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="13" customFormat="1" ht="13.5"/>
    <row r="28" spans="1:19" ht="13.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20" ht="13.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19" ht="13.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3.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3.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3.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</sheetData>
  <sheetProtection/>
  <mergeCells count="2">
    <mergeCell ref="N2:O2"/>
    <mergeCell ref="A1:O1"/>
  </mergeCells>
  <printOptions/>
  <pageMargins left="0.54" right="0.32" top="1.25" bottom="0.42" header="1.21" footer="0.32"/>
  <pageSetup horizontalDpi="400" verticalDpi="4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"/>
  <sheetViews>
    <sheetView view="pageBreakPreview" zoomScaleSheetLayoutView="100" zoomScalePageLayoutView="0" workbookViewId="0" topLeftCell="A1">
      <selection activeCell="B6" sqref="B6:O13"/>
    </sheetView>
  </sheetViews>
  <sheetFormatPr defaultColWidth="9.00390625" defaultRowHeight="13.5"/>
  <cols>
    <col min="1" max="1" width="17.375" style="0" bestFit="1" customWidth="1"/>
    <col min="2" max="17" width="3.625" style="0" customWidth="1"/>
  </cols>
  <sheetData>
    <row r="1" spans="1:16" ht="13.5">
      <c r="A1" s="144">
        <v>40266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6" ht="13.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0:16" ht="14.25" thickBot="1">
      <c r="J3" s="125" t="s">
        <v>109</v>
      </c>
      <c r="L3" s="143">
        <v>40631</v>
      </c>
      <c r="M3" s="132"/>
      <c r="N3" s="132"/>
      <c r="O3" s="132"/>
      <c r="P3" s="132"/>
    </row>
    <row r="4" spans="1:16" ht="105" customHeight="1">
      <c r="A4" s="35" t="s">
        <v>46</v>
      </c>
      <c r="B4" s="52" t="s">
        <v>93</v>
      </c>
      <c r="C4" s="53" t="s">
        <v>47</v>
      </c>
      <c r="D4" s="54" t="s">
        <v>48</v>
      </c>
      <c r="E4" s="53" t="s">
        <v>94</v>
      </c>
      <c r="F4" s="53" t="s">
        <v>95</v>
      </c>
      <c r="G4" s="54" t="s">
        <v>49</v>
      </c>
      <c r="H4" s="53" t="s">
        <v>50</v>
      </c>
      <c r="I4" s="54" t="s">
        <v>51</v>
      </c>
      <c r="J4" s="53" t="s">
        <v>96</v>
      </c>
      <c r="K4" s="145" t="s">
        <v>104</v>
      </c>
      <c r="L4" s="53" t="s">
        <v>52</v>
      </c>
      <c r="M4" s="53" t="s">
        <v>53</v>
      </c>
      <c r="N4" s="53" t="s">
        <v>97</v>
      </c>
      <c r="O4" s="55" t="s">
        <v>107</v>
      </c>
      <c r="P4" s="56" t="s">
        <v>54</v>
      </c>
    </row>
    <row r="5" spans="1:16" ht="14.25" thickBot="1">
      <c r="A5" s="51" t="s">
        <v>55</v>
      </c>
      <c r="B5" s="34"/>
      <c r="C5" s="33"/>
      <c r="D5" s="36"/>
      <c r="E5" s="33"/>
      <c r="F5" s="33"/>
      <c r="G5" s="36"/>
      <c r="H5" s="33"/>
      <c r="I5" s="36"/>
      <c r="J5" s="33"/>
      <c r="K5" s="146"/>
      <c r="L5" s="33"/>
      <c r="M5" s="33"/>
      <c r="N5" s="33"/>
      <c r="O5" s="37"/>
      <c r="P5" s="51"/>
    </row>
    <row r="6" spans="1:16" ht="24.75" customHeight="1">
      <c r="A6" s="26" t="s">
        <v>16</v>
      </c>
      <c r="B6" s="66"/>
      <c r="C6" s="67"/>
      <c r="D6" s="67"/>
      <c r="E6" s="67">
        <v>2</v>
      </c>
      <c r="F6" s="67">
        <v>1</v>
      </c>
      <c r="G6" s="67">
        <v>2</v>
      </c>
      <c r="H6" s="67">
        <v>6</v>
      </c>
      <c r="I6" s="67"/>
      <c r="J6" s="67">
        <v>1</v>
      </c>
      <c r="K6" s="67">
        <v>1</v>
      </c>
      <c r="L6" s="67"/>
      <c r="M6" s="67"/>
      <c r="N6" s="101">
        <v>2</v>
      </c>
      <c r="O6" s="68">
        <v>3</v>
      </c>
      <c r="P6" s="99">
        <f>SUM(B6:O6)</f>
        <v>18</v>
      </c>
    </row>
    <row r="7" spans="1:16" ht="24.75" customHeight="1">
      <c r="A7" s="20" t="s">
        <v>17</v>
      </c>
      <c r="B7" s="69">
        <v>1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102"/>
      <c r="O7" s="105"/>
      <c r="P7" s="98">
        <f aca="true" t="shared" si="0" ref="P7:P13">SUM(B7:O7)</f>
        <v>1</v>
      </c>
    </row>
    <row r="8" spans="1:16" ht="24.75" customHeight="1">
      <c r="A8" s="20" t="s">
        <v>18</v>
      </c>
      <c r="B8" s="69">
        <v>14</v>
      </c>
      <c r="C8" s="70"/>
      <c r="D8" s="70"/>
      <c r="E8" s="70">
        <v>3</v>
      </c>
      <c r="F8" s="70">
        <v>2</v>
      </c>
      <c r="G8" s="70"/>
      <c r="H8" s="70"/>
      <c r="I8" s="70"/>
      <c r="J8" s="70"/>
      <c r="K8" s="70"/>
      <c r="L8" s="70"/>
      <c r="M8" s="70"/>
      <c r="N8" s="102">
        <v>2</v>
      </c>
      <c r="O8" s="71"/>
      <c r="P8" s="98">
        <f t="shared" si="0"/>
        <v>21</v>
      </c>
    </row>
    <row r="9" spans="1:16" ht="24.75" customHeight="1">
      <c r="A9" s="20" t="s">
        <v>39</v>
      </c>
      <c r="B9" s="69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102">
        <v>1</v>
      </c>
      <c r="O9" s="71"/>
      <c r="P9" s="98">
        <f t="shared" si="0"/>
        <v>1</v>
      </c>
    </row>
    <row r="10" spans="1:16" ht="24.75" customHeight="1">
      <c r="A10" s="29" t="s">
        <v>19</v>
      </c>
      <c r="B10" s="69"/>
      <c r="C10" s="70">
        <v>1</v>
      </c>
      <c r="D10" s="70"/>
      <c r="E10" s="70"/>
      <c r="F10" s="70"/>
      <c r="G10" s="70">
        <v>1</v>
      </c>
      <c r="H10" s="70"/>
      <c r="I10" s="70"/>
      <c r="J10" s="70"/>
      <c r="K10" s="70"/>
      <c r="L10" s="70"/>
      <c r="M10" s="70"/>
      <c r="N10" s="102">
        <v>5</v>
      </c>
      <c r="O10" s="71"/>
      <c r="P10" s="98">
        <f t="shared" si="0"/>
        <v>7</v>
      </c>
    </row>
    <row r="11" spans="1:16" ht="24.75" customHeight="1">
      <c r="A11" s="20" t="s">
        <v>20</v>
      </c>
      <c r="B11" s="69"/>
      <c r="C11" s="70"/>
      <c r="D11" s="70"/>
      <c r="E11" s="70"/>
      <c r="F11" s="70">
        <v>1</v>
      </c>
      <c r="G11" s="70"/>
      <c r="H11" s="70"/>
      <c r="I11" s="70"/>
      <c r="J11" s="70"/>
      <c r="K11" s="70"/>
      <c r="L11" s="70"/>
      <c r="M11" s="70"/>
      <c r="N11" s="102"/>
      <c r="O11" s="71"/>
      <c r="P11" s="98">
        <f t="shared" si="0"/>
        <v>1</v>
      </c>
    </row>
    <row r="12" spans="1:16" ht="24.75" customHeight="1">
      <c r="A12" s="20" t="s">
        <v>21</v>
      </c>
      <c r="B12" s="69"/>
      <c r="C12" s="70"/>
      <c r="D12" s="70"/>
      <c r="E12" s="70"/>
      <c r="F12" s="70">
        <v>1</v>
      </c>
      <c r="G12" s="70">
        <v>1</v>
      </c>
      <c r="H12" s="70"/>
      <c r="I12" s="70"/>
      <c r="J12" s="70"/>
      <c r="K12" s="70"/>
      <c r="L12" s="70"/>
      <c r="M12" s="70"/>
      <c r="N12" s="102"/>
      <c r="O12" s="71"/>
      <c r="P12" s="98">
        <f t="shared" si="0"/>
        <v>2</v>
      </c>
    </row>
    <row r="13" spans="1:16" ht="24.75" customHeight="1" thickBot="1">
      <c r="A13" s="21" t="s">
        <v>45</v>
      </c>
      <c r="B13" s="72">
        <v>1</v>
      </c>
      <c r="C13" s="73">
        <v>1</v>
      </c>
      <c r="D13" s="73"/>
      <c r="E13" s="73"/>
      <c r="F13" s="74"/>
      <c r="G13" s="73"/>
      <c r="H13" s="73">
        <v>1</v>
      </c>
      <c r="I13" s="73">
        <v>2</v>
      </c>
      <c r="J13" s="73"/>
      <c r="K13" s="73"/>
      <c r="L13" s="73"/>
      <c r="M13" s="73"/>
      <c r="N13" s="103">
        <v>4</v>
      </c>
      <c r="O13" s="75"/>
      <c r="P13" s="100">
        <f t="shared" si="0"/>
        <v>9</v>
      </c>
    </row>
    <row r="14" spans="1:17" ht="24.75" customHeight="1" thickBot="1">
      <c r="A14" s="38" t="s">
        <v>92</v>
      </c>
      <c r="B14" s="76">
        <f aca="true" t="shared" si="1" ref="B14:N14">SUM(B6:B13)</f>
        <v>16</v>
      </c>
      <c r="C14" s="77">
        <f t="shared" si="1"/>
        <v>2</v>
      </c>
      <c r="D14" s="77">
        <f t="shared" si="1"/>
        <v>0</v>
      </c>
      <c r="E14" s="77">
        <f>SUM(E6:E13)</f>
        <v>5</v>
      </c>
      <c r="F14" s="77">
        <f t="shared" si="1"/>
        <v>5</v>
      </c>
      <c r="G14" s="77">
        <f t="shared" si="1"/>
        <v>4</v>
      </c>
      <c r="H14" s="77">
        <f t="shared" si="1"/>
        <v>7</v>
      </c>
      <c r="I14" s="77">
        <f t="shared" si="1"/>
        <v>2</v>
      </c>
      <c r="J14" s="77">
        <f t="shared" si="1"/>
        <v>1</v>
      </c>
      <c r="K14" s="77">
        <f t="shared" si="1"/>
        <v>1</v>
      </c>
      <c r="L14" s="77">
        <f t="shared" si="1"/>
        <v>0</v>
      </c>
      <c r="M14" s="77">
        <f t="shared" si="1"/>
        <v>0</v>
      </c>
      <c r="N14" s="104">
        <f t="shared" si="1"/>
        <v>14</v>
      </c>
      <c r="O14" s="78">
        <f>SUM(O6:O13)</f>
        <v>3</v>
      </c>
      <c r="P14" s="79">
        <f>SUM(B14:O14)</f>
        <v>60</v>
      </c>
      <c r="Q14" s="45"/>
    </row>
    <row r="16" spans="1:17" s="114" customFormat="1" ht="13.5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15"/>
    </row>
  </sheetData>
  <sheetProtection/>
  <mergeCells count="3">
    <mergeCell ref="L3:P3"/>
    <mergeCell ref="A1:P1"/>
    <mergeCell ref="K4:K5"/>
  </mergeCells>
  <printOptions/>
  <pageMargins left="1.8110236220472442" right="0.7874015748031497" top="0.8" bottom="0.16" header="0.7874015748031497" footer="0.14"/>
  <pageSetup horizontalDpi="400" verticalDpi="400" orientation="landscape" paperSize="9" scale="1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3"/>
  <sheetViews>
    <sheetView zoomScale="75" zoomScaleNormal="75" zoomScalePageLayoutView="0" workbookViewId="0" topLeftCell="A1">
      <selection activeCell="B5" sqref="B5:P12"/>
    </sheetView>
  </sheetViews>
  <sheetFormatPr defaultColWidth="9.00390625" defaultRowHeight="13.5"/>
  <cols>
    <col min="1" max="1" width="17.375" style="0" bestFit="1" customWidth="1"/>
    <col min="2" max="17" width="6.625" style="0" customWidth="1"/>
  </cols>
  <sheetData>
    <row r="1" spans="1:17" ht="24">
      <c r="A1" s="148">
        <v>40266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3.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4:17" ht="14.25" thickBot="1">
      <c r="N3" t="s">
        <v>110</v>
      </c>
      <c r="O3" s="147">
        <v>40631</v>
      </c>
      <c r="P3" s="147"/>
      <c r="Q3" s="132"/>
    </row>
    <row r="4" spans="1:17" s="16" customFormat="1" ht="49.5" customHeight="1">
      <c r="A4" s="46" t="s">
        <v>72</v>
      </c>
      <c r="B4" s="47" t="s">
        <v>66</v>
      </c>
      <c r="C4" s="47" t="s">
        <v>58</v>
      </c>
      <c r="D4" s="47" t="s">
        <v>68</v>
      </c>
      <c r="E4" s="47" t="s">
        <v>106</v>
      </c>
      <c r="F4" s="47" t="s">
        <v>64</v>
      </c>
      <c r="G4" s="47" t="s">
        <v>56</v>
      </c>
      <c r="H4" s="47" t="s">
        <v>63</v>
      </c>
      <c r="I4" s="47" t="s">
        <v>69</v>
      </c>
      <c r="J4" s="47" t="s">
        <v>59</v>
      </c>
      <c r="K4" s="47" t="s">
        <v>65</v>
      </c>
      <c r="L4" s="47" t="s">
        <v>70</v>
      </c>
      <c r="M4" s="47" t="s">
        <v>62</v>
      </c>
      <c r="N4" s="47" t="s">
        <v>60</v>
      </c>
      <c r="O4" s="47" t="s">
        <v>61</v>
      </c>
      <c r="P4" s="47" t="s">
        <v>102</v>
      </c>
      <c r="Q4" s="48" t="s">
        <v>71</v>
      </c>
    </row>
    <row r="5" spans="1:17" ht="39.75" customHeight="1">
      <c r="A5" s="49" t="s">
        <v>85</v>
      </c>
      <c r="B5" s="80">
        <v>2</v>
      </c>
      <c r="C5" s="80"/>
      <c r="D5" s="80"/>
      <c r="E5" s="80"/>
      <c r="F5" s="80"/>
      <c r="G5" s="80">
        <v>1</v>
      </c>
      <c r="H5" s="80">
        <v>1</v>
      </c>
      <c r="I5" s="80">
        <v>1</v>
      </c>
      <c r="J5" s="80">
        <v>3</v>
      </c>
      <c r="K5" s="80"/>
      <c r="L5" s="80"/>
      <c r="M5" s="80">
        <v>1</v>
      </c>
      <c r="N5" s="80">
        <v>3</v>
      </c>
      <c r="O5" s="80">
        <v>4</v>
      </c>
      <c r="P5" s="80">
        <v>2</v>
      </c>
      <c r="Q5" s="81">
        <f>SUM(B5:P5)</f>
        <v>18</v>
      </c>
    </row>
    <row r="6" spans="1:17" ht="39.75" customHeight="1">
      <c r="A6" s="49" t="s">
        <v>86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>
        <v>1</v>
      </c>
      <c r="P6" s="80"/>
      <c r="Q6" s="81">
        <f aca="true" t="shared" si="0" ref="Q6:Q13">SUM(B6:P6)</f>
        <v>1</v>
      </c>
    </row>
    <row r="7" spans="1:17" ht="39.75" customHeight="1">
      <c r="A7" s="49" t="s">
        <v>87</v>
      </c>
      <c r="B7" s="80"/>
      <c r="C7" s="80"/>
      <c r="D7" s="80">
        <v>1</v>
      </c>
      <c r="E7" s="80"/>
      <c r="F7" s="80">
        <v>14</v>
      </c>
      <c r="G7" s="80"/>
      <c r="H7" s="80">
        <v>1</v>
      </c>
      <c r="I7" s="80"/>
      <c r="J7" s="80"/>
      <c r="K7" s="80">
        <v>2</v>
      </c>
      <c r="L7" s="80">
        <v>1</v>
      </c>
      <c r="M7" s="80"/>
      <c r="N7" s="80"/>
      <c r="O7" s="80">
        <v>2</v>
      </c>
      <c r="P7" s="80"/>
      <c r="Q7" s="81">
        <f t="shared" si="0"/>
        <v>21</v>
      </c>
    </row>
    <row r="8" spans="1:17" ht="39.75" customHeight="1">
      <c r="A8" s="49" t="s">
        <v>88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>
        <v>1</v>
      </c>
      <c r="N8" s="80"/>
      <c r="O8" s="80"/>
      <c r="P8" s="80"/>
      <c r="Q8" s="81">
        <f t="shared" si="0"/>
        <v>1</v>
      </c>
    </row>
    <row r="9" spans="1:17" ht="39.75" customHeight="1">
      <c r="A9" s="49" t="s">
        <v>89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>
        <v>7</v>
      </c>
      <c r="P9" s="80"/>
      <c r="Q9" s="81">
        <f t="shared" si="0"/>
        <v>7</v>
      </c>
    </row>
    <row r="10" spans="1:17" ht="39.75" customHeight="1">
      <c r="A10" s="49" t="s">
        <v>90</v>
      </c>
      <c r="B10" s="80"/>
      <c r="C10" s="80"/>
      <c r="D10" s="80"/>
      <c r="E10" s="80"/>
      <c r="F10" s="80"/>
      <c r="G10" s="80">
        <v>1</v>
      </c>
      <c r="H10" s="80"/>
      <c r="I10" s="80"/>
      <c r="J10" s="80"/>
      <c r="K10" s="80"/>
      <c r="L10" s="80"/>
      <c r="M10" s="80"/>
      <c r="N10" s="80"/>
      <c r="O10" s="80"/>
      <c r="P10" s="80"/>
      <c r="Q10" s="81">
        <f t="shared" si="0"/>
        <v>1</v>
      </c>
    </row>
    <row r="11" spans="1:17" ht="39.75" customHeight="1">
      <c r="A11" s="49" t="s">
        <v>91</v>
      </c>
      <c r="B11" s="80"/>
      <c r="C11" s="80"/>
      <c r="D11" s="80"/>
      <c r="E11" s="80"/>
      <c r="F11" s="80"/>
      <c r="G11" s="80"/>
      <c r="H11" s="80">
        <v>2</v>
      </c>
      <c r="I11" s="80"/>
      <c r="J11" s="80"/>
      <c r="K11" s="80"/>
      <c r="L11" s="80"/>
      <c r="M11" s="80"/>
      <c r="N11" s="80"/>
      <c r="O11" s="80"/>
      <c r="P11" s="80"/>
      <c r="Q11" s="81">
        <f t="shared" si="0"/>
        <v>2</v>
      </c>
    </row>
    <row r="12" spans="1:17" ht="39.75" customHeight="1">
      <c r="A12" s="49" t="s">
        <v>67</v>
      </c>
      <c r="B12" s="80"/>
      <c r="C12" s="80"/>
      <c r="D12" s="80"/>
      <c r="E12" s="80">
        <v>1</v>
      </c>
      <c r="F12" s="80">
        <v>2</v>
      </c>
      <c r="G12" s="80"/>
      <c r="H12" s="80"/>
      <c r="I12" s="80">
        <v>1</v>
      </c>
      <c r="J12" s="80"/>
      <c r="K12" s="80"/>
      <c r="L12" s="80"/>
      <c r="M12" s="80">
        <v>3</v>
      </c>
      <c r="N12" s="80"/>
      <c r="O12" s="80"/>
      <c r="P12" s="80">
        <v>2</v>
      </c>
      <c r="Q12" s="81">
        <f t="shared" si="0"/>
        <v>9</v>
      </c>
    </row>
    <row r="13" spans="1:18" ht="39.75" customHeight="1" thickBot="1">
      <c r="A13" s="50" t="s">
        <v>57</v>
      </c>
      <c r="B13" s="82">
        <f aca="true" t="shared" si="1" ref="B13:P13">SUM(B5:B12)</f>
        <v>2</v>
      </c>
      <c r="C13" s="82">
        <f t="shared" si="1"/>
        <v>0</v>
      </c>
      <c r="D13" s="82">
        <f>SUM(D5:D12)</f>
        <v>1</v>
      </c>
      <c r="E13" s="82">
        <f t="shared" si="1"/>
        <v>1</v>
      </c>
      <c r="F13" s="82">
        <f t="shared" si="1"/>
        <v>16</v>
      </c>
      <c r="G13" s="82">
        <f t="shared" si="1"/>
        <v>2</v>
      </c>
      <c r="H13" s="82">
        <f t="shared" si="1"/>
        <v>4</v>
      </c>
      <c r="I13" s="82">
        <f t="shared" si="1"/>
        <v>2</v>
      </c>
      <c r="J13" s="82">
        <f t="shared" si="1"/>
        <v>3</v>
      </c>
      <c r="K13" s="82">
        <f t="shared" si="1"/>
        <v>2</v>
      </c>
      <c r="L13" s="82">
        <f t="shared" si="1"/>
        <v>1</v>
      </c>
      <c r="M13" s="82">
        <f t="shared" si="1"/>
        <v>5</v>
      </c>
      <c r="N13" s="82">
        <f t="shared" si="1"/>
        <v>3</v>
      </c>
      <c r="O13" s="82">
        <f t="shared" si="1"/>
        <v>14</v>
      </c>
      <c r="P13" s="82">
        <f t="shared" si="1"/>
        <v>4</v>
      </c>
      <c r="Q13" s="83">
        <f t="shared" si="0"/>
        <v>60</v>
      </c>
      <c r="R13" s="39">
        <f>SUM(Q5:Q12)</f>
        <v>60</v>
      </c>
    </row>
  </sheetData>
  <sheetProtection/>
  <mergeCells count="2">
    <mergeCell ref="O3:Q3"/>
    <mergeCell ref="A1:Q1"/>
  </mergeCells>
  <printOptions/>
  <pageMargins left="1.12" right="0.96" top="1.35" bottom="0.31" header="1.08" footer="0.23"/>
  <pageSetup horizontalDpi="400" verticalDpi="4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0"/>
  <sheetViews>
    <sheetView zoomScale="75" zoomScaleNormal="75" zoomScalePageLayoutView="0" workbookViewId="0" topLeftCell="A1">
      <selection activeCell="B6" sqref="B6:P19"/>
    </sheetView>
  </sheetViews>
  <sheetFormatPr defaultColWidth="9.00390625" defaultRowHeight="13.5"/>
  <cols>
    <col min="1" max="1" width="7.625" style="41" customWidth="1"/>
    <col min="2" max="17" width="7.625" style="0" customWidth="1"/>
  </cols>
  <sheetData>
    <row r="1" spans="1:17" ht="21">
      <c r="A1" s="149">
        <v>40266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3" spans="14:17" ht="14.25" thickBot="1">
      <c r="N3" t="s">
        <v>110</v>
      </c>
      <c r="O3" s="147">
        <v>40631</v>
      </c>
      <c r="P3" s="147"/>
      <c r="Q3" s="147"/>
    </row>
    <row r="4" spans="1:17" s="41" customFormat="1" ht="39.75" customHeight="1">
      <c r="A4" s="65" t="s">
        <v>99</v>
      </c>
      <c r="B4" s="62" t="s">
        <v>66</v>
      </c>
      <c r="C4" s="62" t="s">
        <v>58</v>
      </c>
      <c r="D4" s="62" t="s">
        <v>68</v>
      </c>
      <c r="E4" s="62" t="s">
        <v>106</v>
      </c>
      <c r="F4" s="62" t="s">
        <v>64</v>
      </c>
      <c r="G4" s="62" t="s">
        <v>56</v>
      </c>
      <c r="H4" s="62" t="s">
        <v>63</v>
      </c>
      <c r="I4" s="62" t="s">
        <v>69</v>
      </c>
      <c r="J4" s="62" t="s">
        <v>59</v>
      </c>
      <c r="K4" s="62" t="s">
        <v>65</v>
      </c>
      <c r="L4" s="62" t="s">
        <v>70</v>
      </c>
      <c r="M4" s="62" t="s">
        <v>62</v>
      </c>
      <c r="N4" s="62" t="s">
        <v>77</v>
      </c>
      <c r="O4" s="63" t="s">
        <v>61</v>
      </c>
      <c r="P4" s="63" t="s">
        <v>103</v>
      </c>
      <c r="Q4" s="61" t="s">
        <v>71</v>
      </c>
    </row>
    <row r="5" spans="1:17" s="41" customFormat="1" ht="12" thickBot="1">
      <c r="A5" s="64" t="s">
        <v>98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9"/>
      <c r="P5" s="59"/>
      <c r="Q5" s="60"/>
    </row>
    <row r="6" spans="1:17" ht="30" customHeight="1">
      <c r="A6" s="42" t="s">
        <v>74</v>
      </c>
      <c r="B6" s="84"/>
      <c r="C6" s="85"/>
      <c r="D6" s="85"/>
      <c r="E6" s="85"/>
      <c r="F6" s="85">
        <v>14</v>
      </c>
      <c r="G6" s="85"/>
      <c r="H6" s="85"/>
      <c r="I6" s="85"/>
      <c r="J6" s="85"/>
      <c r="K6" s="85">
        <v>1</v>
      </c>
      <c r="L6" s="85"/>
      <c r="M6" s="85"/>
      <c r="N6" s="85"/>
      <c r="O6" s="86">
        <v>1</v>
      </c>
      <c r="P6" s="86"/>
      <c r="Q6" s="87">
        <f>SUM(B6:P6)</f>
        <v>16</v>
      </c>
    </row>
    <row r="7" spans="1:17" ht="30" customHeight="1">
      <c r="A7" s="43" t="s">
        <v>81</v>
      </c>
      <c r="B7" s="88"/>
      <c r="C7" s="89"/>
      <c r="D7" s="89"/>
      <c r="E7" s="89"/>
      <c r="F7" s="89">
        <v>1</v>
      </c>
      <c r="G7" s="89"/>
      <c r="H7" s="89"/>
      <c r="I7" s="89"/>
      <c r="J7" s="89"/>
      <c r="K7" s="89"/>
      <c r="L7" s="89"/>
      <c r="M7" s="89"/>
      <c r="N7" s="89"/>
      <c r="O7" s="90">
        <v>1</v>
      </c>
      <c r="P7" s="90"/>
      <c r="Q7" s="91">
        <f aca="true" t="shared" si="0" ref="Q7:Q18">SUM(B7:P7)</f>
        <v>2</v>
      </c>
    </row>
    <row r="8" spans="1:17" ht="30" customHeight="1">
      <c r="A8" s="43" t="s">
        <v>101</v>
      </c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90"/>
      <c r="P8" s="90"/>
      <c r="Q8" s="91">
        <f t="shared" si="0"/>
        <v>0</v>
      </c>
    </row>
    <row r="9" spans="1:17" ht="30" customHeight="1">
      <c r="A9" s="43" t="s">
        <v>83</v>
      </c>
      <c r="B9" s="88"/>
      <c r="C9" s="89"/>
      <c r="D9" s="89">
        <v>1</v>
      </c>
      <c r="E9" s="89"/>
      <c r="F9" s="89"/>
      <c r="G9" s="89"/>
      <c r="H9" s="89"/>
      <c r="I9" s="89"/>
      <c r="J9" s="89"/>
      <c r="K9" s="89">
        <v>1</v>
      </c>
      <c r="L9" s="89">
        <v>1</v>
      </c>
      <c r="M9" s="89"/>
      <c r="N9" s="89">
        <v>2</v>
      </c>
      <c r="O9" s="90"/>
      <c r="P9" s="90"/>
      <c r="Q9" s="91">
        <f t="shared" si="0"/>
        <v>5</v>
      </c>
    </row>
    <row r="10" spans="1:17" ht="30" customHeight="1">
      <c r="A10" s="43" t="s">
        <v>79</v>
      </c>
      <c r="B10" s="88"/>
      <c r="C10" s="89"/>
      <c r="D10" s="89"/>
      <c r="E10" s="89"/>
      <c r="F10" s="89">
        <v>1</v>
      </c>
      <c r="G10" s="89">
        <v>2</v>
      </c>
      <c r="H10" s="89">
        <v>2</v>
      </c>
      <c r="I10" s="89"/>
      <c r="J10" s="89"/>
      <c r="K10" s="89"/>
      <c r="L10" s="89"/>
      <c r="M10" s="89"/>
      <c r="N10" s="89"/>
      <c r="O10" s="90"/>
      <c r="P10" s="90"/>
      <c r="Q10" s="91">
        <f t="shared" si="0"/>
        <v>5</v>
      </c>
    </row>
    <row r="11" spans="1:17" ht="30" customHeight="1">
      <c r="A11" s="43" t="s">
        <v>75</v>
      </c>
      <c r="B11" s="88"/>
      <c r="C11" s="89"/>
      <c r="D11" s="89"/>
      <c r="E11" s="89"/>
      <c r="F11" s="89"/>
      <c r="G11" s="89"/>
      <c r="H11" s="89">
        <v>1</v>
      </c>
      <c r="I11" s="89"/>
      <c r="J11" s="89">
        <v>1</v>
      </c>
      <c r="K11" s="89"/>
      <c r="L11" s="89"/>
      <c r="M11" s="89"/>
      <c r="N11" s="89"/>
      <c r="O11" s="90">
        <v>2</v>
      </c>
      <c r="P11" s="90"/>
      <c r="Q11" s="91">
        <f t="shared" si="0"/>
        <v>4</v>
      </c>
    </row>
    <row r="12" spans="1:17" ht="30" customHeight="1">
      <c r="A12" s="43" t="s">
        <v>76</v>
      </c>
      <c r="B12" s="88">
        <v>1</v>
      </c>
      <c r="C12" s="89"/>
      <c r="D12" s="89"/>
      <c r="E12" s="89"/>
      <c r="F12" s="89"/>
      <c r="G12" s="89"/>
      <c r="H12" s="89"/>
      <c r="I12" s="89">
        <v>2</v>
      </c>
      <c r="J12" s="89">
        <v>1</v>
      </c>
      <c r="K12" s="89"/>
      <c r="L12" s="89"/>
      <c r="M12" s="89"/>
      <c r="N12" s="89">
        <v>1</v>
      </c>
      <c r="O12" s="90">
        <v>2</v>
      </c>
      <c r="P12" s="90"/>
      <c r="Q12" s="91">
        <f t="shared" si="0"/>
        <v>7</v>
      </c>
    </row>
    <row r="13" spans="1:17" ht="30" customHeight="1">
      <c r="A13" s="43" t="s">
        <v>82</v>
      </c>
      <c r="B13" s="88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/>
      <c r="P13" s="90">
        <v>2</v>
      </c>
      <c r="Q13" s="91">
        <f t="shared" si="0"/>
        <v>2</v>
      </c>
    </row>
    <row r="14" spans="1:17" ht="30" customHeight="1">
      <c r="A14" s="43" t="s">
        <v>78</v>
      </c>
      <c r="B14" s="88"/>
      <c r="C14" s="89"/>
      <c r="D14" s="89"/>
      <c r="E14" s="89"/>
      <c r="F14" s="89"/>
      <c r="G14" s="89"/>
      <c r="H14" s="89">
        <v>1</v>
      </c>
      <c r="I14" s="89"/>
      <c r="J14" s="89"/>
      <c r="K14" s="89"/>
      <c r="L14" s="89"/>
      <c r="M14" s="89"/>
      <c r="N14" s="89"/>
      <c r="O14" s="90"/>
      <c r="P14" s="90"/>
      <c r="Q14" s="91">
        <f t="shared" si="0"/>
        <v>1</v>
      </c>
    </row>
    <row r="15" spans="1:17" ht="30" customHeight="1">
      <c r="A15" s="43" t="s">
        <v>105</v>
      </c>
      <c r="B15" s="88">
        <v>1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90"/>
      <c r="Q15" s="91">
        <f t="shared" si="0"/>
        <v>1</v>
      </c>
    </row>
    <row r="16" spans="1:17" ht="30" customHeight="1">
      <c r="A16" s="43" t="s">
        <v>73</v>
      </c>
      <c r="B16" s="88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90"/>
      <c r="Q16" s="91">
        <f t="shared" si="0"/>
        <v>0</v>
      </c>
    </row>
    <row r="17" spans="1:17" ht="30" customHeight="1">
      <c r="A17" s="43" t="s">
        <v>80</v>
      </c>
      <c r="B17" s="88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90"/>
      <c r="Q17" s="91">
        <f t="shared" si="0"/>
        <v>0</v>
      </c>
    </row>
    <row r="18" spans="1:17" ht="30" customHeight="1">
      <c r="A18" s="44" t="s">
        <v>84</v>
      </c>
      <c r="B18" s="92"/>
      <c r="C18" s="93"/>
      <c r="D18" s="93"/>
      <c r="E18" s="93">
        <v>1</v>
      </c>
      <c r="F18" s="93"/>
      <c r="G18" s="93"/>
      <c r="H18" s="93"/>
      <c r="I18" s="93"/>
      <c r="J18" s="93"/>
      <c r="K18" s="93"/>
      <c r="L18" s="93"/>
      <c r="M18" s="93">
        <v>5</v>
      </c>
      <c r="N18" s="93"/>
      <c r="O18" s="94">
        <v>8</v>
      </c>
      <c r="P18" s="94"/>
      <c r="Q18" s="95">
        <f t="shared" si="0"/>
        <v>14</v>
      </c>
    </row>
    <row r="19" spans="1:17" ht="30" customHeight="1" thickBot="1">
      <c r="A19" s="106" t="s">
        <v>108</v>
      </c>
      <c r="B19" s="107"/>
      <c r="C19" s="108"/>
      <c r="D19" s="108"/>
      <c r="E19" s="108"/>
      <c r="F19" s="108"/>
      <c r="G19" s="108"/>
      <c r="H19" s="108"/>
      <c r="I19" s="108"/>
      <c r="J19" s="108">
        <v>1</v>
      </c>
      <c r="K19" s="108"/>
      <c r="L19" s="108"/>
      <c r="M19" s="108"/>
      <c r="N19" s="108"/>
      <c r="O19" s="109"/>
      <c r="P19" s="109">
        <v>2</v>
      </c>
      <c r="Q19" s="110">
        <f>SUM(B19:P19)</f>
        <v>3</v>
      </c>
    </row>
    <row r="20" spans="1:18" ht="30" customHeight="1" thickBot="1">
      <c r="A20" s="40" t="s">
        <v>57</v>
      </c>
      <c r="B20" s="111">
        <f aca="true" t="shared" si="1" ref="B20:P20">SUM(B6:B19)</f>
        <v>2</v>
      </c>
      <c r="C20" s="96">
        <f t="shared" si="1"/>
        <v>0</v>
      </c>
      <c r="D20" s="96">
        <f t="shared" si="1"/>
        <v>1</v>
      </c>
      <c r="E20" s="96">
        <f t="shared" si="1"/>
        <v>1</v>
      </c>
      <c r="F20" s="96">
        <f t="shared" si="1"/>
        <v>16</v>
      </c>
      <c r="G20" s="96">
        <f t="shared" si="1"/>
        <v>2</v>
      </c>
      <c r="H20" s="96">
        <f t="shared" si="1"/>
        <v>4</v>
      </c>
      <c r="I20" s="96">
        <f t="shared" si="1"/>
        <v>2</v>
      </c>
      <c r="J20" s="96">
        <f t="shared" si="1"/>
        <v>3</v>
      </c>
      <c r="K20" s="96">
        <f t="shared" si="1"/>
        <v>2</v>
      </c>
      <c r="L20" s="96">
        <f t="shared" si="1"/>
        <v>1</v>
      </c>
      <c r="M20" s="96">
        <f t="shared" si="1"/>
        <v>5</v>
      </c>
      <c r="N20" s="96">
        <f t="shared" si="1"/>
        <v>3</v>
      </c>
      <c r="O20" s="96">
        <f t="shared" si="1"/>
        <v>14</v>
      </c>
      <c r="P20" s="112">
        <f t="shared" si="1"/>
        <v>4</v>
      </c>
      <c r="Q20" s="97">
        <f>SUM(Q6:Q19)</f>
        <v>60</v>
      </c>
      <c r="R20" s="57">
        <f>SUM(Q6:Q18)</f>
        <v>57</v>
      </c>
    </row>
  </sheetData>
  <sheetProtection/>
  <mergeCells count="2">
    <mergeCell ref="O3:Q3"/>
    <mergeCell ref="A1:Q1"/>
  </mergeCells>
  <printOptions/>
  <pageMargins left="0.8" right="0.32" top="1.06" bottom="0.21" header="0.77" footer="0.21"/>
  <pageSetup horizontalDpi="400" verticalDpi="4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NTTデータ通信株式会社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労働基準行政情報システム</dc:creator>
  <cp:keywords/>
  <dc:description/>
  <cp:lastModifiedBy>厚生労働省</cp:lastModifiedBy>
  <cp:lastPrinted>2011-03-30T01:54:19Z</cp:lastPrinted>
  <dcterms:created xsi:type="dcterms:W3CDTF">2001-07-13T07:47:00Z</dcterms:created>
  <dcterms:modified xsi:type="dcterms:W3CDTF">2011-06-22T00:51:13Z</dcterms:modified>
  <cp:category/>
  <cp:version/>
  <cp:contentType/>
  <cp:contentStatus/>
</cp:coreProperties>
</file>