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200" windowHeight="11085"/>
  </bookViews>
  <sheets>
    <sheet name="助成金の消費税(10%)仕入控除額算出シート(Ver.2.1)" sheetId="7"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1" i="7" l="1"/>
  <c r="P174" i="7" l="1"/>
  <c r="A183" i="7"/>
  <c r="K177" i="7"/>
  <c r="C201" i="7"/>
  <c r="B201" i="7" s="1"/>
  <c r="C203" i="7"/>
  <c r="B203" i="7" s="1"/>
  <c r="C202" i="7"/>
  <c r="B202" i="7" s="1"/>
  <c r="H81" i="7" l="1"/>
  <c r="H77" i="7"/>
  <c r="B78" i="7"/>
  <c r="I70" i="7"/>
  <c r="K179" i="7"/>
  <c r="P181" i="7"/>
  <c r="K181" i="7"/>
  <c r="K180" i="7"/>
  <c r="A176" i="7"/>
  <c r="L183" i="7"/>
  <c r="K183" i="7"/>
  <c r="J183" i="7"/>
  <c r="N110" i="7" l="1"/>
  <c r="H110" i="7"/>
  <c r="B107" i="7"/>
  <c r="N106" i="7"/>
  <c r="H101" i="7"/>
  <c r="B98" i="7"/>
  <c r="I89" i="7"/>
  <c r="D89" i="7" s="1"/>
  <c r="R89" i="7" s="1"/>
  <c r="D70" i="7"/>
  <c r="R70" i="7" s="1"/>
  <c r="C60" i="7"/>
  <c r="L60" i="7" s="1"/>
  <c r="P195" i="7" s="1"/>
  <c r="I53" i="7"/>
  <c r="D53" i="7" s="1"/>
  <c r="R53" i="7" s="1"/>
  <c r="P36" i="7"/>
  <c r="M36" i="7"/>
  <c r="H106" i="7" s="1"/>
  <c r="J36" i="7"/>
  <c r="G36" i="7"/>
  <c r="H97" i="7" s="1"/>
  <c r="S35" i="7"/>
  <c r="S34" i="7"/>
  <c r="S33" i="7"/>
  <c r="O26" i="7"/>
  <c r="J26" i="7"/>
  <c r="J20" i="7"/>
  <c r="Q1" i="7"/>
  <c r="I55" i="7" l="1"/>
  <c r="D55" i="7" s="1"/>
  <c r="R55" i="7" s="1"/>
  <c r="R52" i="7" s="1"/>
  <c r="J56" i="7" s="1"/>
  <c r="I72" i="7"/>
  <c r="D72" i="7" s="1"/>
  <c r="R72" i="7" s="1"/>
  <c r="R69" i="7" s="1"/>
  <c r="C73" i="7" s="1"/>
  <c r="I91" i="7"/>
  <c r="D91" i="7" s="1"/>
  <c r="R91" i="7" s="1"/>
  <c r="R88" i="7" s="1"/>
  <c r="C92" i="7" s="1"/>
  <c r="Q98" i="7"/>
  <c r="E120" i="7" s="1"/>
  <c r="Q114" i="7"/>
  <c r="K120" i="7" s="1"/>
  <c r="S36" i="7"/>
  <c r="G37" i="7" s="1"/>
  <c r="R78" i="7"/>
  <c r="K92" i="7" l="1"/>
  <c r="P120" i="7"/>
  <c r="L73" i="7"/>
  <c r="C56" i="7"/>
</calcChain>
</file>

<file path=xl/sharedStrings.xml><?xml version="1.0" encoding="utf-8"?>
<sst xmlns="http://schemas.openxmlformats.org/spreadsheetml/2006/main" count="210" uniqueCount="151">
  <si>
    <t>「受動喫煙防止対策助成金」</t>
    <phoneticPr fontId="1"/>
  </si>
  <si>
    <t>[助成対象経費支払日]</t>
    <phoneticPr fontId="1"/>
  </si>
  <si>
    <t>円</t>
    <rPh sb="0" eb="1">
      <t>エン</t>
    </rPh>
    <phoneticPr fontId="1"/>
  </si>
  <si>
    <t>課税売上額</t>
    <phoneticPr fontId="1"/>
  </si>
  <si>
    <t>円　≦　５億円</t>
  </si>
  <si>
    <t>課税売上割合</t>
  </si>
  <si>
    <t>％　≧　９５％</t>
  </si>
  <si>
    <t>助成金額</t>
  </si>
  <si>
    <t>円</t>
    <phoneticPr fontId="1"/>
  </si>
  <si>
    <t>×</t>
    <phoneticPr fontId="1"/>
  </si>
  <si>
    <t>＝</t>
    <phoneticPr fontId="1"/>
  </si>
  <si>
    <t>円　＞　５億円</t>
    <phoneticPr fontId="1"/>
  </si>
  <si>
    <t>％　＜　９５％</t>
    <phoneticPr fontId="1"/>
  </si>
  <si>
    <t>【Ａ】課税売上のみに要する補助対象経費に使用された助成金</t>
  </si>
  <si>
    <t>助成対象経費</t>
    <rPh sb="0" eb="2">
      <t>ジョセイ</t>
    </rPh>
    <rPh sb="2" eb="4">
      <t>タイショウ</t>
    </rPh>
    <rPh sb="4" eb="6">
      <t>ケイヒ</t>
    </rPh>
    <phoneticPr fontId="1"/>
  </si>
  <si>
    <t>【Ｂ】 課税売上と非課税売上に共通して要する助成対象経費に使用された助成金</t>
  </si>
  <si>
    <t>（小数点以下切捨）</t>
  </si>
  <si>
    <t>(a)</t>
    <phoneticPr fontId="1"/>
  </si>
  <si>
    <t>(b)</t>
    <phoneticPr fontId="1"/>
  </si>
  <si>
    <t>□</t>
  </si>
  <si>
    <t>＋</t>
    <phoneticPr fontId="1"/>
  </si>
  <si>
    <t>課税期間の課税売上高</t>
    <rPh sb="5" eb="7">
      <t>カゼイ</t>
    </rPh>
    <phoneticPr fontId="1"/>
  </si>
  <si>
    <t>課税期間の総売上高</t>
    <phoneticPr fontId="1"/>
  </si>
  <si>
    <t>助成対象経費のうち
共通に要する対応分</t>
    <rPh sb="0" eb="2">
      <t>ジョセイ</t>
    </rPh>
    <rPh sb="2" eb="4">
      <t>タイショウ</t>
    </rPh>
    <rPh sb="4" eb="6">
      <t>ケイヒ</t>
    </rPh>
    <rPh sb="10" eb="12">
      <t>キョウツウ</t>
    </rPh>
    <rPh sb="13" eb="14">
      <t>ヨウ</t>
    </rPh>
    <rPh sb="16" eb="18">
      <t>タイオウ</t>
    </rPh>
    <rPh sb="18" eb="19">
      <t>ブン</t>
    </rPh>
    <phoneticPr fontId="1"/>
  </si>
  <si>
    <t>助成対象経費のうち
課税売上対応分</t>
    <rPh sb="0" eb="2">
      <t>ジョセイ</t>
    </rPh>
    <rPh sb="2" eb="4">
      <t>タイショウ</t>
    </rPh>
    <rPh sb="4" eb="6">
      <t>ケイヒ</t>
    </rPh>
    <rPh sb="10" eb="12">
      <t>カゼイ</t>
    </rPh>
    <rPh sb="12" eb="14">
      <t>ウリアゲ</t>
    </rPh>
    <rPh sb="14" eb="16">
      <t>タイオウ</t>
    </rPh>
    <rPh sb="16" eb="17">
      <t>ブン</t>
    </rPh>
    <phoneticPr fontId="1"/>
  </si>
  <si>
    <t>課税期間の課税売上高</t>
    <phoneticPr fontId="1"/>
  </si>
  <si>
    <t>施工業者名</t>
    <rPh sb="0" eb="2">
      <t>セコウ</t>
    </rPh>
    <rPh sb="2" eb="4">
      <t>ギョウシャ</t>
    </rPh>
    <rPh sb="4" eb="5">
      <t>メイ</t>
    </rPh>
    <phoneticPr fontId="1"/>
  </si>
  <si>
    <t>課税仕入れ</t>
    <rPh sb="0" eb="2">
      <t>カゼイ</t>
    </rPh>
    <rPh sb="2" eb="4">
      <t>シイ</t>
    </rPh>
    <phoneticPr fontId="1"/>
  </si>
  <si>
    <t>対象経費の内訳</t>
    <rPh sb="0" eb="2">
      <t>タイショウ</t>
    </rPh>
    <rPh sb="2" eb="4">
      <t>ケイヒ</t>
    </rPh>
    <rPh sb="5" eb="7">
      <t>ウチワケ</t>
    </rPh>
    <phoneticPr fontId="1"/>
  </si>
  <si>
    <t>共通対応分</t>
    <rPh sb="0" eb="2">
      <t>キョウツウ</t>
    </rPh>
    <rPh sb="2" eb="4">
      <t>タイオウ</t>
    </rPh>
    <rPh sb="4" eb="5">
      <t>ブン</t>
    </rPh>
    <phoneticPr fontId="1"/>
  </si>
  <si>
    <t>非課税仕入れ不課税仕入れ</t>
    <rPh sb="0" eb="3">
      <t>ヒカゼイ</t>
    </rPh>
    <rPh sb="3" eb="5">
      <t>シイ</t>
    </rPh>
    <rPh sb="6" eb="9">
      <t>フカゼイ</t>
    </rPh>
    <rPh sb="9" eb="11">
      <t>シイ</t>
    </rPh>
    <phoneticPr fontId="1"/>
  </si>
  <si>
    <t>合　　計</t>
    <rPh sb="0" eb="1">
      <t>ゴウ</t>
    </rPh>
    <rPh sb="3" eb="4">
      <t>ケイ</t>
    </rPh>
    <phoneticPr fontId="1"/>
  </si>
  <si>
    <t>課税売上
対応分</t>
    <rPh sb="0" eb="2">
      <t>カゼイ</t>
    </rPh>
    <rPh sb="2" eb="4">
      <t>ウリアゲ</t>
    </rPh>
    <rPh sb="5" eb="7">
      <t>タイオウ</t>
    </rPh>
    <rPh sb="7" eb="8">
      <t>ブン</t>
    </rPh>
    <phoneticPr fontId="1"/>
  </si>
  <si>
    <t>非課税売上
対応分</t>
    <rPh sb="0" eb="3">
      <t>ヒカゼイ</t>
    </rPh>
    <rPh sb="3" eb="5">
      <t>ウリアゲ</t>
    </rPh>
    <rPh sb="6" eb="8">
      <t>タイオウ</t>
    </rPh>
    <rPh sb="8" eb="9">
      <t>ブン</t>
    </rPh>
    <phoneticPr fontId="1"/>
  </si>
  <si>
    <t>合　計</t>
    <rPh sb="0" eb="1">
      <t>ゴウ</t>
    </rPh>
    <rPh sb="2" eb="3">
      <t>ケイ</t>
    </rPh>
    <phoneticPr fontId="1"/>
  </si>
  <si>
    <t>試算日：</t>
    <rPh sb="0" eb="2">
      <t>シサン</t>
    </rPh>
    <rPh sb="2" eb="3">
      <t>ビ</t>
    </rPh>
    <phoneticPr fontId="1"/>
  </si>
  <si>
    <t>[助成対象経費（税込）]</t>
    <rPh sb="8" eb="10">
      <t>ゼイコ</t>
    </rPh>
    <phoneticPr fontId="1"/>
  </si>
  <si>
    <t>事業場名：</t>
    <phoneticPr fontId="1"/>
  </si>
  <si>
    <t>(単位：円)</t>
    <rPh sb="1" eb="3">
      <t>タンイ</t>
    </rPh>
    <rPh sb="4" eb="5">
      <t>エン</t>
    </rPh>
    <phoneticPr fontId="1"/>
  </si>
  <si>
    <t>消費税の確定申告書 第1表の 
「控除税額の計算方法」を選択</t>
    <rPh sb="0" eb="3">
      <t>ショウヒゼイ</t>
    </rPh>
    <rPh sb="4" eb="6">
      <t>カクテイ</t>
    </rPh>
    <rPh sb="6" eb="8">
      <t>シンコク</t>
    </rPh>
    <rPh sb="8" eb="9">
      <t>ショ</t>
    </rPh>
    <rPh sb="10" eb="11">
      <t>ダイ</t>
    </rPh>
    <rPh sb="12" eb="13">
      <t>ヒョウ</t>
    </rPh>
    <rPh sb="17" eb="19">
      <t>コウジョ</t>
    </rPh>
    <rPh sb="19" eb="21">
      <t>ゼイガク</t>
    </rPh>
    <rPh sb="22" eb="24">
      <t>ケイサン</t>
    </rPh>
    <rPh sb="24" eb="26">
      <t>ホウホウ</t>
    </rPh>
    <rPh sb="28" eb="30">
      <t>センタク</t>
    </rPh>
    <phoneticPr fontId="1"/>
  </si>
  <si>
    <t>①　全額控除の場合</t>
    <rPh sb="2" eb="6">
      <t>ゼンガクコウジョ</t>
    </rPh>
    <rPh sb="7" eb="9">
      <t>バアイ</t>
    </rPh>
    <phoneticPr fontId="1"/>
  </si>
  <si>
    <t>②　一括比例配分方式の場合</t>
    <rPh sb="2" eb="4">
      <t>イッカツ</t>
    </rPh>
    <rPh sb="4" eb="6">
      <t>ヒレイ</t>
    </rPh>
    <rPh sb="6" eb="8">
      <t>ハイブン</t>
    </rPh>
    <rPh sb="8" eb="10">
      <t>ホウシキ</t>
    </rPh>
    <rPh sb="11" eb="13">
      <t>バアイ</t>
    </rPh>
    <phoneticPr fontId="1"/>
  </si>
  <si>
    <t>③　個別対応方式の場合</t>
    <rPh sb="2" eb="4">
      <t>コベツ</t>
    </rPh>
    <rPh sb="4" eb="6">
      <t>タイオウ</t>
    </rPh>
    <rPh sb="6" eb="8">
      <t>ホウシキ</t>
    </rPh>
    <rPh sb="9" eb="11">
      <t>バアイ</t>
    </rPh>
    <phoneticPr fontId="1"/>
  </si>
  <si>
    <t>確定申告書
を確認</t>
    <rPh sb="0" eb="2">
      <t>カクテイ</t>
    </rPh>
    <rPh sb="2" eb="4">
      <t>シンコク</t>
    </rPh>
    <rPh sb="4" eb="5">
      <t>ショ</t>
    </rPh>
    <rPh sb="7" eb="9">
      <t>カクニン</t>
    </rPh>
    <phoneticPr fontId="1"/>
  </si>
  <si>
    <t>【Ｃ】助成金返還額＝【Ａ】+【Ｂ】</t>
    <rPh sb="6" eb="8">
      <t>ヘンカン</t>
    </rPh>
    <rPh sb="8" eb="9">
      <t>ガク</t>
    </rPh>
    <phoneticPr fontId="1"/>
  </si>
  <si>
    <t>　（参考）消費税の確定申告書第1表（抜粋）</t>
    <rPh sb="2" eb="4">
      <t>サンコウ</t>
    </rPh>
    <rPh sb="5" eb="8">
      <t>ショウヒゼイ</t>
    </rPh>
    <rPh sb="9" eb="11">
      <t>カクテイ</t>
    </rPh>
    <rPh sb="11" eb="13">
      <t>シンコク</t>
    </rPh>
    <rPh sb="13" eb="14">
      <t>ショ</t>
    </rPh>
    <rPh sb="14" eb="15">
      <t>ダイ</t>
    </rPh>
    <rPh sb="16" eb="17">
      <t>ヒョウ</t>
    </rPh>
    <rPh sb="18" eb="20">
      <t>バッスイ</t>
    </rPh>
    <phoneticPr fontId="1"/>
  </si>
  <si>
    <t>助成金返還額</t>
    <phoneticPr fontId="1"/>
  </si>
  <si>
    <t>＊経費の会計仕訳や仕入科目等総勘定元帳により消費税の用途区分を確認してください。</t>
    <rPh sb="13" eb="14">
      <t>トウ</t>
    </rPh>
    <phoneticPr fontId="1"/>
  </si>
  <si>
    <t>消費税等に係る仕入控除税額計算書（10％対応用）</t>
    <rPh sb="13" eb="16">
      <t>ケイサンショ</t>
    </rPh>
    <rPh sb="20" eb="22">
      <t>タイオウ</t>
    </rPh>
    <rPh sb="22" eb="23">
      <t>ヨウ</t>
    </rPh>
    <phoneticPr fontId="1"/>
  </si>
  <si>
    <t>自</t>
    <rPh sb="0" eb="1">
      <t>ジ</t>
    </rPh>
    <phoneticPr fontId="1"/>
  </si>
  <si>
    <t>至</t>
    <rPh sb="0" eb="1">
      <t>イタル</t>
    </rPh>
    <phoneticPr fontId="1"/>
  </si>
  <si>
    <t>＊1 課税売上割合＝課税売上高/総売上高</t>
    <rPh sb="3" eb="5">
      <t>カゼイ</t>
    </rPh>
    <rPh sb="5" eb="7">
      <t>ウリアゲ</t>
    </rPh>
    <rPh sb="7" eb="9">
      <t>ワリアイ</t>
    </rPh>
    <rPh sb="10" eb="12">
      <t>カゼイ</t>
    </rPh>
    <rPh sb="12" eb="14">
      <t>ウリアゲ</t>
    </rPh>
    <rPh sb="14" eb="15">
      <t>タカ</t>
    </rPh>
    <rPh sb="16" eb="20">
      <t>ソウウリアゲダカ</t>
    </rPh>
    <phoneticPr fontId="1"/>
  </si>
  <si>
    <t>工事費用の支払日（領収書等）</t>
    <rPh sb="0" eb="2">
      <t>コウジ</t>
    </rPh>
    <rPh sb="2" eb="4">
      <t>ヒヨウ</t>
    </rPh>
    <rPh sb="5" eb="8">
      <t>シハライビ</t>
    </rPh>
    <rPh sb="9" eb="12">
      <t>リョウシュウショ</t>
    </rPh>
    <rPh sb="12" eb="13">
      <t>トウ</t>
    </rPh>
    <phoneticPr fontId="1"/>
  </si>
  <si>
    <t>助成金事業実績報告書より</t>
    <rPh sb="0" eb="3">
      <t>ジョセイキン</t>
    </rPh>
    <rPh sb="3" eb="5">
      <t>ジギョウ</t>
    </rPh>
    <rPh sb="9" eb="10">
      <t>ショ</t>
    </rPh>
    <phoneticPr fontId="1"/>
  </si>
  <si>
    <t>助成金交付額確定通知書より</t>
    <rPh sb="0" eb="3">
      <t>ジョセイキン</t>
    </rPh>
    <rPh sb="3" eb="6">
      <t>コウフガク</t>
    </rPh>
    <rPh sb="6" eb="8">
      <t>カクテイ</t>
    </rPh>
    <rPh sb="8" eb="11">
      <t>ツウチショ</t>
    </rPh>
    <phoneticPr fontId="1"/>
  </si>
  <si>
    <t>消費税の確定申告書 第1表より</t>
    <rPh sb="0" eb="3">
      <t>ショウヒゼイ</t>
    </rPh>
    <rPh sb="4" eb="6">
      <t>カクテイ</t>
    </rPh>
    <rPh sb="6" eb="8">
      <t>シンコク</t>
    </rPh>
    <rPh sb="8" eb="9">
      <t>ショ</t>
    </rPh>
    <rPh sb="10" eb="11">
      <t>ダイ</t>
    </rPh>
    <rPh sb="12" eb="13">
      <t>ヒョウ</t>
    </rPh>
    <phoneticPr fontId="1"/>
  </si>
  <si>
    <t>消費税の確定申告書 付表2-1等より</t>
    <rPh sb="0" eb="3">
      <t>ショウヒゼイ</t>
    </rPh>
    <rPh sb="4" eb="6">
      <t>カクテイ</t>
    </rPh>
    <rPh sb="6" eb="8">
      <t>シンコク</t>
    </rPh>
    <rPh sb="8" eb="9">
      <t>ショ</t>
    </rPh>
    <rPh sb="10" eb="12">
      <t>フヒョウ</t>
    </rPh>
    <rPh sb="15" eb="16">
      <t>トウ</t>
    </rPh>
    <phoneticPr fontId="1"/>
  </si>
  <si>
    <r>
      <t>上記記入金額から算出</t>
    </r>
    <r>
      <rPr>
        <vertAlign val="superscript"/>
        <sz val="10"/>
        <color theme="1"/>
        <rFont val="Meiryo UI"/>
        <family val="3"/>
        <charset val="128"/>
      </rPr>
      <t>＊1</t>
    </r>
    <rPh sb="0" eb="2">
      <t>ジョウキ</t>
    </rPh>
    <rPh sb="2" eb="4">
      <t>キニュウ</t>
    </rPh>
    <rPh sb="4" eb="6">
      <t>キンガク</t>
    </rPh>
    <rPh sb="8" eb="10">
      <t>サンシュツ</t>
    </rPh>
    <phoneticPr fontId="1"/>
  </si>
  <si>
    <t>手順1</t>
    <rPh sb="0" eb="2">
      <t>テジュン</t>
    </rPh>
    <phoneticPr fontId="1"/>
  </si>
  <si>
    <t>手順2</t>
    <rPh sb="0" eb="2">
      <t>テジュン</t>
    </rPh>
    <phoneticPr fontId="1"/>
  </si>
  <si>
    <t>手順３</t>
    <rPh sb="0" eb="2">
      <t>テジュン</t>
    </rPh>
    <phoneticPr fontId="1"/>
  </si>
  <si>
    <t>「受動喫煙防止対策助成金事業実績報告書」から入力します。</t>
    <rPh sb="1" eb="3">
      <t>ジュドウ</t>
    </rPh>
    <rPh sb="3" eb="5">
      <t>キツエン</t>
    </rPh>
    <rPh sb="5" eb="7">
      <t>ボウシ</t>
    </rPh>
    <rPh sb="7" eb="9">
      <t>タイサク</t>
    </rPh>
    <rPh sb="9" eb="12">
      <t>ジョセイキン</t>
    </rPh>
    <rPh sb="12" eb="14">
      <t>ジギョウ</t>
    </rPh>
    <rPh sb="14" eb="16">
      <t>ジッセキ</t>
    </rPh>
    <rPh sb="16" eb="19">
      <t>ホウコクショ</t>
    </rPh>
    <rPh sb="22" eb="24">
      <t>ニュウリョク</t>
    </rPh>
    <phoneticPr fontId="1"/>
  </si>
  <si>
    <t>「受動喫煙防止対策助成金交付額確定通知書」から入力します。</t>
    <rPh sb="1" eb="3">
      <t>ジュドウ</t>
    </rPh>
    <rPh sb="3" eb="5">
      <t>キツエン</t>
    </rPh>
    <rPh sb="5" eb="7">
      <t>ボウシ</t>
    </rPh>
    <rPh sb="7" eb="9">
      <t>タイサク</t>
    </rPh>
    <rPh sb="9" eb="12">
      <t>ジョセイキン</t>
    </rPh>
    <rPh sb="12" eb="14">
      <t>コウフ</t>
    </rPh>
    <rPh sb="14" eb="15">
      <t>ガク</t>
    </rPh>
    <rPh sb="15" eb="17">
      <t>カクテイ</t>
    </rPh>
    <rPh sb="17" eb="20">
      <t>ツウチショ</t>
    </rPh>
    <rPh sb="23" eb="25">
      <t>ニュウリョク</t>
    </rPh>
    <phoneticPr fontId="1"/>
  </si>
  <si>
    <t>「消費税及び地方消費税確定申告書」から入力します。</t>
    <rPh sb="19" eb="21">
      <t>ニュウリョク</t>
    </rPh>
    <phoneticPr fontId="1"/>
  </si>
  <si>
    <t>＊黄色セルのみに記入ください。</t>
    <rPh sb="1" eb="3">
      <t>キイロ</t>
    </rPh>
    <rPh sb="8" eb="10">
      <t>キニュウ</t>
    </rPh>
    <phoneticPr fontId="1"/>
  </si>
  <si>
    <t>助成金額（交付額）</t>
    <phoneticPr fontId="1"/>
  </si>
  <si>
    <t xml:space="preserve"> 対象事業者会計年度</t>
    <rPh sb="5" eb="6">
      <t>シャ</t>
    </rPh>
    <phoneticPr fontId="1"/>
  </si>
  <si>
    <t xml:space="preserve"> 課税売上額（税抜き）</t>
    <rPh sb="1" eb="3">
      <t>カゼイ</t>
    </rPh>
    <rPh sb="3" eb="5">
      <t>ウリアゲ</t>
    </rPh>
    <rPh sb="5" eb="6">
      <t>ガク</t>
    </rPh>
    <rPh sb="7" eb="8">
      <t>ゼイ</t>
    </rPh>
    <rPh sb="8" eb="9">
      <t>ヌ</t>
    </rPh>
    <phoneticPr fontId="1"/>
  </si>
  <si>
    <t xml:space="preserve"> 課税期間の課税売上高(税抜)</t>
    <phoneticPr fontId="1"/>
  </si>
  <si>
    <t xml:space="preserve"> 課税期間の総売上高(税抜)</t>
    <phoneticPr fontId="1"/>
  </si>
  <si>
    <t xml:space="preserve"> 課税売上割合</t>
    <rPh sb="1" eb="3">
      <t>カゼイ</t>
    </rPh>
    <rPh sb="3" eb="5">
      <t>ウリアゲ</t>
    </rPh>
    <rPh sb="5" eb="7">
      <t>ワリアイ</t>
    </rPh>
    <phoneticPr fontId="1"/>
  </si>
  <si>
    <t>消費税の仕入控除税額（返還額）の算出</t>
    <rPh sb="0" eb="3">
      <t>ショウヒゼイ</t>
    </rPh>
    <rPh sb="4" eb="6">
      <t>シイレ</t>
    </rPh>
    <rPh sb="6" eb="8">
      <t>コウジョ</t>
    </rPh>
    <rPh sb="8" eb="10">
      <t>ゼイガク</t>
    </rPh>
    <rPh sb="11" eb="14">
      <t>ヘンカンガク</t>
    </rPh>
    <rPh sb="16" eb="18">
      <t>サンシュツ</t>
    </rPh>
    <phoneticPr fontId="1"/>
  </si>
  <si>
    <t>手順4</t>
    <rPh sb="0" eb="2">
      <t>テジュン</t>
    </rPh>
    <phoneticPr fontId="1"/>
  </si>
  <si>
    <t>手順５</t>
    <rPh sb="0" eb="2">
      <t>テジュン</t>
    </rPh>
    <phoneticPr fontId="1"/>
  </si>
  <si>
    <t>全額控除区分に該当することが、</t>
    <rPh sb="0" eb="2">
      <t>ゼンガク</t>
    </rPh>
    <rPh sb="2" eb="4">
      <t>コウジョ</t>
    </rPh>
    <rPh sb="4" eb="6">
      <t>クブン</t>
    </rPh>
    <phoneticPr fontId="1"/>
  </si>
  <si>
    <t>課税売上割合が９５％以上かつ課税売上高が５億円以下の法人等であることから、</t>
    <phoneticPr fontId="1"/>
  </si>
  <si>
    <t>課税売上割合が９５％未満または課税売上高が５億円超の法人等であることから、</t>
    <phoneticPr fontId="1"/>
  </si>
  <si>
    <t>課税期間の総売上高</t>
  </si>
  <si>
    <t>一括比例配分方式に該当することが、</t>
    <rPh sb="0" eb="2">
      <t>イッカツ</t>
    </rPh>
    <rPh sb="2" eb="4">
      <t>ヒレイ</t>
    </rPh>
    <rPh sb="4" eb="6">
      <t>ハイブン</t>
    </rPh>
    <rPh sb="6" eb="8">
      <t>ホウシキ</t>
    </rPh>
    <phoneticPr fontId="1"/>
  </si>
  <si>
    <t>課税対応方式に該当することが、</t>
    <rPh sb="0" eb="2">
      <t>カゼイ</t>
    </rPh>
    <rPh sb="2" eb="4">
      <t>タイオウ</t>
    </rPh>
    <rPh sb="4" eb="6">
      <t>ホウシキ</t>
    </rPh>
    <phoneticPr fontId="1"/>
  </si>
  <si>
    <t>選択後、次のページの色付枠内に結果表示されます。</t>
    <rPh sb="4" eb="5">
      <t>ツギ</t>
    </rPh>
    <rPh sb="15" eb="17">
      <t>ケッカ</t>
    </rPh>
    <rPh sb="17" eb="19">
      <t>ヒョウジ</t>
    </rPh>
    <phoneticPr fontId="1"/>
  </si>
  <si>
    <t>助成金に係る仕入控除税額（助成金返還額）の算出結果</t>
    <rPh sb="21" eb="23">
      <t>サンシュツ</t>
    </rPh>
    <rPh sb="23" eb="25">
      <t>ケッカ</t>
    </rPh>
    <phoneticPr fontId="1"/>
  </si>
  <si>
    <t>（＊セル移動は[Tab⇆]移動が便利です）</t>
    <rPh sb="4" eb="6">
      <t>イドウ</t>
    </rPh>
    <rPh sb="13" eb="15">
      <t>イドウ</t>
    </rPh>
    <rPh sb="16" eb="18">
      <t>ベンリ</t>
    </rPh>
    <phoneticPr fontId="1"/>
  </si>
  <si>
    <t>「消費税及びの地方消費税に係る仕入控除税額報告書」を作成します。</t>
    <rPh sb="1" eb="4">
      <t>ショウヒゼイ</t>
    </rPh>
    <rPh sb="4" eb="5">
      <t>オヨ</t>
    </rPh>
    <rPh sb="7" eb="9">
      <t>チホウ</t>
    </rPh>
    <rPh sb="9" eb="12">
      <t>ショウヒゼイ</t>
    </rPh>
    <rPh sb="13" eb="14">
      <t>カカワ</t>
    </rPh>
    <rPh sb="15" eb="17">
      <t>シイレ</t>
    </rPh>
    <rPh sb="17" eb="19">
      <t>コウジョ</t>
    </rPh>
    <rPh sb="19" eb="21">
      <t>ゼイガク</t>
    </rPh>
    <rPh sb="21" eb="24">
      <t>ホウコクショ</t>
    </rPh>
    <rPh sb="26" eb="28">
      <t>サクセイ</t>
    </rPh>
    <phoneticPr fontId="1"/>
  </si>
  <si>
    <t>＊手順通りに入力することにより消費税に係る仕入控除税額（返還額）が算出されます。</t>
    <rPh sb="1" eb="3">
      <t>テジュン</t>
    </rPh>
    <rPh sb="3" eb="4">
      <t>ドオ</t>
    </rPh>
    <rPh sb="6" eb="8">
      <t>ニュウリョク</t>
    </rPh>
    <rPh sb="15" eb="18">
      <t>ショウヒゼイ</t>
    </rPh>
    <rPh sb="19" eb="20">
      <t>カカワ</t>
    </rPh>
    <rPh sb="21" eb="23">
      <t>シイレ</t>
    </rPh>
    <rPh sb="23" eb="25">
      <t>コウジョ</t>
    </rPh>
    <rPh sb="25" eb="27">
      <t>ゼイガク</t>
    </rPh>
    <rPh sb="28" eb="30">
      <t>ヘンカン</t>
    </rPh>
    <rPh sb="30" eb="31">
      <t>ガク</t>
    </rPh>
    <rPh sb="33" eb="35">
      <t>サンシュツ</t>
    </rPh>
    <phoneticPr fontId="1"/>
  </si>
  <si>
    <t>＊まず、手順にある各資料を準備してください。</t>
    <rPh sb="4" eb="6">
      <t>テジュン</t>
    </rPh>
    <rPh sb="9" eb="12">
      <t>カクシリョウ</t>
    </rPh>
    <rPh sb="13" eb="15">
      <t>ジュンビ</t>
    </rPh>
    <phoneticPr fontId="1"/>
  </si>
  <si>
    <t>法人又は事業者情報</t>
    <rPh sb="0" eb="2">
      <t>ホウジン</t>
    </rPh>
    <rPh sb="2" eb="3">
      <t>マタ</t>
    </rPh>
    <rPh sb="4" eb="7">
      <t>ジギョウシャ</t>
    </rPh>
    <rPh sb="7" eb="9">
      <t>ジョウホウ</t>
    </rPh>
    <phoneticPr fontId="1"/>
  </si>
  <si>
    <t>報告書の提出日</t>
    <rPh sb="0" eb="3">
      <t>ホウコクショ</t>
    </rPh>
    <rPh sb="4" eb="6">
      <t>テイシュツ</t>
    </rPh>
    <rPh sb="6" eb="7">
      <t>ビ</t>
    </rPh>
    <phoneticPr fontId="1"/>
  </si>
  <si>
    <t>報告書の提出先</t>
    <rPh sb="0" eb="3">
      <t>ホウコクショ</t>
    </rPh>
    <rPh sb="4" eb="6">
      <t>テイシュツ</t>
    </rPh>
    <rPh sb="6" eb="7">
      <t>サキ</t>
    </rPh>
    <phoneticPr fontId="1"/>
  </si>
  <si>
    <t>兵　庫</t>
    <rPh sb="0" eb="1">
      <t>ヘイ</t>
    </rPh>
    <rPh sb="2" eb="3">
      <t>コ</t>
    </rPh>
    <phoneticPr fontId="1"/>
  </si>
  <si>
    <t>所在地</t>
    <rPh sb="0" eb="3">
      <t>ショザイチ</t>
    </rPh>
    <phoneticPr fontId="1"/>
  </si>
  <si>
    <t>＊受動喫煙防止対策助成金交付額確定通知書をご用意ください。</t>
    <rPh sb="1" eb="3">
      <t>ジュドウ</t>
    </rPh>
    <rPh sb="3" eb="5">
      <t>キツエン</t>
    </rPh>
    <rPh sb="5" eb="7">
      <t>ボウシ</t>
    </rPh>
    <rPh sb="7" eb="9">
      <t>タイサク</t>
    </rPh>
    <rPh sb="9" eb="12">
      <t>ジョセイキン</t>
    </rPh>
    <rPh sb="12" eb="14">
      <t>コウフ</t>
    </rPh>
    <rPh sb="14" eb="15">
      <t>ガク</t>
    </rPh>
    <rPh sb="15" eb="17">
      <t>カクテイ</t>
    </rPh>
    <rPh sb="17" eb="20">
      <t>ツウチショ</t>
    </rPh>
    <rPh sb="22" eb="24">
      <t>ヨウイ</t>
    </rPh>
    <phoneticPr fontId="1"/>
  </si>
  <si>
    <t>「受動喫煙防止対策助成金交付額確定通知書」</t>
    <phoneticPr fontId="1"/>
  </si>
  <si>
    <t>労　働　局　長</t>
    <rPh sb="0" eb="1">
      <t>ロウ</t>
    </rPh>
    <rPh sb="2" eb="3">
      <t>ドウ</t>
    </rPh>
    <rPh sb="4" eb="5">
      <t>キョク</t>
    </rPh>
    <rPh sb="6" eb="7">
      <t>チョウ</t>
    </rPh>
    <phoneticPr fontId="1"/>
  </si>
  <si>
    <t>号</t>
    <rPh sb="0" eb="1">
      <t>ゴウ</t>
    </rPh>
    <phoneticPr fontId="1"/>
  </si>
  <si>
    <t>ー</t>
    <phoneticPr fontId="1"/>
  </si>
  <si>
    <t>様式第12号</t>
  </si>
  <si>
    <t>　年度消費税及び地方消費税に係る仕入控除税額報告書</t>
  </si>
  <si>
    <t>記</t>
  </si>
  <si>
    <t>労　働　局　長　殿</t>
    <rPh sb="0" eb="1">
      <t>ロウ</t>
    </rPh>
    <phoneticPr fontId="1"/>
  </si>
  <si>
    <t>円</t>
    <rPh sb="0" eb="1">
      <t>エン</t>
    </rPh>
    <phoneticPr fontId="1"/>
  </si>
  <si>
    <t>２　消費税及び地方消費税の申告により確定した消費税及び地方消費税に係る仕入控</t>
    <phoneticPr fontId="1"/>
  </si>
  <si>
    <t>　　記載内容を確認するための書類（確定申告書の写し、課税売上割合等が把握でき</t>
    <phoneticPr fontId="1"/>
  </si>
  <si>
    <t>　る資料、特定収入の割合を確認できる資料）を添付すること。</t>
    <phoneticPr fontId="1"/>
  </si>
  <si>
    <t>　除税額（要国庫補助金等返還相当額）</t>
    <phoneticPr fontId="1"/>
  </si>
  <si>
    <t>※</t>
    <phoneticPr fontId="1"/>
  </si>
  <si>
    <t>兵労健康第</t>
    <rPh sb="0" eb="1">
      <t>ヘイ</t>
    </rPh>
    <rPh sb="1" eb="2">
      <t>ロウ</t>
    </rPh>
    <rPh sb="2" eb="3">
      <t>ケン</t>
    </rPh>
    <rPh sb="3" eb="4">
      <t>ヤスシ</t>
    </rPh>
    <rPh sb="4" eb="5">
      <t>ダイ</t>
    </rPh>
    <phoneticPr fontId="1"/>
  </si>
  <si>
    <t>　通知書番号</t>
    <rPh sb="1" eb="3">
      <t>ツウチ</t>
    </rPh>
    <rPh sb="3" eb="4">
      <t>ショ</t>
    </rPh>
    <rPh sb="4" eb="6">
      <t>バンゴウ</t>
    </rPh>
    <phoneticPr fontId="1"/>
  </si>
  <si>
    <t>　通知日</t>
    <rPh sb="1" eb="3">
      <t>ツウチ</t>
    </rPh>
    <rPh sb="3" eb="4">
      <t>ビ</t>
    </rPh>
    <phoneticPr fontId="1"/>
  </si>
  <si>
    <t>（年/月/日で入力）</t>
    <rPh sb="1" eb="2">
      <t>トシ</t>
    </rPh>
    <rPh sb="3" eb="4">
      <t>ガツ</t>
    </rPh>
    <rPh sb="5" eb="6">
      <t>ニチ</t>
    </rPh>
    <rPh sb="7" eb="9">
      <t>ニュウリョク</t>
    </rPh>
    <phoneticPr fontId="1"/>
  </si>
  <si>
    <t>付け兵労健康第</t>
    <rPh sb="0" eb="1">
      <t>ツ</t>
    </rPh>
    <phoneticPr fontId="1"/>
  </si>
  <si>
    <t>（住所）</t>
    <rPh sb="1" eb="3">
      <t>ジュウショ</t>
    </rPh>
    <phoneticPr fontId="1"/>
  </si>
  <si>
    <t xml:space="preserve"> 名称</t>
    <rPh sb="1" eb="3">
      <t>メイショウ</t>
    </rPh>
    <phoneticPr fontId="1"/>
  </si>
  <si>
    <t xml:space="preserve"> 代表者の職名</t>
    <rPh sb="1" eb="4">
      <t>ダイヒョウシャ</t>
    </rPh>
    <rPh sb="5" eb="7">
      <t>ショクメイ</t>
    </rPh>
    <phoneticPr fontId="1"/>
  </si>
  <si>
    <t xml:space="preserve"> 代表者の氏名</t>
    <rPh sb="1" eb="4">
      <t>ダイヒョウシャ</t>
    </rPh>
    <rPh sb="5" eb="7">
      <t>シメイ</t>
    </rPh>
    <phoneticPr fontId="1"/>
  </si>
  <si>
    <r>
      <t>ビル名以下</t>
    </r>
    <r>
      <rPr>
        <sz val="10"/>
        <color theme="1"/>
        <rFont val="Meiryo UI"/>
        <family val="3"/>
        <charset val="128"/>
      </rPr>
      <t>等</t>
    </r>
    <rPh sb="2" eb="3">
      <t>メイ</t>
    </rPh>
    <rPh sb="3" eb="5">
      <t>イカ</t>
    </rPh>
    <rPh sb="5" eb="6">
      <t>トウ</t>
    </rPh>
    <phoneticPr fontId="1"/>
  </si>
  <si>
    <t>入力が完了したら、</t>
    <rPh sb="0" eb="2">
      <t>ニュウリョク</t>
    </rPh>
    <rPh sb="3" eb="5">
      <t>カンリョウ</t>
    </rPh>
    <phoneticPr fontId="1"/>
  </si>
  <si>
    <t>手順６</t>
    <rPh sb="0" eb="2">
      <t>テジュン</t>
    </rPh>
    <phoneticPr fontId="1"/>
  </si>
  <si>
    <t>参考　受動喫煙防止対策助成金交付額確定通知書（抜粋）</t>
    <rPh sb="0" eb="2">
      <t>サンコウ</t>
    </rPh>
    <rPh sb="3" eb="5">
      <t>ジュドウ</t>
    </rPh>
    <rPh sb="5" eb="7">
      <t>キツエン</t>
    </rPh>
    <rPh sb="7" eb="9">
      <t>ボウシ</t>
    </rPh>
    <rPh sb="9" eb="11">
      <t>タイサク</t>
    </rPh>
    <rPh sb="11" eb="14">
      <t>ジョセイキン</t>
    </rPh>
    <rPh sb="14" eb="16">
      <t>コウフ</t>
    </rPh>
    <rPh sb="16" eb="17">
      <t>ガク</t>
    </rPh>
    <rPh sb="17" eb="19">
      <t>カクテイ</t>
    </rPh>
    <rPh sb="19" eb="22">
      <t>ツウチショ</t>
    </rPh>
    <rPh sb="23" eb="25">
      <t>バッスイ</t>
    </rPh>
    <phoneticPr fontId="1"/>
  </si>
  <si>
    <t>転記してください</t>
    <rPh sb="0" eb="2">
      <t>テンキ</t>
    </rPh>
    <phoneticPr fontId="1"/>
  </si>
  <si>
    <t>除税額については、下記のとおり報告します。</t>
    <phoneticPr fontId="1"/>
  </si>
  <si>
    <t>受動喫煙防止対策助成金に係る消費税及び地方消費税に及び地方消費税に係る仕入控</t>
    <phoneticPr fontId="1"/>
  </si>
  <si>
    <t>号により交付額の確定通知を受け</t>
    <rPh sb="0" eb="1">
      <t>ゴウ</t>
    </rPh>
    <rPh sb="4" eb="6">
      <t>コウフ</t>
    </rPh>
    <phoneticPr fontId="1"/>
  </si>
  <si>
    <t>３　添付資料</t>
    <phoneticPr fontId="1"/>
  </si>
  <si>
    <t>添付資料</t>
    <phoneticPr fontId="1"/>
  </si>
  <si>
    <t>消費税及び地方消費税の申告により確定した消費税及び地方消費税に係る仕入控</t>
    <phoneticPr fontId="1"/>
  </si>
  <si>
    <t>１</t>
    <phoneticPr fontId="1"/>
  </si>
  <si>
    <t>助成金に係る消費税仕入控除税額の積算内訳</t>
    <phoneticPr fontId="1"/>
  </si>
  <si>
    <t>（任意様式*）</t>
  </si>
  <si>
    <t>次の、各項目に入力することにより報告書（要綱様式第12号）が作成できます。</t>
    <rPh sb="0" eb="1">
      <t>ツギ</t>
    </rPh>
    <rPh sb="3" eb="6">
      <t>カクコウモク</t>
    </rPh>
    <rPh sb="7" eb="9">
      <t>ニュウリョク</t>
    </rPh>
    <rPh sb="16" eb="19">
      <t>ホウコクショ</t>
    </rPh>
    <rPh sb="20" eb="22">
      <t>ヨウコウ</t>
    </rPh>
    <rPh sb="22" eb="24">
      <t>ヨウシキ</t>
    </rPh>
    <rPh sb="24" eb="25">
      <t>ダイ</t>
    </rPh>
    <rPh sb="27" eb="28">
      <t>ゴウ</t>
    </rPh>
    <rPh sb="30" eb="32">
      <t>サクセイ</t>
    </rPh>
    <phoneticPr fontId="1"/>
  </si>
  <si>
    <t>次の2つの条件を満たす必要があります。</t>
    <rPh sb="0" eb="1">
      <t>ツギ</t>
    </rPh>
    <rPh sb="5" eb="7">
      <t>ジョウケン</t>
    </rPh>
    <rPh sb="8" eb="9">
      <t>ミ</t>
    </rPh>
    <rPh sb="11" eb="13">
      <t>ヒツヨウ</t>
    </rPh>
    <phoneticPr fontId="1"/>
  </si>
  <si>
    <t>次の、いづれか一方のみを満たしている必要があります。</t>
    <rPh sb="0" eb="1">
      <t>ツギ</t>
    </rPh>
    <rPh sb="7" eb="9">
      <t>イッポウ</t>
    </rPh>
    <rPh sb="12" eb="13">
      <t>ミ</t>
    </rPh>
    <rPh sb="18" eb="20">
      <t>ヒツヨウ</t>
    </rPh>
    <phoneticPr fontId="1"/>
  </si>
  <si>
    <t>　次の頁に「消費税及びの地方消費税に係る仕入控除税額報告書」（以下、報告書）が</t>
    <rPh sb="1" eb="2">
      <t>ツギ</t>
    </rPh>
    <rPh sb="3" eb="4">
      <t>ページ</t>
    </rPh>
    <rPh sb="31" eb="33">
      <t>イカ</t>
    </rPh>
    <rPh sb="34" eb="37">
      <t>ホウコクショ</t>
    </rPh>
    <phoneticPr fontId="1"/>
  </si>
  <si>
    <t>　の規定による確定額又は事業実績報告による精算額</t>
    <phoneticPr fontId="1"/>
  </si>
  <si>
    <t>補助金等に係る予算の執行の適正化に関する法律（昭和30年法律第179号）第15条</t>
    <phoneticPr fontId="1"/>
  </si>
  <si>
    <t>消費税確定申告書 第1表（写）</t>
    <rPh sb="9" eb="10">
      <t>ダイ</t>
    </rPh>
    <rPh sb="11" eb="12">
      <t>ヒョウ</t>
    </rPh>
    <rPh sb="13" eb="14">
      <t>ウツ</t>
    </rPh>
    <phoneticPr fontId="1"/>
  </si>
  <si>
    <t>　作成されます。 印刷し提出用としてお使いいただけます。</t>
    <rPh sb="9" eb="11">
      <t>インサツ</t>
    </rPh>
    <rPh sb="12" eb="15">
      <t>テイシュツヨウ</t>
    </rPh>
    <rPh sb="19" eb="20">
      <t>ツカ</t>
    </rPh>
    <phoneticPr fontId="1"/>
  </si>
  <si>
    <t>に記された"助成金返還額"が報告書に記入する「要国庫補助金等返還相当額」となります。</t>
    <rPh sb="1" eb="2">
      <t>キ</t>
    </rPh>
    <rPh sb="6" eb="9">
      <t>ジョセイキン</t>
    </rPh>
    <rPh sb="9" eb="12">
      <t>ヘンカンガク</t>
    </rPh>
    <rPh sb="14" eb="17">
      <t>ホウコクショ</t>
    </rPh>
    <rPh sb="18" eb="20">
      <t>キニュウ</t>
    </rPh>
    <rPh sb="23" eb="24">
      <t>カナメ</t>
    </rPh>
    <phoneticPr fontId="1"/>
  </si>
  <si>
    <t>次の、いづれか一方のみが満たしている必要があります。</t>
    <rPh sb="0" eb="1">
      <t>ツギ</t>
    </rPh>
    <rPh sb="7" eb="9">
      <t>イッポウ</t>
    </rPh>
    <rPh sb="12" eb="13">
      <t>ミ</t>
    </rPh>
    <rPh sb="18" eb="20">
      <t>ヒツヨウ</t>
    </rPh>
    <phoneticPr fontId="1"/>
  </si>
  <si>
    <t>＊対象は、申請時に消費税額を助成対象経費に含めて申請金額を算定した課税事業者です。</t>
    <rPh sb="1" eb="3">
      <t>タイショウ</t>
    </rPh>
    <rPh sb="5" eb="8">
      <t>シンセイジ</t>
    </rPh>
    <rPh sb="9" eb="12">
      <t>ショウヒゼイ</t>
    </rPh>
    <rPh sb="12" eb="13">
      <t>ガク</t>
    </rPh>
    <rPh sb="14" eb="16">
      <t>ジョセイ</t>
    </rPh>
    <rPh sb="16" eb="18">
      <t>タイショウ</t>
    </rPh>
    <rPh sb="18" eb="20">
      <t>ケイヒ</t>
    </rPh>
    <rPh sb="21" eb="22">
      <t>フク</t>
    </rPh>
    <rPh sb="24" eb="26">
      <t>シンセイ</t>
    </rPh>
    <rPh sb="26" eb="28">
      <t>キンガク</t>
    </rPh>
    <rPh sb="29" eb="31">
      <t>サンテイ</t>
    </rPh>
    <rPh sb="33" eb="35">
      <t>カゼイ</t>
    </rPh>
    <rPh sb="35" eb="38">
      <t>ジギョウシャ</t>
    </rPh>
    <phoneticPr fontId="1"/>
  </si>
  <si>
    <t>次の□のプルダウンで☑を選択すれば作成される報告書の「３添付資料」に反映できます。</t>
    <rPh sb="0" eb="1">
      <t>ツギ</t>
    </rPh>
    <rPh sb="12" eb="14">
      <t>センタク</t>
    </rPh>
    <rPh sb="17" eb="19">
      <t>サクセイ</t>
    </rPh>
    <rPh sb="22" eb="25">
      <t>ホウコクショ</t>
    </rPh>
    <rPh sb="28" eb="30">
      <t>テンプ</t>
    </rPh>
    <rPh sb="30" eb="32">
      <t>シリョウ</t>
    </rPh>
    <rPh sb="34" eb="36">
      <t>ハンエイ</t>
    </rPh>
    <phoneticPr fontId="1"/>
  </si>
  <si>
    <t>個別対応方式を選択された場合のみ</t>
    <rPh sb="0" eb="2">
      <t>コベツ</t>
    </rPh>
    <rPh sb="2" eb="4">
      <t>タイオウ</t>
    </rPh>
    <rPh sb="4" eb="6">
      <t>ホウシキ</t>
    </rPh>
    <rPh sb="7" eb="9">
      <t>センタク</t>
    </rPh>
    <rPh sb="12" eb="14">
      <t>バアイ</t>
    </rPh>
    <phoneticPr fontId="1"/>
  </si>
  <si>
    <t>※本報告書の提出には、次の資料を添付してください。</t>
    <rPh sb="1" eb="2">
      <t>ホン</t>
    </rPh>
    <rPh sb="6" eb="8">
      <t>テイシュツ</t>
    </rPh>
    <rPh sb="11" eb="12">
      <t>ツギ</t>
    </rPh>
    <rPh sb="13" eb="15">
      <t>シリョウ</t>
    </rPh>
    <rPh sb="16" eb="18">
      <t>テンプ</t>
    </rPh>
    <phoneticPr fontId="1"/>
  </si>
  <si>
    <t>＊手順５,６では「消費税及び地方消費税に係る仕入控除税額報告書」の作成もできます。</t>
    <rPh sb="1" eb="3">
      <t>テジュン</t>
    </rPh>
    <rPh sb="9" eb="12">
      <t>ショウヒゼイ</t>
    </rPh>
    <rPh sb="12" eb="13">
      <t>オヨ</t>
    </rPh>
    <rPh sb="14" eb="16">
      <t>チホウ</t>
    </rPh>
    <rPh sb="16" eb="19">
      <t>ショウヒゼイ</t>
    </rPh>
    <rPh sb="20" eb="21">
      <t>カカワ</t>
    </rPh>
    <rPh sb="22" eb="24">
      <t>シイ</t>
    </rPh>
    <rPh sb="24" eb="26">
      <t>コウジョ</t>
    </rPh>
    <rPh sb="26" eb="28">
      <t>ゼイガク</t>
    </rPh>
    <rPh sb="28" eb="31">
      <t>ホウコクショ</t>
    </rPh>
    <rPh sb="33" eb="35">
      <t>サクセイ</t>
    </rPh>
    <phoneticPr fontId="1"/>
  </si>
  <si>
    <t>消費税確定申告書の計算表（写）</t>
    <rPh sb="9" eb="11">
      <t>ケイサン</t>
    </rPh>
    <rPh sb="11" eb="12">
      <t>ヒョウ</t>
    </rPh>
    <rPh sb="13" eb="14">
      <t>ウツ</t>
    </rPh>
    <phoneticPr fontId="1"/>
  </si>
  <si>
    <t>（付表２－１等）</t>
    <phoneticPr fontId="1"/>
  </si>
  <si>
    <t>太字</t>
    <rPh sb="0" eb="2">
      <t>フトジ</t>
    </rPh>
    <phoneticPr fontId="1"/>
  </si>
  <si>
    <t>消費税の使途区分のわかる帳簿から「助成金対象経費の内訳」を作成</t>
    <rPh sb="0" eb="3">
      <t>ショウヒゼイ</t>
    </rPh>
    <rPh sb="4" eb="6">
      <t>シト</t>
    </rPh>
    <rPh sb="6" eb="8">
      <t>クブン</t>
    </rPh>
    <rPh sb="12" eb="14">
      <t>チョウボ</t>
    </rPh>
    <rPh sb="20" eb="22">
      <t>タイショウ</t>
    </rPh>
    <rPh sb="22" eb="24">
      <t>ケイヒ</t>
    </rPh>
    <rPh sb="29" eb="31">
      <t>サクセイ</t>
    </rPh>
    <phoneticPr fontId="1"/>
  </si>
  <si>
    <t xml:space="preserve"> [助成金対象経費の内訳]</t>
    <rPh sb="2" eb="5">
      <t>ジョセイキン</t>
    </rPh>
    <rPh sb="5" eb="7">
      <t>タイショウ</t>
    </rPh>
    <rPh sb="7" eb="9">
      <t>ケイヒ</t>
    </rPh>
    <rPh sb="10" eb="12">
      <t>ウチワケ</t>
    </rPh>
    <phoneticPr fontId="1"/>
  </si>
  <si>
    <t>＊手順４の助成金対象経費の内訳表および手順５の算出結果でも代用できます。</t>
    <rPh sb="1" eb="3">
      <t>テジュン</t>
    </rPh>
    <rPh sb="5" eb="8">
      <t>ジョセイキン</t>
    </rPh>
    <rPh sb="8" eb="10">
      <t>タイショウ</t>
    </rPh>
    <rPh sb="10" eb="12">
      <t>ケイヒ</t>
    </rPh>
    <rPh sb="13" eb="15">
      <t>ウチワケ</t>
    </rPh>
    <rPh sb="15" eb="16">
      <t>ヒョウ</t>
    </rPh>
    <rPh sb="19" eb="21">
      <t>テジュン</t>
    </rPh>
    <rPh sb="23" eb="25">
      <t>サンシュツ</t>
    </rPh>
    <rPh sb="25" eb="27">
      <t>ケッカ</t>
    </rPh>
    <rPh sb="29" eb="31">
      <t>ダイヨウ</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</si>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</sst>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_ "/>
    <numFmt numFmtId="178" formatCode="#,###"/>
    <numFmt numFmtId="179" formatCode="[$-411]ggge&quot;年&quot;m&quot;月&quot;d&quot;日&quot;;@"/>
    <numFmt numFmtId="180" formatCode="#,##0.000_ "/>
    <numFmt numFmtId="181" formatCode="#,##0.000000;[Red]\-#,##0.000000"/>
    <numFmt numFmtId="182" formatCode="&quot;金&quot;#,##0_);\(&quot;金&quot;#,##0\)"/>
    <numFmt numFmtId="183" formatCode="#"/>
  </numFmts>
  <fonts count="37">
    <font>
      <sz val="11"/>
      <color theme="1"/>
      <name val="MS P ゴシック"/>
      <family val="2"/>
      <charset val="128"/>
    </font>
    <font>
      <sz val="6"/>
      <name val="MS P ゴシック"/>
      <family val="2"/>
      <charset val="128"/>
    </font>
    <font>
      <sz val="11"/>
      <color theme="1"/>
      <name val="MS P ゴシック"/>
      <family val="2"/>
      <charset val="128"/>
    </font>
    <font>
      <sz val="12"/>
      <color theme="1"/>
      <name val="Meiryo UI"/>
      <family val="3"/>
      <charset val="128"/>
    </font>
    <font>
      <sz val="11"/>
      <color theme="1"/>
      <name val="Meiryo UI"/>
      <family val="3"/>
      <charset val="128"/>
    </font>
    <font>
      <sz val="10"/>
      <color theme="1"/>
      <name val="Meiryo UI"/>
      <family val="3"/>
      <charset val="128"/>
    </font>
    <font>
      <b/>
      <sz val="16"/>
      <color theme="1"/>
      <name val="Meiryo UI"/>
      <family val="3"/>
      <charset val="128"/>
    </font>
    <font>
      <sz val="11"/>
      <name val="Meiryo UI"/>
      <family val="3"/>
      <charset val="128"/>
    </font>
    <font>
      <sz val="12"/>
      <name val="Meiryo UI"/>
      <family val="3"/>
      <charset val="128"/>
    </font>
    <font>
      <sz val="14"/>
      <color theme="1"/>
      <name val="Meiryo UI"/>
      <family val="3"/>
      <charset val="128"/>
    </font>
    <font>
      <sz val="12"/>
      <color rgb="FF0000CC"/>
      <name val="Meiryo UI"/>
      <family val="3"/>
      <charset val="128"/>
    </font>
    <font>
      <sz val="10"/>
      <name val="Meiryo UI"/>
      <family val="3"/>
      <charset val="128"/>
    </font>
    <font>
      <b/>
      <sz val="12"/>
      <color theme="1"/>
      <name val="Meiryo UI"/>
      <family val="3"/>
      <charset val="128"/>
    </font>
    <font>
      <sz val="16"/>
      <color theme="1"/>
      <name val="Meiryo UI"/>
      <family val="3"/>
      <charset val="128"/>
    </font>
    <font>
      <sz val="18"/>
      <color theme="1"/>
      <name val="Meiryo UI"/>
      <family val="3"/>
      <charset val="128"/>
    </font>
    <font>
      <sz val="9"/>
      <color theme="1"/>
      <name val="Meiryo UI"/>
      <family val="3"/>
      <charset val="128"/>
    </font>
    <font>
      <b/>
      <i/>
      <sz val="12"/>
      <color rgb="FFFF0000"/>
      <name val="Meiryo UI"/>
      <family val="3"/>
      <charset val="128"/>
    </font>
    <font>
      <sz val="12"/>
      <color theme="0"/>
      <name val="Meiryo UI"/>
      <family val="3"/>
      <charset val="128"/>
    </font>
    <font>
      <b/>
      <sz val="14"/>
      <color theme="1"/>
      <name val="Meiryo UI"/>
      <family val="3"/>
      <charset val="128"/>
    </font>
    <font>
      <sz val="14"/>
      <name val="Meiryo UI"/>
      <family val="3"/>
      <charset val="128"/>
    </font>
    <font>
      <sz val="8"/>
      <color theme="9" tint="-0.499984740745262"/>
      <name val="Meiryo UI"/>
      <family val="3"/>
      <charset val="128"/>
    </font>
    <font>
      <sz val="14"/>
      <color theme="0"/>
      <name val="Meiryo UI"/>
      <family val="3"/>
      <charset val="128"/>
    </font>
    <font>
      <sz val="12"/>
      <color rgb="FFFF0000"/>
      <name val="Meiryo UI"/>
      <family val="3"/>
      <charset val="128"/>
    </font>
    <font>
      <vertAlign val="superscript"/>
      <sz val="10"/>
      <color theme="1"/>
      <name val="Meiryo UI"/>
      <family val="3"/>
      <charset val="128"/>
    </font>
    <font>
      <b/>
      <sz val="9"/>
      <color rgb="FF6600CC"/>
      <name val="Meiryo UI"/>
      <family val="3"/>
      <charset val="128"/>
    </font>
    <font>
      <sz val="12"/>
      <color rgb="FF6600CC"/>
      <name val="Meiryo UI"/>
      <family val="3"/>
      <charset val="128"/>
    </font>
    <font>
      <sz val="9"/>
      <color theme="1"/>
      <name val="ＭＳ 明朝"/>
      <family val="1"/>
      <charset val="128"/>
    </font>
    <font>
      <sz val="12"/>
      <color rgb="FF000000"/>
      <name val="ＭＳ 明朝"/>
      <family val="1"/>
      <charset val="128"/>
    </font>
    <font>
      <sz val="14"/>
      <color rgb="FF000000"/>
      <name val="ＭＳ 明朝"/>
      <family val="1"/>
      <charset val="128"/>
    </font>
    <font>
      <sz val="12"/>
      <color theme="1"/>
      <name val="ＭＳ 明朝"/>
      <family val="1"/>
      <charset val="128"/>
    </font>
    <font>
      <sz val="11"/>
      <color theme="1"/>
      <name val="ＭＳ 明朝"/>
      <family val="1"/>
      <charset val="128"/>
    </font>
    <font>
      <sz val="8"/>
      <color rgb="FF6600CC"/>
      <name val="Meiryo UI"/>
      <family val="3"/>
      <charset val="128"/>
    </font>
    <font>
      <sz val="10"/>
      <color rgb="FF0000CC"/>
      <name val="Meiryo UI"/>
      <family val="3"/>
      <charset val="128"/>
    </font>
    <font>
      <sz val="8"/>
      <color theme="9" tint="-0.249977111117893"/>
      <name val="Meiryo UI"/>
      <family val="3"/>
      <charset val="128"/>
    </font>
    <font>
      <sz val="12"/>
      <color theme="1"/>
      <name val="HG丸ｺﾞｼｯｸM-PRO"/>
      <family val="3"/>
      <charset val="128"/>
    </font>
    <font>
      <b/>
      <sz val="10"/>
      <color rgb="FF0000CC"/>
      <name val="Meiryo UI"/>
      <family val="3"/>
      <charset val="128"/>
    </font>
    <font>
      <sz val="10"/>
      <color theme="9" tint="-0.499984740745262"/>
      <name val="Meiryo UI"/>
      <family val="3"/>
      <charset val="128"/>
    </font>
  </fonts>
  <fills count="6">
    <fill>
      <patternFill patternType="none"/>
    </fill>
    <fill>
      <patternFill patternType="gray125"/>
    </fill>
    <fill>
      <patternFill patternType="solid">
        <fgColor rgb="FFFFFFDD"/>
        <bgColor indexed="64"/>
      </patternFill>
    </fill>
    <fill>
      <patternFill patternType="solid">
        <fgColor rgb="FFEFFFFF"/>
        <bgColor indexed="64"/>
      </patternFill>
    </fill>
    <fill>
      <patternFill patternType="solid">
        <fgColor rgb="FFFFFFDC"/>
        <bgColor indexed="64"/>
      </patternFill>
    </fill>
    <fill>
      <patternFill patternType="solid">
        <fgColor rgb="FFF0FFFF"/>
        <bgColor indexed="64"/>
      </patternFill>
    </fill>
  </fills>
  <borders count="58">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otted">
        <color auto="1"/>
      </left>
      <right/>
      <top/>
      <bottom/>
      <diagonal/>
    </border>
    <border>
      <left/>
      <right style="dotted">
        <color auto="1"/>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double">
        <color auto="1"/>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uble">
        <color auto="1"/>
      </left>
      <right style="double">
        <color auto="1"/>
      </right>
      <top style="double">
        <color auto="1"/>
      </top>
      <bottom style="double">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22">
    <xf numFmtId="0" fontId="0" fillId="0" borderId="0" xfId="0">
      <alignment vertical="center"/>
    </xf>
    <xf numFmtId="0" fontId="4" fillId="0" borderId="0" xfId="0" applyFont="1">
      <alignment vertical="center"/>
    </xf>
    <xf numFmtId="0" fontId="4" fillId="0" borderId="0" xfId="0" applyFont="1" applyProtection="1">
      <alignment vertical="center"/>
    </xf>
    <xf numFmtId="0" fontId="3" fillId="0" borderId="0" xfId="0" applyFont="1" applyProtection="1">
      <alignment vertical="center"/>
    </xf>
    <xf numFmtId="0" fontId="3" fillId="0" borderId="0" xfId="0" applyFont="1">
      <alignment vertical="center"/>
    </xf>
    <xf numFmtId="0" fontId="8" fillId="0" borderId="0" xfId="0" applyFont="1" applyProtection="1">
      <alignment vertical="center"/>
    </xf>
    <xf numFmtId="0" fontId="8" fillId="0" borderId="0" xfId="0" applyFont="1" applyBorder="1" applyProtection="1">
      <alignment vertical="center"/>
    </xf>
    <xf numFmtId="0" fontId="3" fillId="0" borderId="0" xfId="0" applyFont="1" applyAlignment="1" applyProtection="1">
      <alignment vertical="top"/>
    </xf>
    <xf numFmtId="0" fontId="11" fillId="0" borderId="0" xfId="0" applyFont="1" applyProtection="1">
      <alignment vertical="center"/>
    </xf>
    <xf numFmtId="0" fontId="16" fillId="0" borderId="0" xfId="0" applyFont="1" applyBorder="1" applyAlignment="1" applyProtection="1">
      <alignment vertical="top"/>
    </xf>
    <xf numFmtId="0" fontId="3" fillId="0" borderId="0" xfId="0" applyFont="1" applyBorder="1" applyAlignment="1" applyProtection="1">
      <alignment horizontal="left" vertical="center"/>
    </xf>
    <xf numFmtId="176" fontId="3"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7" fillId="0" borderId="0" xfId="0" applyFont="1" applyProtection="1">
      <alignment vertical="center"/>
    </xf>
    <xf numFmtId="176" fontId="9" fillId="0" borderId="0" xfId="0" applyNumberFormat="1" applyFont="1" applyFill="1" applyBorder="1" applyAlignment="1" applyProtection="1">
      <alignment vertical="center"/>
    </xf>
    <xf numFmtId="0" fontId="9" fillId="0" borderId="9" xfId="0" applyFont="1" applyFill="1" applyBorder="1" applyAlignment="1" applyProtection="1">
      <alignment horizontal="left" vertical="center"/>
    </xf>
    <xf numFmtId="0" fontId="9" fillId="0" borderId="2" xfId="0" applyFont="1" applyFill="1" applyBorder="1" applyAlignment="1" applyProtection="1">
      <alignment horizontal="left" vertical="center"/>
    </xf>
    <xf numFmtId="0" fontId="9" fillId="0" borderId="10" xfId="0" applyFont="1" applyFill="1" applyBorder="1" applyAlignment="1" applyProtection="1">
      <alignment horizontal="left" vertical="center"/>
    </xf>
    <xf numFmtId="0" fontId="3" fillId="0" borderId="0" xfId="0" applyFont="1" applyBorder="1">
      <alignment vertical="center"/>
    </xf>
    <xf numFmtId="0" fontId="3" fillId="0" borderId="0" xfId="0" applyFont="1" applyBorder="1" applyProtection="1">
      <alignment vertical="center"/>
    </xf>
    <xf numFmtId="0" fontId="3" fillId="0" borderId="42" xfId="0" applyFont="1" applyBorder="1" applyProtection="1">
      <alignment vertical="center"/>
    </xf>
    <xf numFmtId="0" fontId="13" fillId="0" borderId="0" xfId="0" applyFont="1" applyFill="1" applyBorder="1" applyAlignment="1" applyProtection="1">
      <alignment horizontal="center" vertical="center"/>
    </xf>
    <xf numFmtId="0" fontId="18" fillId="0" borderId="2" xfId="0" applyFont="1" applyFill="1" applyBorder="1" applyAlignment="1" applyProtection="1">
      <alignment horizontal="left" vertical="center"/>
    </xf>
    <xf numFmtId="0" fontId="18" fillId="0" borderId="10" xfId="0" applyFont="1" applyFill="1" applyBorder="1" applyAlignment="1" applyProtection="1">
      <alignment horizontal="left" vertical="center"/>
    </xf>
    <xf numFmtId="0" fontId="3" fillId="0" borderId="41" xfId="0" applyFont="1" applyBorder="1" applyProtection="1">
      <alignment vertical="center"/>
    </xf>
    <xf numFmtId="0" fontId="9" fillId="0" borderId="41"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0" fontId="9" fillId="0" borderId="42" xfId="0" applyFont="1" applyFill="1" applyBorder="1" applyAlignment="1" applyProtection="1">
      <alignment horizontal="left" vertical="center"/>
    </xf>
    <xf numFmtId="0" fontId="9" fillId="0" borderId="1"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176" fontId="9" fillId="0" borderId="2" xfId="0" applyNumberFormat="1" applyFont="1" applyFill="1" applyBorder="1" applyAlignment="1" applyProtection="1">
      <alignment horizontal="right" vertical="center"/>
    </xf>
    <xf numFmtId="176" fontId="9" fillId="0" borderId="0" xfId="0" applyNumberFormat="1" applyFont="1" applyFill="1" applyBorder="1" applyAlignment="1" applyProtection="1">
      <alignment horizontal="right" vertical="center"/>
    </xf>
    <xf numFmtId="0" fontId="21" fillId="0" borderId="0" xfId="0" applyFont="1" applyFill="1" applyBorder="1" applyAlignment="1" applyProtection="1">
      <alignment horizontal="left" vertical="center"/>
    </xf>
    <xf numFmtId="38" fontId="21" fillId="0" borderId="0" xfId="1" applyFont="1" applyFill="1" applyBorder="1" applyAlignment="1" applyProtection="1">
      <alignment horizontal="left" vertical="center"/>
    </xf>
    <xf numFmtId="0" fontId="20" fillId="0" borderId="41" xfId="0" applyFont="1" applyBorder="1" applyAlignment="1" applyProtection="1">
      <alignment vertical="top" wrapText="1"/>
    </xf>
    <xf numFmtId="0" fontId="16" fillId="0" borderId="0" xfId="0" applyFont="1" applyAlignment="1" applyProtection="1">
      <alignment vertical="center"/>
    </xf>
    <xf numFmtId="0" fontId="8" fillId="0" borderId="8" xfId="0" applyFont="1" applyBorder="1" applyProtection="1">
      <alignment vertical="center"/>
    </xf>
    <xf numFmtId="0" fontId="5" fillId="0" borderId="0" xfId="0" applyFont="1" applyBorder="1" applyAlignment="1" applyProtection="1">
      <alignment vertical="top"/>
    </xf>
    <xf numFmtId="0" fontId="4" fillId="0" borderId="0" xfId="0" applyFont="1" applyBorder="1" applyProtection="1">
      <alignment vertical="center"/>
    </xf>
    <xf numFmtId="0" fontId="5" fillId="0" borderId="0" xfId="0" applyFont="1" applyBorder="1" applyProtection="1">
      <alignment vertical="center"/>
    </xf>
    <xf numFmtId="0" fontId="3" fillId="0" borderId="0" xfId="0" applyFont="1" applyBorder="1" applyProtection="1">
      <alignment vertical="center"/>
      <protection locked="0"/>
    </xf>
    <xf numFmtId="0" fontId="9" fillId="0" borderId="4" xfId="0" applyFont="1" applyFill="1" applyBorder="1" applyAlignment="1" applyProtection="1">
      <alignment horizontal="left" vertical="center"/>
      <protection locked="0"/>
    </xf>
    <xf numFmtId="0" fontId="3" fillId="0" borderId="4" xfId="0" applyFont="1" applyBorder="1" applyProtection="1">
      <alignment vertical="center"/>
      <protection locked="0"/>
    </xf>
    <xf numFmtId="0" fontId="3" fillId="0" borderId="0" xfId="0" applyFont="1" applyBorder="1" applyAlignment="1" applyProtection="1">
      <alignment vertical="center"/>
    </xf>
    <xf numFmtId="0" fontId="3" fillId="0" borderId="11" xfId="0" applyFont="1" applyBorder="1" applyProtection="1">
      <alignment vertical="center"/>
    </xf>
    <xf numFmtId="0" fontId="3" fillId="0" borderId="12" xfId="0" applyFont="1" applyBorder="1" applyAlignment="1" applyProtection="1">
      <alignment vertical="center"/>
    </xf>
    <xf numFmtId="0" fontId="3" fillId="0" borderId="17" xfId="0" applyFont="1" applyBorder="1" applyAlignment="1" applyProtection="1">
      <alignment vertical="center"/>
    </xf>
    <xf numFmtId="0" fontId="3" fillId="0" borderId="18" xfId="0" applyFont="1" applyBorder="1" applyAlignment="1" applyProtection="1">
      <alignment vertical="center"/>
    </xf>
    <xf numFmtId="0" fontId="3" fillId="0" borderId="14" xfId="0" applyFont="1" applyBorder="1" applyAlignment="1" applyProtection="1">
      <alignment vertical="center"/>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12" fillId="0" borderId="0" xfId="0" applyFont="1" applyProtection="1">
      <alignment vertical="center"/>
    </xf>
    <xf numFmtId="0" fontId="3" fillId="0" borderId="8" xfId="0" applyFont="1" applyBorder="1" applyAlignment="1" applyProtection="1">
      <alignment horizontal="center" vertical="center"/>
    </xf>
    <xf numFmtId="0" fontId="5" fillId="0" borderId="0" xfId="0" applyFont="1" applyProtection="1">
      <alignment vertical="center"/>
    </xf>
    <xf numFmtId="0" fontId="3" fillId="0" borderId="53" xfId="0" applyFont="1" applyBorder="1" applyAlignment="1" applyProtection="1">
      <alignment horizontal="center" vertical="center"/>
    </xf>
    <xf numFmtId="0" fontId="3" fillId="0" borderId="2" xfId="0" applyFont="1" applyBorder="1" applyAlignment="1" applyProtection="1">
      <alignment horizontal="center" vertical="center"/>
    </xf>
    <xf numFmtId="0" fontId="15" fillId="0" borderId="0" xfId="0" applyFont="1" applyAlignment="1" applyProtection="1">
      <alignment horizontal="right" vertical="center"/>
    </xf>
    <xf numFmtId="0" fontId="12" fillId="0" borderId="0" xfId="0" applyFont="1" applyAlignment="1" applyProtection="1">
      <alignment horizontal="left" vertical="center"/>
    </xf>
    <xf numFmtId="0" fontId="5" fillId="0" borderId="0" xfId="0" applyFont="1" applyAlignment="1" applyProtection="1">
      <alignment vertical="top"/>
    </xf>
    <xf numFmtId="0" fontId="22" fillId="0" borderId="0" xfId="0" applyFont="1" applyProtection="1">
      <alignment vertical="center"/>
    </xf>
    <xf numFmtId="0" fontId="5"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177" fontId="18" fillId="0" borderId="0" xfId="0" applyNumberFormat="1" applyFont="1" applyFill="1" applyBorder="1" applyAlignment="1" applyProtection="1">
      <alignment horizontal="right" vertical="center"/>
    </xf>
    <xf numFmtId="0" fontId="10" fillId="0" borderId="0" xfId="0" applyFont="1" applyBorder="1" applyProtection="1">
      <alignment vertical="center"/>
    </xf>
    <xf numFmtId="0" fontId="5" fillId="0" borderId="0" xfId="0" applyFont="1" applyBorder="1" applyAlignment="1" applyProtection="1"/>
    <xf numFmtId="0" fontId="9" fillId="0" borderId="1" xfId="0" applyFont="1" applyBorder="1" applyAlignment="1" applyProtection="1">
      <alignment vertical="center"/>
    </xf>
    <xf numFmtId="0" fontId="9" fillId="0" borderId="0" xfId="0" applyFont="1" applyBorder="1" applyAlignment="1" applyProtection="1">
      <alignment vertical="center"/>
    </xf>
    <xf numFmtId="0" fontId="9" fillId="0" borderId="0" xfId="0" applyFont="1" applyBorder="1" applyAlignment="1" applyProtection="1">
      <alignment vertical="top"/>
    </xf>
    <xf numFmtId="0" fontId="17" fillId="0" borderId="0" xfId="0" applyFont="1" applyBorder="1" applyProtection="1">
      <alignment vertical="center"/>
    </xf>
    <xf numFmtId="0" fontId="5" fillId="0" borderId="0" xfId="0" applyFont="1" applyBorder="1" applyAlignment="1" applyProtection="1">
      <alignment wrapText="1"/>
    </xf>
    <xf numFmtId="0" fontId="3" fillId="0" borderId="1" xfId="0" applyFont="1" applyBorder="1" applyAlignment="1" applyProtection="1">
      <alignment horizontal="center" vertical="center"/>
    </xf>
    <xf numFmtId="0" fontId="9" fillId="0" borderId="1" xfId="0" quotePrefix="1" applyFont="1" applyBorder="1" applyAlignment="1" applyProtection="1">
      <alignment horizontal="center" vertical="center"/>
    </xf>
    <xf numFmtId="0" fontId="9" fillId="0" borderId="0" xfId="0" quotePrefix="1"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42" xfId="0" applyFont="1" applyBorder="1" applyAlignment="1" applyProtection="1">
      <alignment vertical="center"/>
    </xf>
    <xf numFmtId="0" fontId="3" fillId="0" borderId="3" xfId="0" applyFont="1" applyBorder="1" applyProtection="1">
      <alignment vertical="center"/>
    </xf>
    <xf numFmtId="0" fontId="3" fillId="0" borderId="1" xfId="0" applyFont="1" applyBorder="1" applyProtection="1">
      <alignment vertical="center"/>
    </xf>
    <xf numFmtId="0" fontId="5" fillId="0" borderId="1" xfId="0" applyFont="1" applyBorder="1" applyAlignment="1" applyProtection="1">
      <alignment vertical="top" wrapText="1"/>
    </xf>
    <xf numFmtId="0" fontId="3" fillId="0" borderId="4" xfId="0" applyFont="1" applyBorder="1" applyProtection="1">
      <alignment vertical="center"/>
    </xf>
    <xf numFmtId="0" fontId="3" fillId="0" borderId="0" xfId="0" quotePrefix="1" applyFont="1" applyBorder="1" applyAlignment="1" applyProtection="1">
      <alignment horizontal="center" vertical="center"/>
    </xf>
    <xf numFmtId="0" fontId="3" fillId="0" borderId="42" xfId="0" applyFont="1" applyBorder="1" applyAlignment="1" applyProtection="1">
      <alignment horizontal="center" vertical="center"/>
    </xf>
    <xf numFmtId="0" fontId="3" fillId="0" borderId="1" xfId="0" applyFont="1" applyBorder="1" applyAlignment="1" applyProtection="1">
      <alignment horizontal="left" vertical="center"/>
    </xf>
    <xf numFmtId="0" fontId="4" fillId="0" borderId="0" xfId="0" applyFont="1" applyBorder="1" applyAlignment="1" applyProtection="1">
      <alignment horizontal="right" vertical="top"/>
    </xf>
    <xf numFmtId="0" fontId="9" fillId="0" borderId="0" xfId="0" applyFont="1" applyBorder="1" applyAlignment="1" applyProtection="1">
      <alignment horizontal="center" vertical="center"/>
    </xf>
    <xf numFmtId="0" fontId="3" fillId="0" borderId="0" xfId="0" applyFont="1" applyAlignment="1" applyProtection="1">
      <alignment vertical="center"/>
    </xf>
    <xf numFmtId="0" fontId="24" fillId="0" borderId="2" xfId="0" applyFont="1" applyBorder="1" applyAlignment="1" applyProtection="1">
      <alignment vertical="center"/>
    </xf>
    <xf numFmtId="0" fontId="3" fillId="0" borderId="0" xfId="0" applyFont="1" applyBorder="1" applyAlignment="1" applyProtection="1">
      <alignment horizontal="center" vertical="top"/>
    </xf>
    <xf numFmtId="0" fontId="3" fillId="0" borderId="0" xfId="0" applyFont="1" applyBorder="1" applyAlignment="1" applyProtection="1">
      <alignment horizontal="center" vertical="center"/>
    </xf>
    <xf numFmtId="0" fontId="3" fillId="0" borderId="17" xfId="0" applyFont="1" applyBorder="1">
      <alignment vertical="center"/>
    </xf>
    <xf numFmtId="0" fontId="3" fillId="0" borderId="17" xfId="0" applyFont="1" applyBorder="1" applyProtection="1">
      <alignment vertical="center"/>
    </xf>
    <xf numFmtId="0" fontId="3" fillId="0" borderId="18" xfId="0" applyFont="1" applyBorder="1" applyProtection="1">
      <alignment vertical="center"/>
    </xf>
    <xf numFmtId="0" fontId="3" fillId="0" borderId="0" xfId="0" applyFont="1" applyAlignment="1">
      <alignment vertical="center"/>
    </xf>
    <xf numFmtId="0" fontId="25" fillId="0" borderId="0" xfId="0" applyFont="1" applyProtection="1">
      <alignment vertical="center"/>
    </xf>
    <xf numFmtId="0" fontId="3" fillId="0" borderId="5" xfId="0" applyFont="1" applyBorder="1" applyAlignment="1" applyProtection="1">
      <alignment vertical="center"/>
    </xf>
    <xf numFmtId="0" fontId="29" fillId="0" borderId="0" xfId="0" applyFont="1" applyProtection="1">
      <alignment vertical="center"/>
    </xf>
    <xf numFmtId="0" fontId="29" fillId="0" borderId="0" xfId="0" applyFont="1">
      <alignment vertical="center"/>
    </xf>
    <xf numFmtId="0" fontId="29" fillId="0" borderId="0" xfId="0" applyFont="1" applyAlignment="1" applyProtection="1"/>
    <xf numFmtId="0" fontId="8" fillId="0" borderId="0" xfId="0" applyFont="1" applyAlignment="1" applyProtection="1"/>
    <xf numFmtId="0" fontId="3" fillId="0" borderId="0" xfId="0" applyFont="1" applyAlignment="1"/>
    <xf numFmtId="0" fontId="3" fillId="0" borderId="7" xfId="0" applyFont="1" applyBorder="1" applyProtection="1">
      <alignment vertical="center"/>
    </xf>
    <xf numFmtId="0" fontId="3" fillId="0" borderId="5" xfId="0" applyFont="1" applyBorder="1" applyProtection="1">
      <alignment vertical="center"/>
    </xf>
    <xf numFmtId="0" fontId="3" fillId="0" borderId="8" xfId="0" applyFont="1" applyBorder="1" applyProtection="1">
      <alignment vertical="center"/>
    </xf>
    <xf numFmtId="0" fontId="3" fillId="0" borderId="8" xfId="0" applyFont="1" applyBorder="1">
      <alignment vertical="center"/>
    </xf>
    <xf numFmtId="0" fontId="3" fillId="0" borderId="5" xfId="0" applyFont="1" applyBorder="1">
      <alignment vertical="center"/>
    </xf>
    <xf numFmtId="177" fontId="12" fillId="0" borderId="0" xfId="0" applyNumberFormat="1" applyFont="1" applyFill="1" applyBorder="1" applyAlignment="1" applyProtection="1">
      <alignment horizontal="right" vertical="center"/>
    </xf>
    <xf numFmtId="0" fontId="3" fillId="0" borderId="0" xfId="0" applyFont="1" applyAlignment="1" applyProtection="1">
      <alignment horizontal="center" vertical="center"/>
    </xf>
    <xf numFmtId="0" fontId="8" fillId="0" borderId="0" xfId="0" applyFont="1" applyAlignment="1" applyProtection="1">
      <alignment vertical="center"/>
    </xf>
    <xf numFmtId="0" fontId="31" fillId="0" borderId="0" xfId="0" applyFont="1" applyAlignment="1" applyProtection="1">
      <alignment vertical="center"/>
    </xf>
    <xf numFmtId="0" fontId="4" fillId="4" borderId="54" xfId="0" applyFont="1" applyFill="1" applyBorder="1" applyAlignment="1" applyProtection="1">
      <alignment horizontal="center" vertical="center"/>
      <protection locked="0"/>
    </xf>
    <xf numFmtId="0" fontId="3" fillId="0" borderId="55" xfId="0" applyFont="1" applyBorder="1" applyAlignment="1" applyProtection="1">
      <alignment horizontal="center" vertical="center"/>
    </xf>
    <xf numFmtId="0" fontId="4" fillId="4" borderId="55" xfId="0" applyFont="1" applyFill="1" applyBorder="1" applyAlignment="1" applyProtection="1">
      <alignment horizontal="center" vertical="center"/>
      <protection locked="0"/>
    </xf>
    <xf numFmtId="0" fontId="3" fillId="0" borderId="56" xfId="0" applyFont="1" applyBorder="1" applyProtection="1">
      <alignment vertical="center"/>
    </xf>
    <xf numFmtId="0" fontId="29" fillId="0" borderId="0" xfId="0" applyFont="1" applyProtection="1">
      <alignment vertical="center"/>
      <protection locked="0"/>
    </xf>
    <xf numFmtId="0" fontId="27" fillId="0" borderId="0" xfId="0" applyFont="1" applyAlignment="1" applyProtection="1">
      <alignment vertical="center"/>
      <protection locked="0"/>
    </xf>
    <xf numFmtId="0" fontId="26" fillId="0" borderId="0" xfId="0" applyFont="1" applyAlignment="1" applyProtection="1">
      <alignment vertical="center"/>
    </xf>
    <xf numFmtId="0" fontId="30" fillId="0" borderId="0" xfId="0" applyFont="1" applyAlignment="1" applyProtection="1">
      <alignment vertical="center"/>
    </xf>
    <xf numFmtId="0" fontId="26" fillId="0" borderId="0" xfId="0" applyFont="1" applyAlignment="1" applyProtection="1"/>
    <xf numFmtId="0" fontId="30" fillId="0" borderId="0" xfId="0" applyFont="1" applyAlignment="1" applyProtection="1"/>
    <xf numFmtId="0" fontId="29" fillId="0" borderId="0" xfId="0" applyFont="1" applyAlignment="1" applyProtection="1">
      <alignment vertical="center"/>
    </xf>
    <xf numFmtId="0" fontId="29" fillId="0" borderId="0" xfId="0" applyFont="1" applyAlignment="1" applyProtection="1">
      <alignment horizontal="left" vertical="center"/>
    </xf>
    <xf numFmtId="0" fontId="27" fillId="0" borderId="0" xfId="0" applyFont="1" applyAlignment="1" applyProtection="1">
      <alignment vertical="center"/>
    </xf>
    <xf numFmtId="0" fontId="27" fillId="0" borderId="0" xfId="0" applyFont="1" applyAlignment="1" applyProtection="1">
      <alignment horizontal="center" vertical="center"/>
    </xf>
    <xf numFmtId="0" fontId="27" fillId="0" borderId="0" xfId="0" quotePrefix="1" applyFont="1" applyAlignment="1" applyProtection="1">
      <alignment vertical="center"/>
    </xf>
    <xf numFmtId="0" fontId="34" fillId="0" borderId="0" xfId="0" applyFont="1" applyAlignment="1" applyProtection="1">
      <alignment vertical="center"/>
    </xf>
    <xf numFmtId="0" fontId="10" fillId="0" borderId="0" xfId="0" applyFont="1">
      <alignment vertical="center"/>
    </xf>
    <xf numFmtId="0" fontId="5" fillId="0" borderId="0" xfId="0" applyFont="1" applyBorder="1" applyAlignment="1" applyProtection="1">
      <alignment horizontal="left" vertical="top"/>
    </xf>
    <xf numFmtId="0" fontId="3" fillId="0" borderId="13" xfId="0" applyFont="1" applyBorder="1" applyProtection="1">
      <alignment vertical="center"/>
    </xf>
    <xf numFmtId="0" fontId="35" fillId="0" borderId="15" xfId="0" applyFont="1" applyBorder="1" applyAlignment="1" applyProtection="1">
      <alignment vertical="center"/>
    </xf>
    <xf numFmtId="0" fontId="32" fillId="0" borderId="15" xfId="0" applyFont="1" applyBorder="1" applyAlignment="1" applyProtection="1">
      <alignment vertical="center"/>
    </xf>
    <xf numFmtId="0" fontId="3" fillId="0" borderId="0" xfId="0" applyFont="1" applyFill="1" applyBorder="1" applyAlignment="1" applyProtection="1">
      <alignment horizontal="center" vertical="center"/>
      <protection locked="0"/>
    </xf>
    <xf numFmtId="0" fontId="36" fillId="0" borderId="0" xfId="0" applyFont="1" applyBorder="1" applyAlignment="1"/>
    <xf numFmtId="183" fontId="3" fillId="0" borderId="0" xfId="0" applyNumberFormat="1" applyFont="1" applyProtection="1">
      <alignment vertical="center"/>
    </xf>
    <xf numFmtId="183" fontId="29" fillId="0" borderId="0" xfId="0" applyNumberFormat="1" applyFont="1" applyProtection="1">
      <alignment vertical="center"/>
    </xf>
    <xf numFmtId="183" fontId="29" fillId="0" borderId="0" xfId="0" applyNumberFormat="1" applyFont="1" applyAlignment="1" applyProtection="1">
      <alignment horizontal="left" vertical="center"/>
    </xf>
    <xf numFmtId="183" fontId="29" fillId="0" borderId="0" xfId="0" applyNumberFormat="1" applyFont="1" applyAlignment="1" applyProtection="1">
      <alignment horizontal="center" vertical="center"/>
    </xf>
    <xf numFmtId="0" fontId="35" fillId="3" borderId="57" xfId="0" applyFont="1" applyFill="1" applyBorder="1" applyAlignment="1" applyProtection="1">
      <alignment horizontal="center" vertical="center"/>
    </xf>
    <xf numFmtId="179" fontId="4" fillId="4" borderId="7" xfId="0" applyNumberFormat="1" applyFont="1" applyFill="1" applyBorder="1" applyAlignment="1" applyProtection="1">
      <alignment horizontal="center" vertical="center"/>
      <protection locked="0"/>
    </xf>
    <xf numFmtId="179" fontId="4" fillId="4" borderId="5" xfId="0" applyNumberFormat="1" applyFont="1" applyFill="1" applyBorder="1" applyAlignment="1" applyProtection="1">
      <alignment horizontal="center" vertical="center"/>
      <protection locked="0"/>
    </xf>
    <xf numFmtId="179" fontId="4" fillId="4" borderId="8" xfId="0" applyNumberFormat="1" applyFont="1" applyFill="1" applyBorder="1" applyAlignment="1" applyProtection="1">
      <alignment horizontal="center" vertical="center"/>
      <protection locked="0"/>
    </xf>
    <xf numFmtId="179" fontId="29" fillId="0" borderId="0" xfId="0" applyNumberFormat="1" applyFont="1" applyAlignment="1" applyProtection="1">
      <alignment horizontal="right"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8" xfId="0" applyFont="1" applyBorder="1" applyAlignment="1" applyProtection="1">
      <alignment horizontal="left" vertical="center"/>
    </xf>
    <xf numFmtId="0" fontId="4" fillId="4" borderId="7"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4" borderId="7" xfId="0" applyFont="1" applyFill="1" applyBorder="1" applyAlignment="1" applyProtection="1">
      <alignment horizontal="left" vertical="center"/>
      <protection locked="0"/>
    </xf>
    <xf numFmtId="0" fontId="4" fillId="4" borderId="5" xfId="0" applyFont="1" applyFill="1" applyBorder="1" applyAlignment="1" applyProtection="1">
      <alignment horizontal="left" vertical="center"/>
      <protection locked="0"/>
    </xf>
    <xf numFmtId="0" fontId="4" fillId="4" borderId="8" xfId="0" applyFont="1" applyFill="1" applyBorder="1" applyAlignment="1" applyProtection="1">
      <alignment horizontal="left" vertical="center"/>
      <protection locked="0"/>
    </xf>
    <xf numFmtId="183" fontId="29" fillId="0" borderId="0" xfId="0" applyNumberFormat="1" applyFont="1" applyAlignment="1" applyProtection="1">
      <alignment horizontal="left" vertical="center" wrapText="1"/>
    </xf>
    <xf numFmtId="183" fontId="29" fillId="0" borderId="0" xfId="0" applyNumberFormat="1" applyFont="1" applyAlignment="1" applyProtection="1">
      <alignment horizontal="left" vertical="center"/>
    </xf>
    <xf numFmtId="0" fontId="11" fillId="0" borderId="0" xfId="0" applyFont="1" applyAlignment="1" applyProtection="1">
      <alignment horizontal="left" vertical="center" wrapText="1"/>
    </xf>
    <xf numFmtId="0" fontId="27" fillId="0" borderId="0" xfId="0" applyFont="1" applyAlignment="1" applyProtection="1">
      <alignment horizontal="center" vertical="center"/>
    </xf>
    <xf numFmtId="182" fontId="13" fillId="0" borderId="0" xfId="1" applyNumberFormat="1" applyFont="1" applyAlignment="1" applyProtection="1">
      <alignment horizontal="right" vertical="center"/>
    </xf>
    <xf numFmtId="0" fontId="28" fillId="0" borderId="0" xfId="0" applyFont="1" applyAlignment="1" applyProtection="1">
      <alignment horizontal="center" vertical="center"/>
    </xf>
    <xf numFmtId="0" fontId="29" fillId="0" borderId="0" xfId="0" applyFont="1" applyAlignment="1" applyProtection="1">
      <alignment horizontal="left" vertical="center"/>
    </xf>
    <xf numFmtId="0" fontId="27" fillId="0" borderId="0" xfId="0" applyFont="1" applyAlignment="1" applyProtection="1">
      <alignment horizontal="left" vertical="center"/>
    </xf>
    <xf numFmtId="182" fontId="13" fillId="0" borderId="0" xfId="0" applyNumberFormat="1" applyFont="1" applyAlignment="1" applyProtection="1">
      <alignment horizontal="right" vertical="center"/>
    </xf>
    <xf numFmtId="183" fontId="29" fillId="0" borderId="0" xfId="0" applyNumberFormat="1" applyFont="1" applyAlignment="1" applyProtection="1">
      <alignment horizontal="left" wrapText="1"/>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36" xfId="0" applyFont="1" applyFill="1" applyBorder="1" applyAlignment="1" applyProtection="1">
      <alignment horizontal="center" vertical="center"/>
    </xf>
    <xf numFmtId="38" fontId="4" fillId="3" borderId="34" xfId="1" applyFont="1" applyFill="1" applyBorder="1" applyAlignment="1" applyProtection="1">
      <alignment horizontal="right" vertical="center"/>
    </xf>
    <xf numFmtId="38" fontId="4" fillId="3" borderId="35" xfId="1" applyFont="1" applyFill="1" applyBorder="1" applyAlignment="1" applyProtection="1">
      <alignment horizontal="right" vertical="center"/>
    </xf>
    <xf numFmtId="38" fontId="4" fillId="3" borderId="36" xfId="1" applyFont="1" applyFill="1" applyBorder="1" applyAlignment="1" applyProtection="1">
      <alignment horizontal="right" vertical="center"/>
    </xf>
    <xf numFmtId="38" fontId="4" fillId="3" borderId="38" xfId="1" applyFont="1" applyFill="1" applyBorder="1" applyAlignment="1" applyProtection="1">
      <alignment horizontal="right" vertical="center"/>
    </xf>
    <xf numFmtId="38" fontId="4" fillId="3" borderId="39" xfId="1" applyFont="1" applyFill="1" applyBorder="1" applyAlignment="1" applyProtection="1">
      <alignment horizontal="right" vertical="center"/>
    </xf>
    <xf numFmtId="38" fontId="4" fillId="3" borderId="40" xfId="1" applyFont="1" applyFill="1" applyBorder="1" applyAlignment="1" applyProtection="1">
      <alignment horizontal="right" vertical="center"/>
    </xf>
    <xf numFmtId="38" fontId="4" fillId="4" borderId="7" xfId="1" applyFont="1" applyFill="1" applyBorder="1" applyAlignment="1" applyProtection="1">
      <alignment horizontal="right" vertical="center"/>
      <protection locked="0"/>
    </xf>
    <xf numFmtId="38" fontId="4" fillId="4" borderId="5" xfId="1" applyFont="1" applyFill="1" applyBorder="1" applyAlignment="1" applyProtection="1">
      <alignment horizontal="right" vertical="center"/>
      <protection locked="0"/>
    </xf>
    <xf numFmtId="38" fontId="4" fillId="4" borderId="8" xfId="1" applyFont="1" applyFill="1" applyBorder="1" applyAlignment="1" applyProtection="1">
      <alignment horizontal="right" vertical="center"/>
      <protection locked="0"/>
    </xf>
    <xf numFmtId="38" fontId="4" fillId="3" borderId="7" xfId="1" applyFont="1" applyFill="1" applyBorder="1" applyAlignment="1" applyProtection="1">
      <alignment horizontal="right" vertical="center"/>
    </xf>
    <xf numFmtId="38" fontId="4" fillId="3" borderId="5" xfId="1" applyFont="1" applyFill="1" applyBorder="1" applyAlignment="1" applyProtection="1">
      <alignment horizontal="right" vertical="center"/>
    </xf>
    <xf numFmtId="38" fontId="4" fillId="3" borderId="32" xfId="1" applyFont="1" applyFill="1" applyBorder="1" applyAlignment="1" applyProtection="1">
      <alignment horizontal="right" vertical="center"/>
    </xf>
    <xf numFmtId="0" fontId="3" fillId="0" borderId="9"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53" xfId="0" applyFont="1" applyBorder="1" applyAlignment="1" applyProtection="1">
      <alignment horizontal="left" vertical="center"/>
    </xf>
    <xf numFmtId="0" fontId="5" fillId="0" borderId="23"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4" fillId="5" borderId="23" xfId="0" applyFont="1" applyFill="1" applyBorder="1" applyAlignment="1" applyProtection="1">
      <alignment horizontal="center" vertical="center"/>
    </xf>
    <xf numFmtId="0" fontId="4" fillId="5" borderId="24" xfId="0" applyFont="1" applyFill="1" applyBorder="1" applyAlignment="1" applyProtection="1">
      <alignment horizontal="center" vertical="center"/>
    </xf>
    <xf numFmtId="0" fontId="4" fillId="5" borderId="29"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4" fillId="5" borderId="1" xfId="0" applyFont="1" applyFill="1" applyBorder="1" applyAlignment="1" applyProtection="1">
      <alignment horizontal="center" vertical="center"/>
    </xf>
    <xf numFmtId="0" fontId="4" fillId="5" borderId="31" xfId="0" applyFont="1" applyFill="1" applyBorder="1" applyAlignment="1" applyProtection="1">
      <alignment horizontal="center" vertical="center"/>
    </xf>
    <xf numFmtId="38" fontId="9" fillId="4" borderId="53" xfId="1" applyFont="1" applyFill="1" applyBorder="1" applyAlignment="1" applyProtection="1">
      <alignment horizontal="right" vertical="center"/>
      <protection locked="0"/>
    </xf>
    <xf numFmtId="38" fontId="9" fillId="4" borderId="7" xfId="1" applyFont="1" applyFill="1" applyBorder="1" applyAlignment="1" applyProtection="1">
      <alignment horizontal="right" vertical="center"/>
      <protection locked="0"/>
    </xf>
    <xf numFmtId="38" fontId="4" fillId="3" borderId="9" xfId="1" applyFont="1" applyFill="1" applyBorder="1" applyAlignment="1" applyProtection="1">
      <alignment horizontal="right" vertical="center"/>
    </xf>
    <xf numFmtId="38" fontId="4" fillId="3" borderId="2" xfId="1" applyFont="1" applyFill="1" applyBorder="1" applyAlignment="1" applyProtection="1">
      <alignment horizontal="right" vertical="center"/>
    </xf>
    <xf numFmtId="38" fontId="4" fillId="3" borderId="37" xfId="1" applyFont="1" applyFill="1" applyBorder="1" applyAlignment="1" applyProtection="1">
      <alignment horizontal="right" vertical="center"/>
    </xf>
    <xf numFmtId="0" fontId="5" fillId="0" borderId="7"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53" xfId="0" applyFont="1" applyBorder="1" applyAlignment="1" applyProtection="1">
      <alignment horizontal="left" vertical="center"/>
    </xf>
    <xf numFmtId="0" fontId="3" fillId="0" borderId="0" xfId="0" applyFont="1" applyBorder="1" applyAlignment="1" applyProtection="1">
      <alignment horizontal="center" vertical="top"/>
    </xf>
    <xf numFmtId="0" fontId="9" fillId="0" borderId="0" xfId="0" quotePrefix="1" applyFont="1" applyBorder="1" applyAlignment="1" applyProtection="1">
      <alignment horizontal="center" vertical="top"/>
    </xf>
    <xf numFmtId="0" fontId="33" fillId="0" borderId="0" xfId="0" applyFont="1" applyBorder="1" applyAlignment="1" applyProtection="1">
      <alignment horizontal="center" vertical="top" wrapText="1"/>
    </xf>
    <xf numFmtId="0" fontId="5" fillId="0" borderId="0" xfId="0" applyFont="1" applyBorder="1" applyAlignment="1" applyProtection="1">
      <alignment horizontal="left" wrapText="1"/>
    </xf>
    <xf numFmtId="0" fontId="3" fillId="0" borderId="0" xfId="0" applyFont="1" applyBorder="1" applyAlignment="1" applyProtection="1">
      <alignment horizontal="center" vertical="center"/>
    </xf>
    <xf numFmtId="176" fontId="9" fillId="0" borderId="9" xfId="0" applyNumberFormat="1" applyFont="1" applyFill="1" applyBorder="1" applyAlignment="1" applyProtection="1">
      <alignment horizontal="right" vertical="center"/>
    </xf>
    <xf numFmtId="176" fontId="9" fillId="0" borderId="2" xfId="0" applyNumberFormat="1" applyFont="1" applyFill="1" applyBorder="1" applyAlignment="1" applyProtection="1">
      <alignment horizontal="right" vertical="center"/>
    </xf>
    <xf numFmtId="176" fontId="9" fillId="0" borderId="10" xfId="0" applyNumberFormat="1" applyFont="1" applyFill="1" applyBorder="1" applyAlignment="1" applyProtection="1">
      <alignment horizontal="right" vertical="center"/>
    </xf>
    <xf numFmtId="176" fontId="9" fillId="0" borderId="41" xfId="0" applyNumberFormat="1" applyFont="1" applyFill="1" applyBorder="1" applyAlignment="1" applyProtection="1">
      <alignment horizontal="right" vertical="center"/>
    </xf>
    <xf numFmtId="176" fontId="9" fillId="0" borderId="0" xfId="0" applyNumberFormat="1" applyFont="1" applyFill="1" applyBorder="1" applyAlignment="1" applyProtection="1">
      <alignment horizontal="right" vertical="center"/>
    </xf>
    <xf numFmtId="176" fontId="9" fillId="0" borderId="42" xfId="0" applyNumberFormat="1" applyFont="1" applyFill="1" applyBorder="1" applyAlignment="1" applyProtection="1">
      <alignment horizontal="right" vertical="center"/>
    </xf>
    <xf numFmtId="176" fontId="9" fillId="0" borderId="3" xfId="0" applyNumberFormat="1" applyFont="1" applyFill="1" applyBorder="1" applyAlignment="1" applyProtection="1">
      <alignment horizontal="right" vertical="center"/>
    </xf>
    <xf numFmtId="176" fontId="9" fillId="0" borderId="1" xfId="0" applyNumberFormat="1" applyFont="1" applyFill="1" applyBorder="1" applyAlignment="1" applyProtection="1">
      <alignment horizontal="right" vertical="center"/>
    </xf>
    <xf numFmtId="176" fontId="9" fillId="0" borderId="4" xfId="0" applyNumberFormat="1" applyFont="1" applyFill="1" applyBorder="1" applyAlignment="1" applyProtection="1">
      <alignment horizontal="right" vertical="center"/>
    </xf>
    <xf numFmtId="0" fontId="3" fillId="0" borderId="47" xfId="0" applyFont="1" applyBorder="1" applyAlignment="1" applyProtection="1">
      <alignment horizontal="center" vertical="center"/>
    </xf>
    <xf numFmtId="177" fontId="18" fillId="0" borderId="43" xfId="0" applyNumberFormat="1" applyFont="1" applyFill="1" applyBorder="1" applyAlignment="1" applyProtection="1">
      <alignment horizontal="right" vertical="center"/>
    </xf>
    <xf numFmtId="177" fontId="18" fillId="0" borderId="44" xfId="0" applyNumberFormat="1" applyFont="1" applyFill="1" applyBorder="1" applyAlignment="1" applyProtection="1">
      <alignment horizontal="right" vertical="center"/>
    </xf>
    <xf numFmtId="177" fontId="18" fillId="0" borderId="45" xfId="0" applyNumberFormat="1" applyFont="1" applyFill="1" applyBorder="1" applyAlignment="1" applyProtection="1">
      <alignment horizontal="right" vertical="center"/>
    </xf>
    <xf numFmtId="177" fontId="18" fillId="0" borderId="46" xfId="0" applyNumberFormat="1" applyFont="1" applyFill="1" applyBorder="1" applyAlignment="1" applyProtection="1">
      <alignment horizontal="right" vertical="center"/>
    </xf>
    <xf numFmtId="177" fontId="18" fillId="0" borderId="0" xfId="0" applyNumberFormat="1" applyFont="1" applyFill="1" applyBorder="1" applyAlignment="1" applyProtection="1">
      <alignment horizontal="right" vertical="center"/>
    </xf>
    <xf numFmtId="177" fontId="18" fillId="0" borderId="47" xfId="0" applyNumberFormat="1" applyFont="1" applyFill="1" applyBorder="1" applyAlignment="1" applyProtection="1">
      <alignment horizontal="right" vertical="center"/>
    </xf>
    <xf numFmtId="177" fontId="18" fillId="0" borderId="48" xfId="0" applyNumberFormat="1" applyFont="1" applyFill="1" applyBorder="1" applyAlignment="1" applyProtection="1">
      <alignment horizontal="right" vertical="center"/>
    </xf>
    <xf numFmtId="177" fontId="18" fillId="0" borderId="6" xfId="0" applyNumberFormat="1" applyFont="1" applyFill="1" applyBorder="1" applyAlignment="1" applyProtection="1">
      <alignment horizontal="right" vertical="center"/>
    </xf>
    <xf numFmtId="177" fontId="18" fillId="0" borderId="49" xfId="0" applyNumberFormat="1" applyFont="1" applyFill="1" applyBorder="1" applyAlignment="1" applyProtection="1">
      <alignment horizontal="right" vertical="center"/>
    </xf>
    <xf numFmtId="0" fontId="3" fillId="0" borderId="52" xfId="0" applyFont="1" applyBorder="1" applyAlignment="1" applyProtection="1">
      <alignment horizontal="center" vertical="center"/>
    </xf>
    <xf numFmtId="0" fontId="5" fillId="0" borderId="6" xfId="0" applyFont="1" applyBorder="1" applyAlignment="1" applyProtection="1">
      <alignment horizontal="center"/>
    </xf>
    <xf numFmtId="176" fontId="9" fillId="0" borderId="7" xfId="0" applyNumberFormat="1" applyFont="1" applyBorder="1" applyAlignment="1" applyProtection="1">
      <alignment horizontal="right" vertical="center"/>
    </xf>
    <xf numFmtId="176" fontId="9" fillId="0" borderId="5" xfId="0" applyNumberFormat="1" applyFont="1" applyBorder="1" applyAlignment="1" applyProtection="1">
      <alignment horizontal="right" vertical="center"/>
    </xf>
    <xf numFmtId="176" fontId="9" fillId="0" borderId="8" xfId="0" applyNumberFormat="1" applyFont="1" applyBorder="1" applyAlignment="1" applyProtection="1">
      <alignment horizontal="right" vertical="center"/>
    </xf>
    <xf numFmtId="0" fontId="9" fillId="0" borderId="5" xfId="0" applyFont="1" applyBorder="1" applyAlignment="1" applyProtection="1">
      <alignment horizontal="right" vertical="center"/>
    </xf>
    <xf numFmtId="0" fontId="9" fillId="0" borderId="8" xfId="0" applyFont="1" applyBorder="1" applyAlignment="1" applyProtection="1">
      <alignment horizontal="right" vertical="center"/>
    </xf>
    <xf numFmtId="178" fontId="18" fillId="0" borderId="19" xfId="0" applyNumberFormat="1" applyFont="1" applyFill="1" applyBorder="1" applyAlignment="1" applyProtection="1">
      <alignment horizontal="right" vertical="center"/>
    </xf>
    <xf numFmtId="178" fontId="18" fillId="0" borderId="20" xfId="0" applyNumberFormat="1" applyFont="1" applyFill="1" applyBorder="1" applyAlignment="1" applyProtection="1">
      <alignment horizontal="right" vertical="center"/>
    </xf>
    <xf numFmtId="178" fontId="18" fillId="0" borderId="21" xfId="0" applyNumberFormat="1" applyFont="1" applyFill="1" applyBorder="1" applyAlignment="1" applyProtection="1">
      <alignment horizontal="right" vertical="center"/>
    </xf>
    <xf numFmtId="0" fontId="5" fillId="0" borderId="0" xfId="0" applyFont="1" applyBorder="1" applyAlignment="1" applyProtection="1">
      <alignment horizontal="left" vertical="top" wrapText="1"/>
    </xf>
    <xf numFmtId="0" fontId="9" fillId="0" borderId="0" xfId="0" quotePrefix="1" applyFont="1" applyBorder="1" applyAlignment="1" applyProtection="1">
      <alignment horizontal="center"/>
    </xf>
    <xf numFmtId="0" fontId="3" fillId="0" borderId="42" xfId="0" applyFont="1" applyBorder="1" applyAlignment="1" applyProtection="1">
      <alignment horizontal="center" vertical="center"/>
    </xf>
    <xf numFmtId="176" fontId="9" fillId="0" borderId="50" xfId="0" applyNumberFormat="1" applyFont="1" applyFill="1" applyBorder="1" applyAlignment="1" applyProtection="1">
      <alignment horizontal="right" vertical="center"/>
    </xf>
    <xf numFmtId="176" fontId="9" fillId="0" borderId="6" xfId="0" applyNumberFormat="1" applyFont="1" applyFill="1" applyBorder="1" applyAlignment="1" applyProtection="1">
      <alignment horizontal="right" vertical="center"/>
    </xf>
    <xf numFmtId="176" fontId="9" fillId="0" borderId="51" xfId="0" applyNumberFormat="1" applyFont="1" applyFill="1" applyBorder="1" applyAlignment="1" applyProtection="1">
      <alignment horizontal="right" vertical="center"/>
    </xf>
    <xf numFmtId="176" fontId="9" fillId="0" borderId="9" xfId="0" applyNumberFormat="1" applyFont="1" applyFill="1" applyBorder="1" applyAlignment="1" applyProtection="1">
      <alignment horizontal="center" vertical="center"/>
    </xf>
    <xf numFmtId="176" fontId="9" fillId="0" borderId="2" xfId="0" applyNumberFormat="1" applyFont="1" applyFill="1" applyBorder="1" applyAlignment="1" applyProtection="1">
      <alignment horizontal="center" vertical="center"/>
    </xf>
    <xf numFmtId="176" fontId="9" fillId="0" borderId="10" xfId="0" applyNumberFormat="1" applyFont="1" applyFill="1" applyBorder="1" applyAlignment="1" applyProtection="1">
      <alignment horizontal="center" vertical="center"/>
    </xf>
    <xf numFmtId="176" fontId="9" fillId="0" borderId="3" xfId="0" applyNumberFormat="1" applyFont="1" applyFill="1" applyBorder="1" applyAlignment="1" applyProtection="1">
      <alignment horizontal="center" vertical="center"/>
    </xf>
    <xf numFmtId="176" fontId="9" fillId="0" borderId="1" xfId="0" applyNumberFormat="1" applyFont="1" applyFill="1" applyBorder="1" applyAlignment="1" applyProtection="1">
      <alignment horizontal="center" vertical="center"/>
    </xf>
    <xf numFmtId="176" fontId="9" fillId="0" borderId="4" xfId="0" applyNumberFormat="1" applyFont="1" applyFill="1" applyBorder="1" applyAlignment="1" applyProtection="1">
      <alignment horizontal="center" vertical="center"/>
    </xf>
    <xf numFmtId="0" fontId="3" fillId="0" borderId="41" xfId="0" applyFont="1" applyBorder="1" applyAlignment="1" applyProtection="1">
      <alignment horizontal="center" vertical="top"/>
    </xf>
    <xf numFmtId="176" fontId="9" fillId="0" borderId="7" xfId="0" applyNumberFormat="1" applyFont="1" applyFill="1" applyBorder="1" applyAlignment="1" applyProtection="1">
      <alignment horizontal="right" vertical="center"/>
    </xf>
    <xf numFmtId="176" fontId="9" fillId="0" borderId="5" xfId="0" applyNumberFormat="1" applyFont="1" applyFill="1" applyBorder="1" applyAlignment="1" applyProtection="1">
      <alignment horizontal="right" vertical="center"/>
    </xf>
    <xf numFmtId="176" fontId="9" fillId="0" borderId="8" xfId="0" applyNumberFormat="1" applyFont="1" applyFill="1" applyBorder="1" applyAlignment="1" applyProtection="1">
      <alignment horizontal="right" vertical="center"/>
    </xf>
    <xf numFmtId="180" fontId="9" fillId="0" borderId="7" xfId="0" applyNumberFormat="1" applyFont="1" applyFill="1" applyBorder="1" applyAlignment="1" applyProtection="1">
      <alignment horizontal="right" vertical="center"/>
    </xf>
    <xf numFmtId="180" fontId="9" fillId="0" borderId="5" xfId="0" applyNumberFormat="1" applyFont="1" applyFill="1" applyBorder="1" applyAlignment="1" applyProtection="1">
      <alignment horizontal="right" vertical="center"/>
    </xf>
    <xf numFmtId="180" fontId="9" fillId="0" borderId="8" xfId="0" applyNumberFormat="1" applyFont="1" applyFill="1" applyBorder="1" applyAlignment="1" applyProtection="1">
      <alignment horizontal="right" vertical="center"/>
    </xf>
    <xf numFmtId="38" fontId="9" fillId="4" borderId="2" xfId="1" applyFont="1" applyFill="1" applyBorder="1" applyAlignment="1" applyProtection="1">
      <alignment horizontal="right" vertical="center"/>
      <protection locked="0"/>
    </xf>
    <xf numFmtId="181" fontId="19" fillId="3" borderId="53" xfId="1" applyNumberFormat="1" applyFont="1" applyFill="1" applyBorder="1" applyAlignment="1" applyProtection="1">
      <alignment horizontal="right" vertical="center"/>
    </xf>
    <xf numFmtId="181" fontId="19" fillId="3" borderId="7" xfId="1" applyNumberFormat="1" applyFont="1" applyFill="1" applyBorder="1" applyAlignment="1" applyProtection="1">
      <alignment horizontal="right" vertical="center"/>
    </xf>
    <xf numFmtId="0" fontId="3" fillId="0" borderId="46" xfId="0" applyFont="1" applyBorder="1" applyAlignment="1" applyProtection="1">
      <alignment horizontal="center" vertical="center"/>
    </xf>
    <xf numFmtId="0" fontId="5" fillId="0" borderId="7"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7"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8" xfId="0" applyFont="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14" fillId="4" borderId="9" xfId="0" applyFont="1" applyFill="1" applyBorder="1" applyAlignment="1" applyProtection="1">
      <alignment horizontal="center" vertical="center"/>
      <protection locked="0"/>
    </xf>
    <xf numFmtId="0" fontId="14" fillId="4" borderId="2" xfId="0" applyFont="1" applyFill="1" applyBorder="1" applyAlignment="1" applyProtection="1">
      <alignment horizontal="center" vertical="center"/>
      <protection locked="0"/>
    </xf>
    <xf numFmtId="0" fontId="14" fillId="4" borderId="10" xfId="0" applyFont="1" applyFill="1" applyBorder="1" applyAlignment="1" applyProtection="1">
      <alignment horizontal="center" vertical="center"/>
      <protection locked="0"/>
    </xf>
    <xf numFmtId="0" fontId="14" fillId="4" borderId="3" xfId="0" applyFont="1" applyFill="1" applyBorder="1" applyAlignment="1" applyProtection="1">
      <alignment horizontal="center" vertical="center"/>
      <protection locked="0"/>
    </xf>
    <xf numFmtId="0" fontId="14" fillId="4" borderId="1" xfId="0" applyFont="1" applyFill="1" applyBorder="1" applyAlignment="1" applyProtection="1">
      <alignment horizontal="center" vertical="center"/>
      <protection locked="0"/>
    </xf>
    <xf numFmtId="0" fontId="14" fillId="4" borderId="4" xfId="0" applyFont="1" applyFill="1" applyBorder="1" applyAlignment="1" applyProtection="1">
      <alignment horizontal="center" vertical="center"/>
      <protection locked="0"/>
    </xf>
    <xf numFmtId="0" fontId="9" fillId="0" borderId="0" xfId="0" applyFont="1" applyBorder="1" applyAlignment="1" applyProtection="1">
      <alignment horizontal="center"/>
    </xf>
    <xf numFmtId="0" fontId="3" fillId="0" borderId="41" xfId="0" applyFont="1" applyBorder="1" applyAlignment="1" applyProtection="1">
      <alignment horizontal="center" vertical="center"/>
    </xf>
    <xf numFmtId="0" fontId="9" fillId="0" borderId="0" xfId="0" applyFont="1" applyBorder="1" applyAlignment="1" applyProtection="1">
      <alignment horizontal="center" vertical="top"/>
    </xf>
    <xf numFmtId="0" fontId="3" fillId="0" borderId="7" xfId="0" applyFont="1" applyBorder="1" applyAlignment="1" applyProtection="1">
      <alignment horizontal="right" vertical="center"/>
    </xf>
    <xf numFmtId="0" fontId="3" fillId="0" borderId="5" xfId="0" applyFont="1" applyBorder="1" applyAlignment="1" applyProtection="1">
      <alignment horizontal="right" vertical="center"/>
    </xf>
    <xf numFmtId="0" fontId="3" fillId="0" borderId="8" xfId="0" applyFont="1" applyBorder="1" applyAlignment="1" applyProtection="1">
      <alignment horizontal="right" vertical="center"/>
    </xf>
    <xf numFmtId="0" fontId="9" fillId="2" borderId="7"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179" fontId="3" fillId="3" borderId="7" xfId="0" applyNumberFormat="1" applyFont="1" applyFill="1" applyBorder="1" applyAlignment="1" applyProtection="1">
      <alignment horizontal="center" vertical="center"/>
    </xf>
    <xf numFmtId="179" fontId="3" fillId="3" borderId="5" xfId="0" applyNumberFormat="1" applyFont="1" applyFill="1" applyBorder="1" applyAlignment="1" applyProtection="1">
      <alignment horizontal="center" vertical="center"/>
    </xf>
    <xf numFmtId="179" fontId="3" fillId="3" borderId="8" xfId="0" applyNumberFormat="1" applyFont="1" applyFill="1" applyBorder="1" applyAlignment="1" applyProtection="1">
      <alignment horizontal="center" vertical="center"/>
    </xf>
    <xf numFmtId="0" fontId="9" fillId="0" borderId="0" xfId="0" applyFont="1" applyAlignment="1" applyProtection="1">
      <alignment horizontal="center" vertical="center"/>
    </xf>
    <xf numFmtId="0" fontId="5" fillId="0" borderId="22" xfId="0" applyFont="1" applyBorder="1" applyAlignment="1" applyProtection="1">
      <alignment horizontal="center" vertical="center" textRotation="255"/>
    </xf>
    <xf numFmtId="0" fontId="5" fillId="0" borderId="30" xfId="0" applyFont="1" applyBorder="1" applyAlignment="1" applyProtection="1">
      <alignment horizontal="center" vertical="center" textRotation="255"/>
    </xf>
    <xf numFmtId="0" fontId="5" fillId="0" borderId="33" xfId="0" applyFont="1" applyBorder="1" applyAlignment="1" applyProtection="1">
      <alignment horizontal="center" vertical="center" textRotation="255"/>
    </xf>
    <xf numFmtId="0" fontId="5" fillId="0" borderId="23"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28" xfId="0" applyFont="1" applyBorder="1" applyAlignment="1" applyProtection="1">
      <alignment horizontal="center" vertical="center"/>
    </xf>
    <xf numFmtId="0" fontId="6" fillId="0" borderId="0" xfId="0" applyFont="1" applyAlignment="1" applyProtection="1">
      <alignment horizontal="center" vertical="center"/>
    </xf>
    <xf numFmtId="179" fontId="9" fillId="2" borderId="53" xfId="0" applyNumberFormat="1" applyFont="1" applyFill="1" applyBorder="1" applyAlignment="1" applyProtection="1">
      <alignment horizontal="center" vertical="center"/>
      <protection locked="0"/>
    </xf>
    <xf numFmtId="179" fontId="9" fillId="4" borderId="5" xfId="0" applyNumberFormat="1" applyFont="1" applyFill="1" applyBorder="1" applyAlignment="1" applyProtection="1">
      <alignment horizontal="center" vertical="center"/>
      <protection locked="0"/>
    </xf>
    <xf numFmtId="0" fontId="5" fillId="0" borderId="53" xfId="0" applyFont="1" applyBorder="1" applyAlignment="1" applyProtection="1">
      <alignment horizontal="center" vertical="center"/>
    </xf>
    <xf numFmtId="0" fontId="5" fillId="0" borderId="9"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41"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42"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4" xfId="0" applyFont="1" applyBorder="1" applyAlignment="1" applyProtection="1">
      <alignment horizontal="left" vertical="center" wrapText="1"/>
    </xf>
  </cellXfs>
  <cellStyles count="2">
    <cellStyle name="桁区切り" xfId="1" builtinId="6"/>
    <cellStyle name="標準" xfId="0" builtinId="0"/>
  </cellStyles>
  <dxfs count="39">
    <dxf>
      <font>
        <b/>
        <i val="0"/>
        <color rgb="FF0000CC"/>
      </font>
    </dxf>
    <dxf>
      <fill>
        <patternFill>
          <bgColor rgb="FFFFFFCC"/>
        </patternFill>
      </fill>
    </dxf>
    <dxf>
      <fill>
        <patternFill>
          <bgColor rgb="FFDDFFFF"/>
        </patternFill>
      </fill>
    </dxf>
    <dxf>
      <font>
        <color auto="1"/>
      </font>
      <fill>
        <patternFill>
          <bgColor rgb="FFF0FFFF"/>
        </patternFill>
      </fill>
    </dxf>
    <dxf>
      <font>
        <color rgb="FFFF0000"/>
      </font>
    </dxf>
    <dxf>
      <font>
        <color rgb="FFFF0000"/>
      </font>
    </dxf>
    <dxf>
      <font>
        <color auto="1"/>
      </font>
      <fill>
        <patternFill>
          <bgColor rgb="FFF0FFFF"/>
        </patternFill>
      </fill>
    </dxf>
    <dxf>
      <font>
        <color rgb="FFFF0000"/>
      </font>
    </dxf>
    <dxf>
      <font>
        <b/>
        <i val="0"/>
        <color rgb="FF0000CC"/>
      </font>
    </dxf>
    <dxf>
      <fill>
        <gradientFill type="path">
          <stop position="0">
            <color theme="0"/>
          </stop>
          <stop position="1">
            <color theme="7" tint="0.59999389629810485"/>
          </stop>
        </gradientFill>
      </fill>
    </dxf>
    <dxf>
      <fill>
        <gradientFill type="path" left="1" right="1">
          <stop position="0">
            <color theme="0"/>
          </stop>
          <stop position="1">
            <color theme="7" tint="0.59999389629810485"/>
          </stop>
        </gradientFill>
      </fill>
    </dxf>
    <dxf>
      <fill>
        <gradientFill degree="90">
          <stop position="0">
            <color theme="0"/>
          </stop>
          <stop position="1">
            <color theme="7" tint="0.59999389629810485"/>
          </stop>
        </gradientFill>
      </fill>
    </dxf>
    <dxf>
      <fill>
        <gradientFill>
          <stop position="0">
            <color theme="0"/>
          </stop>
          <stop position="1">
            <color theme="7" tint="0.59999389629810485"/>
          </stop>
        </gradientFill>
      </fill>
    </dxf>
    <dxf>
      <fill>
        <gradientFill degree="180">
          <stop position="0">
            <color theme="0"/>
          </stop>
          <stop position="1">
            <color theme="7" tint="0.59999389629810485"/>
          </stop>
        </gradientFill>
      </fill>
    </dxf>
    <dxf>
      <fill>
        <gradientFill type="path" top="1" bottom="1">
          <stop position="0">
            <color theme="0"/>
          </stop>
          <stop position="1">
            <color theme="7" tint="0.59999389629810485"/>
          </stop>
        </gradientFill>
      </fill>
    </dxf>
    <dxf>
      <font>
        <b/>
        <i val="0"/>
        <color rgb="FF0000CC"/>
      </font>
      <fill>
        <gradientFill type="path" left="1" right="1" top="1" bottom="1">
          <stop position="0">
            <color theme="0"/>
          </stop>
          <stop position="1">
            <color theme="7" tint="0.59999389629810485"/>
          </stop>
        </gradientFill>
      </fill>
    </dxf>
    <dxf>
      <fill>
        <gradientFill type="path" left="1" right="1">
          <stop position="0">
            <color theme="0"/>
          </stop>
          <stop position="1">
            <color theme="7" tint="0.59999389629810485"/>
          </stop>
        </gradientFill>
      </fill>
    </dxf>
    <dxf>
      <fill>
        <gradientFill type="path">
          <stop position="0">
            <color theme="0"/>
          </stop>
          <stop position="1">
            <color theme="7" tint="0.59999389629810485"/>
          </stop>
        </gradientFill>
      </fill>
    </dxf>
    <dxf>
      <fill>
        <gradientFill type="path" top="1" bottom="1">
          <stop position="0">
            <color theme="0"/>
          </stop>
          <stop position="1">
            <color theme="7" tint="0.59999389629810485"/>
          </stop>
        </gradientFill>
      </fill>
    </dxf>
    <dxf>
      <font>
        <b/>
        <i val="0"/>
        <color rgb="FF0000CC"/>
      </font>
      <fill>
        <gradientFill type="path" left="1" right="1" top="1" bottom="1">
          <stop position="0">
            <color theme="0"/>
          </stop>
          <stop position="1">
            <color theme="7" tint="0.59999389629810485"/>
          </stop>
        </gradientFill>
      </fill>
    </dxf>
    <dxf>
      <fill>
        <gradientFill degree="180">
          <stop position="0">
            <color theme="0"/>
          </stop>
          <stop position="1">
            <color theme="7" tint="0.59999389629810485"/>
          </stop>
        </gradientFill>
      </fill>
    </dxf>
    <dxf>
      <fill>
        <gradientFill degree="90">
          <stop position="0">
            <color theme="0"/>
          </stop>
          <stop position="1">
            <color theme="7" tint="0.59999389629810485"/>
          </stop>
        </gradientFill>
      </fill>
    </dxf>
    <dxf>
      <fill>
        <gradientFill type="path" left="1" right="1">
          <stop position="0">
            <color theme="0"/>
          </stop>
          <stop position="1">
            <color theme="7" tint="0.59999389629810485"/>
          </stop>
        </gradientFill>
      </fill>
    </dxf>
    <dxf>
      <fill>
        <gradientFill type="path">
          <stop position="0">
            <color theme="0"/>
          </stop>
          <stop position="1">
            <color theme="7" tint="0.59999389629810485"/>
          </stop>
        </gradientFill>
      </fill>
    </dxf>
    <dxf>
      <fill>
        <gradientFill type="path" top="1" bottom="1">
          <stop position="0">
            <color theme="0"/>
          </stop>
          <stop position="1">
            <color theme="7" tint="0.59999389629810485"/>
          </stop>
        </gradientFill>
      </fill>
    </dxf>
    <dxf>
      <font>
        <b/>
        <i val="0"/>
        <color rgb="FF0000CC"/>
      </font>
      <fill>
        <gradientFill type="path" left="1" right="1" top="1" bottom="1">
          <stop position="0">
            <color theme="0"/>
          </stop>
          <stop position="1">
            <color theme="7" tint="0.59999389629810485"/>
          </stop>
        </gradientFill>
      </fill>
    </dxf>
    <dxf>
      <fill>
        <gradientFill degree="90">
          <stop position="0">
            <color theme="0"/>
          </stop>
          <stop position="1">
            <color theme="7" tint="0.59999389629810485"/>
          </stop>
        </gradientFill>
      </fill>
    </dxf>
    <dxf>
      <fill>
        <gradientFill>
          <stop position="0">
            <color theme="0"/>
          </stop>
          <stop position="1">
            <color theme="7" tint="0.59999389629810485"/>
          </stop>
        </gradientFill>
      </fill>
    </dxf>
    <dxf>
      <fill>
        <gradientFill degree="270">
          <stop position="0">
            <color theme="0"/>
          </stop>
          <stop position="1">
            <color theme="7" tint="0.59999389629810485"/>
          </stop>
        </gradientFill>
      </fill>
    </dxf>
    <dxf>
      <fill>
        <gradientFill degree="180">
          <stop position="0">
            <color theme="0"/>
          </stop>
          <stop position="1">
            <color theme="7" tint="0.59999389629810485"/>
          </stop>
        </gradientFill>
      </fill>
    </dxf>
    <dxf>
      <fill>
        <gradientFill>
          <stop position="0">
            <color theme="0"/>
          </stop>
          <stop position="1">
            <color theme="7" tint="0.59999389629810485"/>
          </stop>
        </gradientFill>
      </fill>
    </dxf>
    <dxf>
      <font>
        <color rgb="FF0000CC"/>
      </font>
    </dxf>
    <dxf>
      <font>
        <color rgb="FF0000CC"/>
      </font>
    </dxf>
    <dxf>
      <font>
        <color rgb="FF0000CC"/>
      </font>
    </dxf>
    <dxf>
      <font>
        <b/>
        <i val="0"/>
        <color rgb="FF0000CC"/>
      </font>
    </dxf>
    <dxf>
      <font>
        <b val="0"/>
        <i val="0"/>
        <color auto="1"/>
      </font>
      <fill>
        <gradientFill degree="270">
          <stop position="0">
            <color theme="0"/>
          </stop>
          <stop position="1">
            <color theme="7" tint="0.59999389629810485"/>
          </stop>
        </gradientFill>
      </fill>
    </dxf>
    <dxf>
      <fill>
        <patternFill>
          <bgColor rgb="FFF0FFFF"/>
        </patternFill>
      </fill>
    </dxf>
    <dxf>
      <font>
        <color auto="1"/>
      </font>
      <fill>
        <patternFill>
          <bgColor rgb="FFF0FFFF"/>
        </patternFill>
      </fill>
    </dxf>
    <dxf>
      <font>
        <b/>
        <i val="0"/>
        <color rgb="FF0000CC"/>
      </font>
      <fill>
        <gradientFill degree="270">
          <stop position="0">
            <color theme="0"/>
          </stop>
          <stop position="1">
            <color theme="7" tint="0.59999389629810485"/>
          </stop>
        </gradientFill>
      </fill>
    </dxf>
  </dxfs>
  <tableStyles count="0" defaultTableStyle="TableStyleMedium2" defaultPivotStyle="PivotStyleLight16"/>
  <colors>
    <mruColors>
      <color rgb="FF0000CC"/>
      <color rgb="FFFFFFCC"/>
      <color rgb="FFEFFFFF"/>
      <color rgb="FFDDFFFF"/>
      <color rgb="FFFFE6FF"/>
      <color rgb="FFFFCCFF"/>
      <color rgb="FFFFF0FF"/>
      <color rgb="FF6600CC"/>
      <color rgb="FFF0FFFF"/>
      <color rgb="FFFFFF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0</xdr:colOff>
      <xdr:row>117</xdr:row>
      <xdr:rowOff>200025</xdr:rowOff>
    </xdr:from>
    <xdr:to>
      <xdr:col>19</xdr:col>
      <xdr:colOff>57150</xdr:colOff>
      <xdr:row>117</xdr:row>
      <xdr:rowOff>268606</xdr:rowOff>
    </xdr:to>
    <xdr:sp macro="" textlink="">
      <xdr:nvSpPr>
        <xdr:cNvPr id="3" name="正方形/長方形 2"/>
        <xdr:cNvSpPr/>
      </xdr:nvSpPr>
      <xdr:spPr>
        <a:xfrm flipV="1">
          <a:off x="4724400" y="28108275"/>
          <a:ext cx="942975" cy="400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142875</xdr:colOff>
      <xdr:row>38</xdr:row>
      <xdr:rowOff>222250</xdr:rowOff>
    </xdr:from>
    <xdr:to>
      <xdr:col>20</xdr:col>
      <xdr:colOff>262633</xdr:colOff>
      <xdr:row>44</xdr:row>
      <xdr:rowOff>269875</xdr:rowOff>
    </xdr:to>
    <xdr:grpSp>
      <xdr:nvGrpSpPr>
        <xdr:cNvPr id="10" name="グループ化 9"/>
        <xdr:cNvGrpSpPr/>
      </xdr:nvGrpSpPr>
      <xdr:grpSpPr>
        <a:xfrm>
          <a:off x="2786063" y="9255125"/>
          <a:ext cx="3350320" cy="1476375"/>
          <a:chOff x="2659682" y="9255125"/>
          <a:chExt cx="3476701" cy="1476375"/>
        </a:xfrm>
      </xdr:grpSpPr>
      <xdr:pic>
        <xdr:nvPicPr>
          <xdr:cNvPr id="2" name="図 1"/>
          <xdr:cNvPicPr>
            <a:picLocks noChangeAspect="1"/>
          </xdr:cNvPicPr>
        </xdr:nvPicPr>
        <xdr:blipFill>
          <a:blip xmlns:r="http://schemas.openxmlformats.org/officeDocument/2006/relationships" r:embed="rId1"/>
          <a:stretch>
            <a:fillRect/>
          </a:stretch>
        </xdr:blipFill>
        <xdr:spPr>
          <a:xfrm>
            <a:off x="3711826" y="9255125"/>
            <a:ext cx="2424557" cy="1476375"/>
          </a:xfrm>
          <a:prstGeom prst="rect">
            <a:avLst/>
          </a:prstGeom>
          <a:ln w="19050">
            <a:solidFill>
              <a:schemeClr val="accent5"/>
            </a:solidFill>
          </a:ln>
        </xdr:spPr>
      </xdr:pic>
      <xdr:cxnSp macro="">
        <xdr:nvCxnSpPr>
          <xdr:cNvPr id="4" name="直線矢印コネクタ 3"/>
          <xdr:cNvCxnSpPr/>
        </xdr:nvCxnSpPr>
        <xdr:spPr>
          <a:xfrm flipV="1">
            <a:off x="2786063" y="9859597"/>
            <a:ext cx="2149850" cy="300403"/>
          </a:xfrm>
          <a:prstGeom prst="straightConnector1">
            <a:avLst/>
          </a:prstGeom>
          <a:ln w="28575">
            <a:solidFill>
              <a:schemeClr val="accent6"/>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sp macro="" textlink="">
        <xdr:nvSpPr>
          <xdr:cNvPr id="5" name="楕円 4"/>
          <xdr:cNvSpPr/>
        </xdr:nvSpPr>
        <xdr:spPr>
          <a:xfrm>
            <a:off x="4959725" y="9461500"/>
            <a:ext cx="1036273" cy="808404"/>
          </a:xfrm>
          <a:prstGeom prst="ellipse">
            <a:avLst/>
          </a:prstGeom>
          <a:noFill/>
          <a:ln w="2857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15875</xdr:colOff>
      <xdr:row>141</xdr:row>
      <xdr:rowOff>47625</xdr:rowOff>
    </xdr:from>
    <xdr:to>
      <xdr:col>20</xdr:col>
      <xdr:colOff>261938</xdr:colOff>
      <xdr:row>151</xdr:row>
      <xdr:rowOff>40403</xdr:rowOff>
    </xdr:to>
    <xdr:grpSp>
      <xdr:nvGrpSpPr>
        <xdr:cNvPr id="17" name="グループ化 16"/>
        <xdr:cNvGrpSpPr/>
      </xdr:nvGrpSpPr>
      <xdr:grpSpPr>
        <a:xfrm>
          <a:off x="3246438" y="27487563"/>
          <a:ext cx="2889250" cy="2374028"/>
          <a:chOff x="3246438" y="27487563"/>
          <a:chExt cx="2889250" cy="2374028"/>
        </a:xfrm>
      </xdr:grpSpPr>
      <xdr:pic>
        <xdr:nvPicPr>
          <xdr:cNvPr id="6" name="図 5"/>
          <xdr:cNvPicPr>
            <a:picLocks noChangeAspect="1"/>
          </xdr:cNvPicPr>
        </xdr:nvPicPr>
        <xdr:blipFill>
          <a:blip xmlns:r="http://schemas.openxmlformats.org/officeDocument/2006/relationships" r:embed="rId2"/>
          <a:stretch>
            <a:fillRect/>
          </a:stretch>
        </xdr:blipFill>
        <xdr:spPr>
          <a:xfrm>
            <a:off x="3246438" y="27973020"/>
            <a:ext cx="2889250" cy="1888571"/>
          </a:xfrm>
          <a:prstGeom prst="rect">
            <a:avLst/>
          </a:prstGeom>
          <a:ln w="9525">
            <a:solidFill>
              <a:schemeClr val="tx1"/>
            </a:solidFill>
          </a:ln>
        </xdr:spPr>
      </xdr:pic>
      <xdr:cxnSp macro="">
        <xdr:nvCxnSpPr>
          <xdr:cNvPr id="7" name="直線矢印コネクタ 6"/>
          <xdr:cNvCxnSpPr>
            <a:endCxn id="8" idx="0"/>
          </xdr:cNvCxnSpPr>
        </xdr:nvCxnSpPr>
        <xdr:spPr>
          <a:xfrm>
            <a:off x="4770438" y="27487563"/>
            <a:ext cx="735505" cy="571498"/>
          </a:xfrm>
          <a:prstGeom prst="straightConnector1">
            <a:avLst/>
          </a:prstGeom>
          <a:ln w="28575">
            <a:solidFill>
              <a:schemeClr val="accent6"/>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sp macro="" textlink="">
        <xdr:nvSpPr>
          <xdr:cNvPr id="8" name="楕円 7"/>
          <xdr:cNvSpPr/>
        </xdr:nvSpPr>
        <xdr:spPr>
          <a:xfrm>
            <a:off x="5032379" y="28059061"/>
            <a:ext cx="947128" cy="500063"/>
          </a:xfrm>
          <a:prstGeom prst="ellipse">
            <a:avLst/>
          </a:prstGeom>
          <a:noFill/>
          <a:ln w="2857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9</xdr:col>
      <xdr:colOff>119061</xdr:colOff>
      <xdr:row>182</xdr:row>
      <xdr:rowOff>55561</xdr:rowOff>
    </xdr:from>
    <xdr:to>
      <xdr:col>11</xdr:col>
      <xdr:colOff>190498</xdr:colOff>
      <xdr:row>182</xdr:row>
      <xdr:rowOff>317499</xdr:rowOff>
    </xdr:to>
    <xdr:sp macro="" textlink="">
      <xdr:nvSpPr>
        <xdr:cNvPr id="15" name="テキスト ボックス 14"/>
        <xdr:cNvSpPr txBox="1"/>
      </xdr:nvSpPr>
      <xdr:spPr>
        <a:xfrm>
          <a:off x="2762249" y="38274624"/>
          <a:ext cx="658812"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3"/>
  <sheetViews>
    <sheetView showGridLines="0" showRowColHeaders="0" tabSelected="1" showRuler="0" view="pageLayout" zoomScale="120" zoomScaleNormal="100" zoomScalePageLayoutView="120" workbookViewId="0">
      <selection activeCell="U203" sqref="U203"/>
    </sheetView>
  </sheetViews>
  <sheetFormatPr defaultRowHeight="15.75"/>
  <cols>
    <col min="1" max="21" width="4.25" style="1" customWidth="1"/>
    <col min="22" max="41" width="4.25" style="13" customWidth="1"/>
    <col min="42" max="16384" width="9" style="1"/>
  </cols>
  <sheetData>
    <row r="1" spans="1:41" ht="19.5" customHeight="1">
      <c r="A1" s="287" t="s">
        <v>37</v>
      </c>
      <c r="B1" s="288"/>
      <c r="C1" s="289"/>
      <c r="D1" s="290"/>
      <c r="E1" s="291"/>
      <c r="F1" s="291"/>
      <c r="G1" s="291"/>
      <c r="H1" s="291"/>
      <c r="I1" s="291"/>
      <c r="J1" s="291"/>
      <c r="K1" s="291"/>
      <c r="L1" s="292"/>
      <c r="M1" s="2"/>
      <c r="N1" s="287" t="s">
        <v>35</v>
      </c>
      <c r="O1" s="288"/>
      <c r="P1" s="289"/>
      <c r="Q1" s="293">
        <f ca="1">TODAY()</f>
        <v>45393</v>
      </c>
      <c r="R1" s="294"/>
      <c r="S1" s="294"/>
      <c r="T1" s="294"/>
      <c r="U1" s="295"/>
      <c r="V1" s="1"/>
      <c r="W1" s="1"/>
      <c r="X1" s="1"/>
      <c r="Y1" s="1"/>
      <c r="Z1" s="1"/>
      <c r="AA1" s="1"/>
      <c r="AB1" s="1"/>
      <c r="AC1" s="1"/>
      <c r="AD1" s="1"/>
      <c r="AE1" s="1"/>
      <c r="AF1" s="1"/>
      <c r="AG1" s="1"/>
      <c r="AH1" s="1"/>
      <c r="AI1" s="1"/>
      <c r="AJ1" s="1"/>
      <c r="AK1" s="1"/>
      <c r="AL1" s="1"/>
      <c r="AM1" s="1"/>
      <c r="AN1" s="1"/>
      <c r="AO1" s="1"/>
    </row>
    <row r="2" spans="1:41" ht="16.5">
      <c r="A2" s="84"/>
      <c r="B2" s="85"/>
      <c r="C2" s="85"/>
      <c r="D2" s="85"/>
      <c r="E2" s="85"/>
      <c r="F2" s="85"/>
      <c r="G2" s="85"/>
      <c r="H2" s="85"/>
      <c r="I2" s="85"/>
      <c r="J2" s="85"/>
      <c r="K2" s="85"/>
      <c r="L2" s="85"/>
      <c r="M2" s="84"/>
      <c r="N2" s="84"/>
      <c r="O2" s="84"/>
      <c r="P2" s="84"/>
      <c r="Q2" s="84"/>
      <c r="R2" s="84"/>
      <c r="S2" s="84"/>
      <c r="T2" s="84"/>
      <c r="U2" s="84"/>
      <c r="V2" s="1"/>
      <c r="W2" s="1"/>
      <c r="X2" s="1"/>
      <c r="Y2" s="1"/>
      <c r="Z2" s="1"/>
      <c r="AA2" s="1"/>
      <c r="AB2" s="1"/>
      <c r="AC2" s="1"/>
      <c r="AD2" s="1"/>
      <c r="AE2" s="1"/>
      <c r="AF2" s="1"/>
      <c r="AG2" s="1"/>
      <c r="AH2" s="1"/>
      <c r="AI2" s="1"/>
      <c r="AJ2" s="1"/>
      <c r="AK2" s="1"/>
      <c r="AL2" s="1"/>
      <c r="AM2" s="1"/>
      <c r="AN2" s="1"/>
      <c r="AO2" s="1"/>
    </row>
    <row r="3" spans="1:41" ht="24" customHeight="1">
      <c r="A3" s="296" t="s">
        <v>0</v>
      </c>
      <c r="B3" s="296"/>
      <c r="C3" s="296"/>
      <c r="D3" s="296"/>
      <c r="E3" s="296"/>
      <c r="F3" s="296"/>
      <c r="G3" s="296"/>
      <c r="H3" s="296"/>
      <c r="I3" s="296"/>
      <c r="J3" s="296"/>
      <c r="K3" s="296"/>
      <c r="L3" s="296"/>
      <c r="M3" s="296"/>
      <c r="N3" s="296"/>
      <c r="O3" s="296"/>
      <c r="P3" s="296"/>
      <c r="Q3" s="296"/>
      <c r="R3" s="296"/>
      <c r="S3" s="296"/>
      <c r="T3" s="296"/>
      <c r="U3" s="296"/>
      <c r="V3" s="1"/>
      <c r="W3" s="1"/>
      <c r="X3" s="1"/>
      <c r="Y3" s="1"/>
      <c r="Z3" s="1"/>
      <c r="AA3" s="1"/>
      <c r="AB3" s="1"/>
      <c r="AC3" s="1"/>
      <c r="AD3" s="1"/>
      <c r="AE3" s="1"/>
      <c r="AF3" s="1"/>
      <c r="AG3" s="1"/>
      <c r="AH3" s="1"/>
      <c r="AI3" s="1"/>
      <c r="AJ3" s="1"/>
      <c r="AK3" s="1"/>
      <c r="AL3" s="1"/>
      <c r="AM3" s="1"/>
      <c r="AN3" s="1"/>
      <c r="AO3" s="1"/>
    </row>
    <row r="4" spans="1:41" s="4" customFormat="1" ht="24" customHeight="1">
      <c r="A4" s="309" t="s">
        <v>48</v>
      </c>
      <c r="B4" s="309"/>
      <c r="C4" s="309"/>
      <c r="D4" s="309"/>
      <c r="E4" s="309"/>
      <c r="F4" s="309"/>
      <c r="G4" s="309"/>
      <c r="H4" s="309"/>
      <c r="I4" s="309"/>
      <c r="J4" s="309"/>
      <c r="K4" s="309"/>
      <c r="L4" s="309"/>
      <c r="M4" s="309"/>
      <c r="N4" s="309"/>
      <c r="O4" s="309"/>
      <c r="P4" s="309"/>
      <c r="Q4" s="309"/>
      <c r="R4" s="309"/>
      <c r="S4" s="309"/>
      <c r="T4" s="309"/>
      <c r="U4" s="309"/>
    </row>
    <row r="5" spans="1:41" s="4" customFormat="1" ht="11.25" customHeight="1">
      <c r="A5" s="3"/>
      <c r="B5" s="3"/>
      <c r="C5" s="3"/>
      <c r="D5" s="43"/>
      <c r="E5" s="43"/>
      <c r="F5" s="43"/>
      <c r="G5" s="43"/>
      <c r="H5" s="43"/>
      <c r="I5" s="43"/>
      <c r="J5" s="43"/>
      <c r="K5" s="43"/>
      <c r="L5" s="43"/>
      <c r="M5" s="43"/>
      <c r="N5" s="43"/>
      <c r="O5" s="43"/>
      <c r="P5" s="43"/>
      <c r="Q5" s="43"/>
      <c r="R5" s="43"/>
      <c r="S5" s="43"/>
      <c r="T5" s="3"/>
      <c r="U5" s="3"/>
    </row>
    <row r="6" spans="1:41" s="4" customFormat="1" ht="18.75" customHeight="1">
      <c r="A6" s="3"/>
      <c r="B6" s="44" t="s">
        <v>139</v>
      </c>
      <c r="C6" s="45"/>
      <c r="D6" s="45"/>
      <c r="E6" s="45"/>
      <c r="F6" s="45"/>
      <c r="G6" s="45"/>
      <c r="H6" s="45"/>
      <c r="I6" s="45"/>
      <c r="J6" s="45"/>
      <c r="K6" s="45"/>
      <c r="L6" s="45"/>
      <c r="M6" s="45"/>
      <c r="N6" s="45"/>
      <c r="O6" s="45"/>
      <c r="P6" s="45"/>
      <c r="Q6" s="45"/>
      <c r="R6" s="45"/>
      <c r="S6" s="45"/>
      <c r="T6" s="45"/>
      <c r="U6" s="126"/>
    </row>
    <row r="7" spans="1:41" s="4" customFormat="1" ht="18.75" customHeight="1">
      <c r="A7" s="3"/>
      <c r="B7" s="88" t="s">
        <v>84</v>
      </c>
      <c r="C7" s="18"/>
      <c r="D7" s="43"/>
      <c r="E7" s="43"/>
      <c r="F7" s="43"/>
      <c r="G7" s="43"/>
      <c r="H7" s="43"/>
      <c r="I7" s="43"/>
      <c r="J7" s="43"/>
      <c r="K7" s="43"/>
      <c r="L7" s="43"/>
      <c r="M7" s="43"/>
      <c r="N7" s="43"/>
      <c r="O7" s="43"/>
      <c r="P7" s="43"/>
      <c r="Q7" s="43"/>
      <c r="R7" s="43"/>
      <c r="S7" s="43"/>
      <c r="T7" s="43"/>
      <c r="U7" s="47"/>
    </row>
    <row r="8" spans="1:41" s="4" customFormat="1" ht="16.5" customHeight="1">
      <c r="A8" s="53"/>
      <c r="B8" s="89" t="s">
        <v>143</v>
      </c>
      <c r="C8" s="19"/>
      <c r="D8" s="19"/>
      <c r="E8" s="39"/>
      <c r="F8" s="39"/>
      <c r="G8" s="19"/>
      <c r="H8" s="19"/>
      <c r="I8" s="19"/>
      <c r="J8" s="19"/>
      <c r="K8" s="19"/>
      <c r="L8" s="19"/>
      <c r="M8" s="19"/>
      <c r="N8" s="19"/>
      <c r="O8" s="60"/>
      <c r="P8" s="19"/>
      <c r="Q8" s="19"/>
      <c r="R8" s="19"/>
      <c r="S8" s="19"/>
      <c r="T8" s="19"/>
      <c r="U8" s="90"/>
    </row>
    <row r="9" spans="1:41" s="4" customFormat="1" ht="16.5" customHeight="1">
      <c r="A9" s="53"/>
      <c r="B9" s="46" t="s">
        <v>85</v>
      </c>
      <c r="C9" s="43"/>
      <c r="D9" s="19"/>
      <c r="E9" s="39"/>
      <c r="F9" s="39"/>
      <c r="G9" s="19"/>
      <c r="H9" s="19"/>
      <c r="I9" s="19"/>
      <c r="J9" s="19"/>
      <c r="K9" s="19"/>
      <c r="L9" s="19"/>
      <c r="M9" s="19"/>
      <c r="N9" s="19"/>
      <c r="O9" s="60"/>
      <c r="P9" s="19"/>
      <c r="Q9" s="19"/>
      <c r="R9" s="19"/>
      <c r="S9" s="19"/>
      <c r="T9" s="19"/>
      <c r="U9" s="90"/>
    </row>
    <row r="10" spans="1:41" s="4" customFormat="1" ht="18.75" customHeight="1">
      <c r="A10" s="43"/>
      <c r="B10" s="48" t="s">
        <v>64</v>
      </c>
      <c r="C10" s="49"/>
      <c r="D10" s="49"/>
      <c r="E10" s="49"/>
      <c r="F10" s="49"/>
      <c r="G10" s="49"/>
      <c r="H10" s="49"/>
      <c r="I10" s="128" t="s">
        <v>82</v>
      </c>
      <c r="J10" s="127"/>
      <c r="K10" s="49"/>
      <c r="L10" s="49"/>
      <c r="M10" s="49"/>
      <c r="N10" s="49"/>
      <c r="O10" s="49"/>
      <c r="P10" s="49"/>
      <c r="Q10" s="49"/>
      <c r="R10" s="49"/>
      <c r="S10" s="49"/>
      <c r="T10" s="49"/>
      <c r="U10" s="50"/>
    </row>
    <row r="11" spans="1:41" s="4" customFormat="1" ht="11.25" customHeight="1">
      <c r="A11" s="3"/>
      <c r="B11" s="3"/>
      <c r="C11" s="3"/>
      <c r="D11" s="3"/>
      <c r="E11" s="3"/>
      <c r="F11" s="3"/>
      <c r="G11" s="3"/>
      <c r="H11" s="3"/>
      <c r="I11" s="3"/>
      <c r="J11" s="3"/>
      <c r="K11" s="3"/>
      <c r="L11" s="3"/>
      <c r="M11" s="3"/>
      <c r="N11" s="3"/>
      <c r="O11" s="3"/>
      <c r="P11" s="3"/>
      <c r="Q11" s="3"/>
      <c r="R11" s="3"/>
      <c r="S11" s="3"/>
      <c r="T11" s="3"/>
      <c r="U11" s="3"/>
    </row>
    <row r="12" spans="1:41" s="4" customFormat="1" ht="18.75" customHeight="1">
      <c r="A12" s="51" t="s">
        <v>58</v>
      </c>
      <c r="B12" s="3"/>
      <c r="C12" s="51" t="s">
        <v>61</v>
      </c>
      <c r="D12" s="51"/>
      <c r="E12" s="51"/>
      <c r="F12" s="51"/>
      <c r="G12" s="51"/>
      <c r="H12" s="51"/>
      <c r="I12" s="51"/>
      <c r="J12" s="51"/>
      <c r="K12" s="51"/>
      <c r="L12" s="51"/>
      <c r="M12" s="51"/>
      <c r="N12" s="51"/>
      <c r="O12" s="51"/>
      <c r="P12" s="51"/>
      <c r="Q12" s="51"/>
      <c r="R12" s="3"/>
      <c r="S12" s="3"/>
      <c r="T12" s="3"/>
      <c r="U12" s="3"/>
    </row>
    <row r="13" spans="1:41" s="4" customFormat="1" ht="18.75" customHeight="1">
      <c r="A13" s="3"/>
      <c r="B13" s="187" t="s">
        <v>1</v>
      </c>
      <c r="C13" s="187"/>
      <c r="D13" s="187"/>
      <c r="E13" s="187"/>
      <c r="F13" s="187"/>
      <c r="G13" s="187"/>
      <c r="H13" s="187"/>
      <c r="I13" s="187"/>
      <c r="J13" s="310"/>
      <c r="K13" s="310"/>
      <c r="L13" s="310"/>
      <c r="M13" s="310"/>
      <c r="N13" s="310"/>
      <c r="O13" s="310"/>
      <c r="P13" s="312" t="s">
        <v>52</v>
      </c>
      <c r="Q13" s="312"/>
      <c r="R13" s="312"/>
      <c r="S13" s="312"/>
      <c r="T13" s="312"/>
      <c r="U13" s="312"/>
    </row>
    <row r="14" spans="1:41" s="4" customFormat="1" ht="18.75" customHeight="1">
      <c r="A14" s="3"/>
      <c r="B14" s="187" t="s">
        <v>36</v>
      </c>
      <c r="C14" s="187"/>
      <c r="D14" s="187"/>
      <c r="E14" s="187"/>
      <c r="F14" s="187"/>
      <c r="G14" s="187"/>
      <c r="H14" s="187"/>
      <c r="I14" s="187"/>
      <c r="J14" s="200"/>
      <c r="K14" s="200"/>
      <c r="L14" s="200"/>
      <c r="M14" s="200"/>
      <c r="N14" s="201"/>
      <c r="O14" s="52" t="s">
        <v>2</v>
      </c>
      <c r="P14" s="208" t="s">
        <v>53</v>
      </c>
      <c r="Q14" s="208"/>
      <c r="R14" s="208"/>
      <c r="S14" s="208"/>
      <c r="T14" s="208"/>
      <c r="U14" s="208"/>
    </row>
    <row r="15" spans="1:41" s="4" customFormat="1" ht="18.75" customHeight="1">
      <c r="A15" s="3"/>
      <c r="B15" s="3"/>
      <c r="C15" s="3"/>
      <c r="D15" s="3"/>
      <c r="E15" s="3"/>
      <c r="F15" s="3"/>
      <c r="G15" s="3"/>
      <c r="H15" s="3"/>
      <c r="I15" s="3"/>
      <c r="J15" s="3"/>
      <c r="K15" s="3"/>
      <c r="L15" s="3"/>
      <c r="M15" s="3"/>
      <c r="N15" s="3"/>
      <c r="O15" s="3"/>
      <c r="P15" s="3"/>
      <c r="Q15" s="3"/>
      <c r="R15" s="3"/>
      <c r="S15" s="3"/>
      <c r="T15" s="3"/>
      <c r="U15" s="3"/>
    </row>
    <row r="16" spans="1:41" s="4" customFormat="1" ht="18.75" customHeight="1">
      <c r="A16" s="51" t="s">
        <v>59</v>
      </c>
      <c r="B16" s="3"/>
      <c r="C16" s="51" t="s">
        <v>62</v>
      </c>
      <c r="D16" s="3"/>
      <c r="E16" s="3"/>
      <c r="F16" s="3"/>
      <c r="G16" s="3"/>
      <c r="H16" s="3"/>
      <c r="I16" s="3"/>
      <c r="J16" s="3"/>
      <c r="K16" s="3"/>
      <c r="L16" s="53"/>
      <c r="M16" s="3"/>
      <c r="N16" s="3"/>
      <c r="O16" s="19"/>
      <c r="P16" s="3"/>
      <c r="Q16" s="3"/>
      <c r="R16" s="3"/>
      <c r="S16" s="3"/>
      <c r="T16" s="3"/>
      <c r="U16" s="3"/>
    </row>
    <row r="17" spans="1:21" s="4" customFormat="1" ht="18.75" customHeight="1">
      <c r="A17" s="3"/>
      <c r="B17" s="187" t="s">
        <v>65</v>
      </c>
      <c r="C17" s="187"/>
      <c r="D17" s="187"/>
      <c r="E17" s="187"/>
      <c r="F17" s="187"/>
      <c r="G17" s="187"/>
      <c r="H17" s="187"/>
      <c r="I17" s="187"/>
      <c r="J17" s="200"/>
      <c r="K17" s="200"/>
      <c r="L17" s="200"/>
      <c r="M17" s="200"/>
      <c r="N17" s="201"/>
      <c r="O17" s="52" t="s">
        <v>2</v>
      </c>
      <c r="P17" s="208" t="s">
        <v>54</v>
      </c>
      <c r="Q17" s="208"/>
      <c r="R17" s="208"/>
      <c r="S17" s="208"/>
      <c r="T17" s="208"/>
      <c r="U17" s="208"/>
    </row>
    <row r="18" spans="1:21" s="4" customFormat="1" ht="18.75" customHeight="1">
      <c r="A18" s="3"/>
      <c r="B18" s="3"/>
      <c r="C18" s="3"/>
      <c r="D18" s="3"/>
      <c r="E18" s="3"/>
      <c r="F18" s="3"/>
      <c r="G18" s="3"/>
      <c r="H18" s="3"/>
      <c r="I18" s="3"/>
      <c r="J18" s="3"/>
      <c r="K18" s="3"/>
      <c r="L18" s="3"/>
      <c r="M18" s="3"/>
      <c r="N18" s="3"/>
      <c r="O18" s="19"/>
      <c r="P18" s="3"/>
      <c r="Q18" s="3"/>
      <c r="R18" s="3"/>
      <c r="S18" s="3"/>
      <c r="T18" s="3"/>
      <c r="U18" s="3"/>
    </row>
    <row r="19" spans="1:21" s="4" customFormat="1" ht="18.75" customHeight="1">
      <c r="A19" s="51" t="s">
        <v>60</v>
      </c>
      <c r="B19" s="3"/>
      <c r="C19" s="51" t="s">
        <v>63</v>
      </c>
      <c r="D19" s="3"/>
      <c r="E19" s="3"/>
      <c r="F19" s="3"/>
      <c r="G19" s="3"/>
      <c r="H19" s="3"/>
      <c r="I19" s="3"/>
      <c r="J19" s="3"/>
      <c r="K19" s="3"/>
      <c r="L19" s="3"/>
      <c r="M19" s="3"/>
      <c r="N19" s="3"/>
      <c r="O19" s="3"/>
      <c r="P19" s="3"/>
      <c r="Q19" s="3"/>
      <c r="R19" s="3"/>
      <c r="S19" s="3"/>
      <c r="T19" s="3"/>
      <c r="U19" s="3"/>
    </row>
    <row r="20" spans="1:21" s="4" customFormat="1" ht="18.75" customHeight="1">
      <c r="A20" s="3"/>
      <c r="B20" s="3"/>
      <c r="C20" s="3"/>
      <c r="D20" s="3"/>
      <c r="E20" s="3"/>
      <c r="F20" s="3"/>
      <c r="G20" s="3"/>
      <c r="H20" s="3"/>
      <c r="I20" s="3"/>
      <c r="J20" s="35" t="str">
        <f>IF(J13="","",IF(AND(J13&gt;=J$21,J13&lt;=J$22),"","☟ 要訂正！支払日の決算期ではありません"))</f>
        <v/>
      </c>
      <c r="K20" s="3"/>
      <c r="L20" s="3"/>
      <c r="M20" s="3"/>
      <c r="N20" s="3"/>
      <c r="O20" s="3"/>
      <c r="P20" s="3"/>
      <c r="Q20" s="3"/>
      <c r="R20" s="3"/>
      <c r="S20" s="3"/>
      <c r="T20" s="3"/>
      <c r="U20" s="3"/>
    </row>
    <row r="21" spans="1:21" s="4" customFormat="1" ht="18.75" customHeight="1">
      <c r="A21" s="3"/>
      <c r="B21" s="150" t="s">
        <v>66</v>
      </c>
      <c r="C21" s="151"/>
      <c r="D21" s="151"/>
      <c r="E21" s="151"/>
      <c r="F21" s="151"/>
      <c r="G21" s="151"/>
      <c r="H21" s="151"/>
      <c r="I21" s="54" t="s">
        <v>49</v>
      </c>
      <c r="J21" s="311"/>
      <c r="K21" s="311"/>
      <c r="L21" s="311"/>
      <c r="M21" s="311"/>
      <c r="N21" s="311"/>
      <c r="O21" s="311"/>
      <c r="P21" s="205" t="s">
        <v>55</v>
      </c>
      <c r="Q21" s="206"/>
      <c r="R21" s="206"/>
      <c r="S21" s="206"/>
      <c r="T21" s="206"/>
      <c r="U21" s="207"/>
    </row>
    <row r="22" spans="1:21" s="4" customFormat="1" ht="18.75" customHeight="1">
      <c r="A22" s="3"/>
      <c r="B22" s="150"/>
      <c r="C22" s="151"/>
      <c r="D22" s="151"/>
      <c r="E22" s="151"/>
      <c r="F22" s="151"/>
      <c r="G22" s="151"/>
      <c r="H22" s="151"/>
      <c r="I22" s="54" t="s">
        <v>50</v>
      </c>
      <c r="J22" s="311"/>
      <c r="K22" s="311"/>
      <c r="L22" s="311"/>
      <c r="M22" s="311"/>
      <c r="N22" s="311"/>
      <c r="O22" s="311"/>
      <c r="P22" s="205"/>
      <c r="Q22" s="206"/>
      <c r="R22" s="206"/>
      <c r="S22" s="206"/>
      <c r="T22" s="206"/>
      <c r="U22" s="207"/>
    </row>
    <row r="23" spans="1:21" s="4" customFormat="1" ht="18.75" customHeight="1">
      <c r="A23" s="3"/>
      <c r="B23" s="150" t="s">
        <v>67</v>
      </c>
      <c r="C23" s="151"/>
      <c r="D23" s="151"/>
      <c r="E23" s="151"/>
      <c r="F23" s="151"/>
      <c r="G23" s="151"/>
      <c r="H23" s="151"/>
      <c r="I23" s="152"/>
      <c r="J23" s="262"/>
      <c r="K23" s="262"/>
      <c r="L23" s="262"/>
      <c r="M23" s="262"/>
      <c r="N23" s="262"/>
      <c r="O23" s="55" t="s">
        <v>2</v>
      </c>
      <c r="P23" s="313" t="s">
        <v>56</v>
      </c>
      <c r="Q23" s="314"/>
      <c r="R23" s="314"/>
      <c r="S23" s="314"/>
      <c r="T23" s="314"/>
      <c r="U23" s="315"/>
    </row>
    <row r="24" spans="1:21" s="4" customFormat="1" ht="18.75" customHeight="1">
      <c r="A24" s="3"/>
      <c r="B24" s="150" t="s">
        <v>68</v>
      </c>
      <c r="C24" s="151"/>
      <c r="D24" s="151"/>
      <c r="E24" s="151"/>
      <c r="F24" s="151"/>
      <c r="G24" s="151"/>
      <c r="H24" s="151"/>
      <c r="I24" s="152"/>
      <c r="J24" s="262"/>
      <c r="K24" s="262"/>
      <c r="L24" s="262"/>
      <c r="M24" s="262"/>
      <c r="N24" s="262"/>
      <c r="O24" s="55" t="s">
        <v>2</v>
      </c>
      <c r="P24" s="316"/>
      <c r="Q24" s="317"/>
      <c r="R24" s="317"/>
      <c r="S24" s="317"/>
      <c r="T24" s="317"/>
      <c r="U24" s="318"/>
    </row>
    <row r="25" spans="1:21" s="4" customFormat="1" ht="18.75" customHeight="1">
      <c r="A25" s="3"/>
      <c r="B25" s="184" t="s">
        <v>69</v>
      </c>
      <c r="C25" s="185"/>
      <c r="D25" s="185"/>
      <c r="E25" s="185"/>
      <c r="F25" s="185"/>
      <c r="G25" s="185"/>
      <c r="H25" s="185"/>
      <c r="I25" s="186"/>
      <c r="J25" s="262"/>
      <c r="K25" s="262"/>
      <c r="L25" s="262"/>
      <c r="M25" s="262"/>
      <c r="N25" s="262"/>
      <c r="O25" s="55" t="s">
        <v>2</v>
      </c>
      <c r="P25" s="319"/>
      <c r="Q25" s="320"/>
      <c r="R25" s="320"/>
      <c r="S25" s="320"/>
      <c r="T25" s="320"/>
      <c r="U25" s="321"/>
    </row>
    <row r="26" spans="1:21" s="4" customFormat="1" ht="18.75" customHeight="1">
      <c r="A26" s="3"/>
      <c r="B26" s="187" t="s">
        <v>70</v>
      </c>
      <c r="C26" s="187"/>
      <c r="D26" s="187"/>
      <c r="E26" s="187"/>
      <c r="F26" s="187"/>
      <c r="G26" s="187"/>
      <c r="H26" s="187"/>
      <c r="I26" s="187"/>
      <c r="J26" s="263" t="str">
        <f>IF(J24="","",J24/J25*100)</f>
        <v/>
      </c>
      <c r="K26" s="263"/>
      <c r="L26" s="263"/>
      <c r="M26" s="263"/>
      <c r="N26" s="264"/>
      <c r="O26" s="36" t="str">
        <f>IF(J24="","","％")</f>
        <v/>
      </c>
      <c r="P26" s="208" t="s">
        <v>57</v>
      </c>
      <c r="Q26" s="208"/>
      <c r="R26" s="208"/>
      <c r="S26" s="208"/>
      <c r="T26" s="208"/>
      <c r="U26" s="208"/>
    </row>
    <row r="27" spans="1:21" s="4" customFormat="1" ht="18.75" customHeight="1">
      <c r="A27" s="3"/>
      <c r="B27" s="3"/>
      <c r="C27" s="3"/>
      <c r="D27" s="3"/>
      <c r="E27" s="3"/>
      <c r="F27" s="3"/>
      <c r="G27" s="3"/>
      <c r="H27" s="3"/>
      <c r="I27" s="3"/>
      <c r="J27" s="3"/>
      <c r="K27" s="3"/>
      <c r="L27" s="3"/>
      <c r="M27" s="37" t="s">
        <v>51</v>
      </c>
      <c r="N27" s="3"/>
      <c r="O27" s="3"/>
      <c r="P27" s="3"/>
      <c r="Q27" s="3"/>
      <c r="R27" s="3"/>
      <c r="S27" s="3"/>
      <c r="T27" s="3"/>
      <c r="U27" s="3"/>
    </row>
    <row r="28" spans="1:21" s="4" customFormat="1" ht="18.75" customHeight="1">
      <c r="A28" s="51" t="s">
        <v>72</v>
      </c>
      <c r="B28" s="3"/>
      <c r="C28" s="51" t="s">
        <v>147</v>
      </c>
      <c r="D28" s="3"/>
      <c r="E28" s="3"/>
      <c r="F28" s="3"/>
      <c r="G28" s="3"/>
      <c r="H28" s="3"/>
      <c r="I28" s="3"/>
      <c r="J28" s="3"/>
      <c r="K28" s="3"/>
      <c r="L28" s="3"/>
      <c r="M28" s="3"/>
      <c r="N28" s="3"/>
      <c r="O28" s="3"/>
      <c r="P28" s="3"/>
      <c r="Q28" s="3"/>
      <c r="R28" s="3"/>
      <c r="S28" s="3"/>
      <c r="T28" s="3"/>
      <c r="U28" s="3"/>
    </row>
    <row r="29" spans="1:21" s="4" customFormat="1" ht="18.75" customHeight="1">
      <c r="A29" s="3"/>
      <c r="B29" s="3"/>
      <c r="C29" s="3" t="s">
        <v>47</v>
      </c>
      <c r="D29" s="3"/>
      <c r="E29" s="3"/>
      <c r="F29" s="3"/>
      <c r="G29" s="3"/>
      <c r="H29" s="3"/>
      <c r="I29" s="3"/>
      <c r="J29" s="3"/>
      <c r="K29" s="3"/>
      <c r="L29" s="3"/>
      <c r="M29" s="3"/>
      <c r="N29" s="3"/>
      <c r="O29" s="3"/>
      <c r="P29" s="3"/>
      <c r="Q29" s="3"/>
      <c r="R29" s="3"/>
      <c r="S29" s="3"/>
      <c r="T29" s="3"/>
      <c r="U29" s="3"/>
    </row>
    <row r="30" spans="1:21" s="4" customFormat="1" ht="18.75" customHeight="1" thickBot="1">
      <c r="A30" s="3"/>
      <c r="B30" s="7" t="s">
        <v>148</v>
      </c>
      <c r="C30" s="3"/>
      <c r="D30" s="3"/>
      <c r="E30" s="3"/>
      <c r="F30" s="3"/>
      <c r="G30" s="8"/>
      <c r="H30" s="8"/>
      <c r="I30" s="5"/>
      <c r="J30" s="5"/>
      <c r="K30" s="5"/>
      <c r="L30" s="5"/>
      <c r="M30" s="3"/>
      <c r="N30" s="3"/>
      <c r="O30" s="3"/>
      <c r="P30" s="3"/>
      <c r="Q30" s="3"/>
      <c r="R30" s="3"/>
      <c r="S30" s="3"/>
      <c r="T30" s="3"/>
      <c r="U30" s="3"/>
    </row>
    <row r="31" spans="1:21" s="4" customFormat="1" ht="18.75" customHeight="1">
      <c r="A31" s="3"/>
      <c r="B31" s="297" t="s">
        <v>28</v>
      </c>
      <c r="C31" s="300" t="s">
        <v>26</v>
      </c>
      <c r="D31" s="301"/>
      <c r="E31" s="301"/>
      <c r="F31" s="302"/>
      <c r="G31" s="306" t="s">
        <v>27</v>
      </c>
      <c r="H31" s="307"/>
      <c r="I31" s="307"/>
      <c r="J31" s="307"/>
      <c r="K31" s="307"/>
      <c r="L31" s="307"/>
      <c r="M31" s="307"/>
      <c r="N31" s="307"/>
      <c r="O31" s="308"/>
      <c r="P31" s="188" t="s">
        <v>30</v>
      </c>
      <c r="Q31" s="189"/>
      <c r="R31" s="190"/>
      <c r="S31" s="194" t="s">
        <v>31</v>
      </c>
      <c r="T31" s="195"/>
      <c r="U31" s="196"/>
    </row>
    <row r="32" spans="1:21" s="4" customFormat="1" ht="29.25" customHeight="1">
      <c r="A32" s="3"/>
      <c r="B32" s="298"/>
      <c r="C32" s="303"/>
      <c r="D32" s="304"/>
      <c r="E32" s="304"/>
      <c r="F32" s="305"/>
      <c r="G32" s="266" t="s">
        <v>32</v>
      </c>
      <c r="H32" s="267"/>
      <c r="I32" s="268"/>
      <c r="J32" s="266" t="s">
        <v>33</v>
      </c>
      <c r="K32" s="267"/>
      <c r="L32" s="268"/>
      <c r="M32" s="269" t="s">
        <v>29</v>
      </c>
      <c r="N32" s="270"/>
      <c r="O32" s="271"/>
      <c r="P32" s="191"/>
      <c r="Q32" s="192"/>
      <c r="R32" s="193"/>
      <c r="S32" s="197"/>
      <c r="T32" s="198"/>
      <c r="U32" s="199"/>
    </row>
    <row r="33" spans="1:41" s="4" customFormat="1" ht="18.75" customHeight="1">
      <c r="A33" s="3"/>
      <c r="B33" s="298"/>
      <c r="C33" s="153"/>
      <c r="D33" s="154"/>
      <c r="E33" s="154"/>
      <c r="F33" s="155"/>
      <c r="G33" s="178"/>
      <c r="H33" s="179"/>
      <c r="I33" s="180"/>
      <c r="J33" s="178"/>
      <c r="K33" s="179"/>
      <c r="L33" s="180"/>
      <c r="M33" s="178"/>
      <c r="N33" s="179"/>
      <c r="O33" s="180"/>
      <c r="P33" s="178"/>
      <c r="Q33" s="179"/>
      <c r="R33" s="180"/>
      <c r="S33" s="181">
        <f>SUM(G33:R33)</f>
        <v>0</v>
      </c>
      <c r="T33" s="182"/>
      <c r="U33" s="183"/>
    </row>
    <row r="34" spans="1:41" s="4" customFormat="1" ht="18.75" customHeight="1">
      <c r="A34" s="3"/>
      <c r="B34" s="298"/>
      <c r="C34" s="153"/>
      <c r="D34" s="154"/>
      <c r="E34" s="154"/>
      <c r="F34" s="155"/>
      <c r="G34" s="178"/>
      <c r="H34" s="179"/>
      <c r="I34" s="180"/>
      <c r="J34" s="178"/>
      <c r="K34" s="179"/>
      <c r="L34" s="180"/>
      <c r="M34" s="178"/>
      <c r="N34" s="179"/>
      <c r="O34" s="180"/>
      <c r="P34" s="178"/>
      <c r="Q34" s="179"/>
      <c r="R34" s="180"/>
      <c r="S34" s="181">
        <f>SUM(G34:R34)</f>
        <v>0</v>
      </c>
      <c r="T34" s="182"/>
      <c r="U34" s="183"/>
    </row>
    <row r="35" spans="1:41" s="4" customFormat="1" ht="18.75" customHeight="1" thickBot="1">
      <c r="A35" s="3"/>
      <c r="B35" s="298"/>
      <c r="C35" s="153"/>
      <c r="D35" s="154"/>
      <c r="E35" s="154"/>
      <c r="F35" s="155"/>
      <c r="G35" s="178"/>
      <c r="H35" s="179"/>
      <c r="I35" s="180"/>
      <c r="J35" s="178"/>
      <c r="K35" s="179"/>
      <c r="L35" s="180"/>
      <c r="M35" s="178"/>
      <c r="N35" s="179"/>
      <c r="O35" s="180"/>
      <c r="P35" s="178"/>
      <c r="Q35" s="179"/>
      <c r="R35" s="180"/>
      <c r="S35" s="202">
        <f>SUM(G35:R35)</f>
        <v>0</v>
      </c>
      <c r="T35" s="203"/>
      <c r="U35" s="204"/>
    </row>
    <row r="36" spans="1:41" s="4" customFormat="1" ht="18.75" customHeight="1" thickBot="1">
      <c r="A36" s="3"/>
      <c r="B36" s="299"/>
      <c r="C36" s="169" t="s">
        <v>34</v>
      </c>
      <c r="D36" s="170"/>
      <c r="E36" s="170"/>
      <c r="F36" s="171"/>
      <c r="G36" s="172">
        <f>SUM(G33:I35)</f>
        <v>0</v>
      </c>
      <c r="H36" s="173"/>
      <c r="I36" s="174"/>
      <c r="J36" s="172">
        <f>SUM(J33:L35)</f>
        <v>0</v>
      </c>
      <c r="K36" s="173"/>
      <c r="L36" s="174"/>
      <c r="M36" s="172">
        <f>SUM(M33:O35)</f>
        <v>0</v>
      </c>
      <c r="N36" s="173"/>
      <c r="O36" s="174"/>
      <c r="P36" s="172">
        <f>SUM(P33:R35)</f>
        <v>0</v>
      </c>
      <c r="Q36" s="173"/>
      <c r="R36" s="173"/>
      <c r="S36" s="175">
        <f>SUM(S33:U35)</f>
        <v>0</v>
      </c>
      <c r="T36" s="176"/>
      <c r="U36" s="177"/>
    </row>
    <row r="37" spans="1:41" s="4" customFormat="1" ht="18.75" customHeight="1">
      <c r="A37" s="3"/>
      <c r="B37" s="3"/>
      <c r="C37" s="3"/>
      <c r="D37" s="3"/>
      <c r="E37" s="3"/>
      <c r="F37" s="3"/>
      <c r="G37" s="9" t="str">
        <f>IF(S36=J14,"","　要訂正！　助成金対象経費と合計が一致していません ☝")</f>
        <v/>
      </c>
      <c r="H37" s="3"/>
      <c r="I37" s="3"/>
      <c r="J37" s="3"/>
      <c r="K37" s="3"/>
      <c r="L37" s="3"/>
      <c r="M37" s="3"/>
      <c r="N37" s="3"/>
      <c r="O37" s="3"/>
      <c r="P37" s="3"/>
      <c r="Q37" s="3"/>
      <c r="R37" s="3"/>
      <c r="S37" s="3"/>
      <c r="T37" s="3"/>
      <c r="U37" s="56" t="s">
        <v>38</v>
      </c>
    </row>
    <row r="38" spans="1:41" s="4" customFormat="1" ht="18.75" customHeight="1">
      <c r="A38" s="3"/>
      <c r="B38" s="3"/>
      <c r="C38" s="3"/>
      <c r="D38" s="3"/>
      <c r="E38" s="3"/>
      <c r="F38" s="3"/>
      <c r="G38" s="3"/>
      <c r="H38" s="3"/>
      <c r="I38" s="3"/>
      <c r="J38" s="3"/>
      <c r="K38" s="3"/>
      <c r="L38" s="3"/>
      <c r="M38" s="3"/>
      <c r="N38" s="3"/>
      <c r="O38" s="3"/>
      <c r="P38" s="3"/>
      <c r="Q38" s="3"/>
      <c r="R38" s="3"/>
      <c r="S38" s="3"/>
      <c r="T38" s="3"/>
      <c r="U38" s="3"/>
    </row>
    <row r="39" spans="1:41" s="4" customFormat="1" ht="18.75" customHeight="1">
      <c r="A39" s="51" t="s">
        <v>73</v>
      </c>
      <c r="B39" s="3"/>
      <c r="C39" s="57" t="s">
        <v>71</v>
      </c>
      <c r="D39" s="51"/>
      <c r="E39" s="3"/>
      <c r="F39" s="3"/>
      <c r="G39" s="3"/>
      <c r="H39" s="3"/>
      <c r="I39" s="3"/>
      <c r="J39" s="3"/>
      <c r="K39" s="3"/>
      <c r="L39" s="3"/>
      <c r="M39" s="58" t="s">
        <v>45</v>
      </c>
      <c r="N39" s="3"/>
      <c r="O39" s="3"/>
      <c r="P39" s="3"/>
      <c r="Q39" s="3"/>
      <c r="R39" s="3"/>
      <c r="S39" s="3"/>
      <c r="T39" s="3"/>
      <c r="U39" s="3"/>
    </row>
    <row r="40" spans="1:41" s="4" customFormat="1" ht="18.75" customHeight="1">
      <c r="A40" s="53"/>
      <c r="B40" s="3"/>
      <c r="C40" s="3"/>
      <c r="D40" s="3"/>
      <c r="E40" s="3"/>
      <c r="F40" s="3"/>
      <c r="G40" s="3"/>
      <c r="H40" s="3"/>
      <c r="I40" s="3"/>
      <c r="J40" s="9"/>
      <c r="K40" s="9"/>
      <c r="L40" s="9"/>
      <c r="M40" s="9"/>
      <c r="N40" s="3"/>
      <c r="O40" s="3"/>
      <c r="P40" s="3"/>
      <c r="Q40" s="3"/>
      <c r="R40" s="3"/>
      <c r="S40" s="3"/>
      <c r="T40" s="3"/>
      <c r="U40" s="3"/>
    </row>
    <row r="41" spans="1:41" s="4" customFormat="1" ht="18.75" customHeight="1">
      <c r="A41" s="53"/>
      <c r="B41" s="272" t="s">
        <v>39</v>
      </c>
      <c r="C41" s="273"/>
      <c r="D41" s="273"/>
      <c r="E41" s="273"/>
      <c r="F41" s="273"/>
      <c r="G41" s="273"/>
      <c r="H41" s="273"/>
      <c r="I41" s="274"/>
      <c r="J41" s="3"/>
      <c r="K41" s="3"/>
      <c r="L41" s="3"/>
      <c r="M41" s="3"/>
      <c r="N41" s="3"/>
      <c r="O41" s="3"/>
      <c r="P41" s="3"/>
      <c r="Q41" s="3"/>
      <c r="R41" s="3"/>
      <c r="S41" s="3"/>
      <c r="T41" s="3"/>
      <c r="U41" s="3"/>
    </row>
    <row r="42" spans="1:41" ht="18.75" customHeight="1">
      <c r="A42" s="53"/>
      <c r="B42" s="275"/>
      <c r="C42" s="276"/>
      <c r="D42" s="276"/>
      <c r="E42" s="276"/>
      <c r="F42" s="276"/>
      <c r="G42" s="276"/>
      <c r="H42" s="276"/>
      <c r="I42" s="277"/>
      <c r="J42" s="34"/>
      <c r="K42" s="211" t="s">
        <v>43</v>
      </c>
      <c r="L42" s="211"/>
      <c r="M42" s="2"/>
      <c r="N42" s="2"/>
      <c r="O42" s="2"/>
      <c r="P42" s="2"/>
      <c r="Q42" s="2"/>
      <c r="R42" s="2"/>
      <c r="S42" s="2"/>
      <c r="T42" s="2"/>
      <c r="U42" s="2"/>
      <c r="V42" s="1"/>
      <c r="W42" s="1"/>
      <c r="X42" s="1"/>
      <c r="Y42" s="1"/>
      <c r="Z42" s="1"/>
      <c r="AA42" s="1"/>
      <c r="AB42" s="1"/>
      <c r="AC42" s="1"/>
      <c r="AD42" s="1"/>
      <c r="AE42" s="1"/>
      <c r="AF42" s="1"/>
      <c r="AG42" s="1"/>
      <c r="AH42" s="1"/>
      <c r="AI42" s="1"/>
      <c r="AJ42" s="1"/>
      <c r="AK42" s="1"/>
      <c r="AL42" s="1"/>
      <c r="AM42" s="1"/>
      <c r="AN42" s="1"/>
      <c r="AO42" s="1"/>
    </row>
    <row r="43" spans="1:41" s="4" customFormat="1" ht="18.75" customHeight="1">
      <c r="A43" s="3"/>
      <c r="B43" s="278" t="s">
        <v>150</v>
      </c>
      <c r="C43" s="279"/>
      <c r="D43" s="279"/>
      <c r="E43" s="279"/>
      <c r="F43" s="279"/>
      <c r="G43" s="279"/>
      <c r="H43" s="279"/>
      <c r="I43" s="280"/>
      <c r="J43" s="3"/>
      <c r="K43" s="211"/>
      <c r="L43" s="211"/>
      <c r="M43" s="3"/>
      <c r="N43" s="3"/>
      <c r="O43" s="3"/>
      <c r="P43" s="3"/>
      <c r="Q43" s="3"/>
      <c r="R43" s="3"/>
      <c r="S43" s="3"/>
      <c r="T43" s="3"/>
      <c r="U43" s="3"/>
    </row>
    <row r="44" spans="1:41" s="4" customFormat="1" ht="18.75" customHeight="1">
      <c r="A44" s="3"/>
      <c r="B44" s="281"/>
      <c r="C44" s="282"/>
      <c r="D44" s="282"/>
      <c r="E44" s="282"/>
      <c r="F44" s="282"/>
      <c r="G44" s="282"/>
      <c r="H44" s="282"/>
      <c r="I44" s="283"/>
      <c r="J44" s="3"/>
      <c r="K44" s="3"/>
      <c r="L44" s="3"/>
      <c r="M44" s="3"/>
      <c r="N44" s="3"/>
      <c r="O44" s="3"/>
      <c r="P44" s="3"/>
      <c r="Q44" s="3"/>
      <c r="R44" s="3"/>
      <c r="S44" s="3"/>
      <c r="T44" s="3"/>
      <c r="U44" s="3"/>
    </row>
    <row r="45" spans="1:41" s="4" customFormat="1" ht="24" customHeight="1">
      <c r="A45" s="3"/>
      <c r="C45" s="3"/>
      <c r="D45" s="3"/>
      <c r="E45" s="3"/>
      <c r="F45" s="3"/>
      <c r="G45" s="3"/>
      <c r="H45" s="3"/>
      <c r="I45" s="3"/>
      <c r="J45" s="3"/>
      <c r="K45" s="3"/>
      <c r="L45" s="3"/>
      <c r="M45" s="3"/>
      <c r="N45" s="3"/>
      <c r="O45" s="3"/>
      <c r="P45" s="3"/>
      <c r="Q45" s="3"/>
      <c r="R45" s="3"/>
      <c r="S45" s="3"/>
      <c r="T45" s="3"/>
      <c r="U45" s="3"/>
    </row>
    <row r="46" spans="1:41" s="4" customFormat="1" ht="18.75" customHeight="1" thickBot="1">
      <c r="A46" s="3"/>
      <c r="B46" s="59" t="s">
        <v>80</v>
      </c>
      <c r="C46"/>
      <c r="D46"/>
      <c r="E46" s="3"/>
      <c r="F46" s="3"/>
      <c r="G46" s="3"/>
      <c r="H46" s="3"/>
      <c r="I46" s="3"/>
      <c r="J46" s="3"/>
      <c r="K46" s="3"/>
      <c r="L46" s="3"/>
      <c r="M46" s="3"/>
      <c r="N46" s="3"/>
      <c r="O46" s="19"/>
      <c r="P46" s="19"/>
      <c r="Q46" s="19"/>
      <c r="R46" s="19"/>
      <c r="S46" s="3"/>
      <c r="T46" s="3"/>
      <c r="U46" s="3"/>
    </row>
    <row r="47" spans="1:41" s="4" customFormat="1" ht="16.5" customHeight="1" thickTop="1" thickBot="1">
      <c r="A47" s="53"/>
      <c r="C47" s="135" t="s">
        <v>146</v>
      </c>
      <c r="D47" s="2" t="s">
        <v>137</v>
      </c>
      <c r="E47" s="53"/>
      <c r="F47" s="53"/>
      <c r="G47" s="3"/>
      <c r="H47" s="3"/>
      <c r="I47" s="3"/>
      <c r="J47" s="3"/>
      <c r="K47" s="3"/>
      <c r="L47" s="3"/>
      <c r="M47" s="3"/>
      <c r="N47" s="3"/>
      <c r="O47" s="60"/>
      <c r="P47" s="19"/>
      <c r="Q47" s="19"/>
      <c r="R47" s="19"/>
      <c r="S47" s="3"/>
      <c r="T47" s="3"/>
      <c r="U47" s="3"/>
    </row>
    <row r="48" spans="1:41" s="4" customFormat="1" ht="16.5" customHeight="1" thickTop="1">
      <c r="A48" s="53"/>
      <c r="B48" s="3"/>
      <c r="C48" s="3"/>
      <c r="D48" s="3"/>
      <c r="E48" s="53"/>
      <c r="F48" s="53"/>
      <c r="G48" s="3"/>
      <c r="H48" s="3"/>
      <c r="I48" s="3"/>
      <c r="J48" s="3"/>
      <c r="K48" s="3"/>
      <c r="L48" s="3"/>
      <c r="M48" s="3"/>
      <c r="N48" s="3"/>
      <c r="O48" s="60"/>
      <c r="P48" s="19"/>
      <c r="Q48" s="19"/>
      <c r="R48" s="19"/>
      <c r="S48" s="3"/>
      <c r="T48" s="3"/>
      <c r="U48" s="3"/>
    </row>
    <row r="49" spans="1:31" s="4" customFormat="1" ht="17.25" customHeight="1">
      <c r="A49" s="15" t="s">
        <v>40</v>
      </c>
      <c r="B49" s="16"/>
      <c r="C49" s="16"/>
      <c r="D49" s="16"/>
      <c r="E49" s="16"/>
      <c r="F49" s="16"/>
      <c r="G49" s="16"/>
      <c r="H49" s="16"/>
      <c r="I49" s="16"/>
      <c r="J49" s="16"/>
      <c r="K49" s="16"/>
      <c r="L49" s="16"/>
      <c r="M49" s="16"/>
      <c r="N49" s="16"/>
      <c r="O49" s="16"/>
      <c r="P49" s="16"/>
      <c r="Q49" s="16"/>
      <c r="R49" s="16"/>
      <c r="S49" s="16"/>
      <c r="T49" s="16"/>
      <c r="U49" s="17"/>
    </row>
    <row r="50" spans="1:31" s="4" customFormat="1" ht="17.25" customHeight="1">
      <c r="A50" s="25"/>
      <c r="B50" s="3"/>
      <c r="C50" s="38" t="s">
        <v>75</v>
      </c>
      <c r="D50" s="19"/>
      <c r="E50" s="19"/>
      <c r="F50" s="19"/>
      <c r="G50" s="19"/>
      <c r="H50" s="19"/>
      <c r="I50" s="19"/>
      <c r="J50" s="19"/>
      <c r="K50" s="19"/>
      <c r="L50" s="19"/>
      <c r="M50" s="19"/>
      <c r="N50" s="19"/>
      <c r="O50" s="19"/>
      <c r="P50" s="19"/>
      <c r="Q50" s="19"/>
      <c r="R50" s="19"/>
      <c r="S50" s="19"/>
      <c r="T50" s="19"/>
      <c r="U50" s="27"/>
    </row>
    <row r="51" spans="1:31" s="4" customFormat="1" ht="17.25" customHeight="1">
      <c r="A51" s="25"/>
      <c r="B51" s="19"/>
      <c r="C51" s="38" t="s">
        <v>130</v>
      </c>
      <c r="D51" s="19"/>
      <c r="E51" s="19"/>
      <c r="F51" s="19"/>
      <c r="G51" s="19"/>
      <c r="H51" s="19"/>
      <c r="I51" s="19"/>
      <c r="J51" s="19"/>
      <c r="K51" s="19"/>
      <c r="L51" s="19"/>
      <c r="M51" s="19"/>
      <c r="N51" s="19"/>
      <c r="O51" s="19"/>
      <c r="P51" s="19"/>
      <c r="Q51" s="19"/>
      <c r="R51" s="3"/>
      <c r="S51" s="19"/>
      <c r="T51" s="19"/>
      <c r="U51" s="27"/>
    </row>
    <row r="52" spans="1:31" s="4" customFormat="1" ht="12" customHeight="1">
      <c r="A52" s="25"/>
      <c r="B52" s="19"/>
      <c r="C52" s="19"/>
      <c r="D52" s="19"/>
      <c r="E52" s="19"/>
      <c r="F52" s="19"/>
      <c r="G52" s="19"/>
      <c r="H52" s="19"/>
      <c r="I52" s="19"/>
      <c r="J52" s="19"/>
      <c r="K52" s="19"/>
      <c r="L52" s="19"/>
      <c r="M52" s="19"/>
      <c r="N52" s="19"/>
      <c r="O52" s="19"/>
      <c r="P52" s="19"/>
      <c r="Q52" s="19"/>
      <c r="R52" s="32">
        <f>R53+R55</f>
        <v>0</v>
      </c>
      <c r="S52" s="19"/>
      <c r="T52" s="19"/>
      <c r="U52" s="27"/>
    </row>
    <row r="53" spans="1:31" s="4" customFormat="1" ht="17.25" customHeight="1">
      <c r="A53" s="25"/>
      <c r="B53" s="19"/>
      <c r="C53" s="19"/>
      <c r="D53" s="21" t="str">
        <f>IF(I53="","□",IF(I53&lt;=500000000,"☑","□"))</f>
        <v>□</v>
      </c>
      <c r="E53" s="19" t="s">
        <v>3</v>
      </c>
      <c r="F53" s="19"/>
      <c r="G53" s="19"/>
      <c r="H53" s="19"/>
      <c r="I53" s="256" t="str">
        <f>IFERROR(IF($B$43="① 全額控除",$J$23,""),"")</f>
        <v/>
      </c>
      <c r="J53" s="257"/>
      <c r="K53" s="257"/>
      <c r="L53" s="257"/>
      <c r="M53" s="258"/>
      <c r="N53" s="19" t="s">
        <v>4</v>
      </c>
      <c r="O53" s="19"/>
      <c r="P53" s="19"/>
      <c r="Q53" s="19"/>
      <c r="R53" s="32">
        <f>IF(D53="☑",1,0)</f>
        <v>0</v>
      </c>
      <c r="S53" s="19"/>
      <c r="T53" s="19"/>
      <c r="U53" s="27"/>
    </row>
    <row r="54" spans="1:31" s="4" customFormat="1" ht="4.5" customHeight="1">
      <c r="A54" s="25"/>
      <c r="B54" s="19"/>
      <c r="C54" s="19"/>
      <c r="D54" s="19"/>
      <c r="E54" s="19"/>
      <c r="F54" s="19"/>
      <c r="G54" s="19"/>
      <c r="H54" s="11"/>
      <c r="I54" s="11"/>
      <c r="J54" s="11"/>
      <c r="K54" s="11"/>
      <c r="L54" s="11"/>
      <c r="M54" s="11"/>
      <c r="N54" s="11"/>
      <c r="O54" s="19"/>
      <c r="P54" s="19"/>
      <c r="Q54" s="19"/>
      <c r="R54" s="19"/>
      <c r="S54" s="19"/>
      <c r="T54" s="3"/>
      <c r="U54" s="27"/>
    </row>
    <row r="55" spans="1:31" s="4" customFormat="1" ht="16.5" customHeight="1">
      <c r="A55" s="25"/>
      <c r="B55" s="19"/>
      <c r="C55" s="19"/>
      <c r="D55" s="21" t="str">
        <f>IF(I55="","□",IF(I55&gt;=95,"☑","□"))</f>
        <v>□</v>
      </c>
      <c r="E55" s="19" t="s">
        <v>5</v>
      </c>
      <c r="F55" s="19"/>
      <c r="G55" s="19"/>
      <c r="H55" s="19"/>
      <c r="I55" s="259" t="str">
        <f>IFERROR(IF($B$43="① 全額控除",J26,""),"")</f>
        <v/>
      </c>
      <c r="J55" s="260"/>
      <c r="K55" s="260"/>
      <c r="L55" s="260"/>
      <c r="M55" s="261"/>
      <c r="N55" s="19" t="s">
        <v>6</v>
      </c>
      <c r="O55" s="19"/>
      <c r="P55" s="19"/>
      <c r="Q55" s="19"/>
      <c r="R55" s="33">
        <f>IF(D55="☑",1,0)</f>
        <v>0</v>
      </c>
      <c r="S55" s="19"/>
      <c r="T55" s="19"/>
      <c r="U55" s="27"/>
    </row>
    <row r="56" spans="1:31" s="4" customFormat="1" ht="16.5" customHeight="1">
      <c r="A56" s="25"/>
      <c r="B56" s="3"/>
      <c r="C56" s="21" t="str">
        <f>IF(R52=2,"☑","□")</f>
        <v>□</v>
      </c>
      <c r="D56" s="6" t="s">
        <v>74</v>
      </c>
      <c r="E56" s="19"/>
      <c r="F56" s="19"/>
      <c r="G56" s="19"/>
      <c r="H56" s="19"/>
      <c r="I56" s="19"/>
      <c r="J56" s="19" t="str">
        <f>IF(R52=2,"確認できました。","確認できません。（入力データを再確認）")</f>
        <v>確認できません。（入力データを再確認）</v>
      </c>
      <c r="K56" s="19"/>
      <c r="L56" s="63"/>
      <c r="M56" s="19"/>
      <c r="N56" s="19"/>
      <c r="O56" s="19"/>
      <c r="P56" s="19"/>
      <c r="Q56" s="19"/>
      <c r="R56" s="19"/>
      <c r="S56" s="19"/>
      <c r="T56" s="19"/>
      <c r="U56" s="27"/>
    </row>
    <row r="57" spans="1:31" s="4" customFormat="1" ht="12" customHeight="1">
      <c r="A57" s="25"/>
      <c r="B57" s="6"/>
      <c r="C57" s="6"/>
      <c r="D57" s="3"/>
      <c r="E57" s="3"/>
      <c r="F57" s="3"/>
      <c r="G57" s="3"/>
      <c r="H57" s="3"/>
      <c r="I57" s="3"/>
      <c r="J57" s="3"/>
      <c r="K57" s="3"/>
      <c r="L57" s="3"/>
      <c r="M57" s="3"/>
      <c r="N57" s="3"/>
      <c r="O57" s="3"/>
      <c r="P57" s="3"/>
      <c r="Q57" s="3"/>
      <c r="R57" s="19"/>
      <c r="S57" s="19"/>
      <c r="T57" s="3"/>
      <c r="U57" s="20"/>
    </row>
    <row r="58" spans="1:31" s="4" customFormat="1" ht="16.5" customHeight="1">
      <c r="A58" s="25"/>
      <c r="B58" s="19" t="s">
        <v>81</v>
      </c>
      <c r="C58" s="3"/>
      <c r="D58" s="3"/>
      <c r="E58" s="3"/>
      <c r="F58" s="3"/>
      <c r="G58" s="3"/>
      <c r="H58" s="3"/>
      <c r="I58" s="3"/>
      <c r="J58" s="3"/>
      <c r="K58" s="3"/>
      <c r="L58" s="3"/>
      <c r="M58" s="3"/>
      <c r="N58" s="3"/>
      <c r="O58" s="3"/>
      <c r="P58" s="3"/>
      <c r="Q58" s="19"/>
      <c r="R58" s="19"/>
      <c r="S58" s="19"/>
      <c r="T58" s="3"/>
      <c r="U58" s="20"/>
    </row>
    <row r="59" spans="1:31" s="4" customFormat="1" ht="17.25" customHeight="1" thickBot="1">
      <c r="A59" s="25"/>
      <c r="B59" s="3"/>
      <c r="C59" s="19"/>
      <c r="D59" s="64" t="s">
        <v>7</v>
      </c>
      <c r="E59" s="19"/>
      <c r="F59" s="19"/>
      <c r="G59" s="19"/>
      <c r="H59" s="19"/>
      <c r="I59" s="284">
        <v>10</v>
      </c>
      <c r="J59" s="284"/>
      <c r="K59" s="19"/>
      <c r="L59" s="234" t="s">
        <v>46</v>
      </c>
      <c r="M59" s="234"/>
      <c r="N59" s="234"/>
      <c r="O59" s="64"/>
      <c r="P59" s="3"/>
      <c r="Q59" s="19"/>
      <c r="R59" s="19"/>
      <c r="S59" s="19"/>
      <c r="T59" s="3"/>
      <c r="U59" s="20"/>
    </row>
    <row r="60" spans="1:31" s="4" customFormat="1" ht="4.5" customHeight="1" thickTop="1">
      <c r="A60" s="25"/>
      <c r="B60" s="3"/>
      <c r="C60" s="214" t="str">
        <f>IF(B43="① 全額控除",J17,"")</f>
        <v/>
      </c>
      <c r="D60" s="215"/>
      <c r="E60" s="215"/>
      <c r="F60" s="216"/>
      <c r="G60" s="285" t="s">
        <v>8</v>
      </c>
      <c r="H60" s="213" t="s">
        <v>9</v>
      </c>
      <c r="I60" s="284"/>
      <c r="J60" s="284"/>
      <c r="K60" s="223" t="s">
        <v>10</v>
      </c>
      <c r="L60" s="224" t="str">
        <f>IFERROR((ROUNDDOWN((C60*10/110),0)),"")</f>
        <v/>
      </c>
      <c r="M60" s="225"/>
      <c r="N60" s="226"/>
      <c r="O60" s="265" t="s">
        <v>2</v>
      </c>
      <c r="P60" s="19"/>
      <c r="Q60" s="19"/>
      <c r="R60" s="19"/>
      <c r="S60" s="19"/>
      <c r="T60" s="3"/>
      <c r="U60" s="27"/>
    </row>
    <row r="61" spans="1:31" s="4" customFormat="1" ht="4.5" customHeight="1">
      <c r="A61" s="25"/>
      <c r="B61" s="3"/>
      <c r="C61" s="217"/>
      <c r="D61" s="218"/>
      <c r="E61" s="218"/>
      <c r="F61" s="219"/>
      <c r="G61" s="285"/>
      <c r="H61" s="213"/>
      <c r="I61" s="65"/>
      <c r="J61" s="65"/>
      <c r="K61" s="223"/>
      <c r="L61" s="227"/>
      <c r="M61" s="228"/>
      <c r="N61" s="229"/>
      <c r="O61" s="265"/>
      <c r="P61" s="19"/>
      <c r="Q61" s="19"/>
      <c r="R61" s="19"/>
      <c r="S61" s="19"/>
      <c r="T61" s="19"/>
      <c r="U61" s="27"/>
    </row>
    <row r="62" spans="1:31" s="4" customFormat="1" ht="4.5" customHeight="1">
      <c r="A62" s="25"/>
      <c r="B62" s="3"/>
      <c r="C62" s="217"/>
      <c r="D62" s="218"/>
      <c r="E62" s="218"/>
      <c r="F62" s="219"/>
      <c r="G62" s="285"/>
      <c r="H62" s="213"/>
      <c r="I62" s="66"/>
      <c r="J62" s="66"/>
      <c r="K62" s="223"/>
      <c r="L62" s="227"/>
      <c r="M62" s="228"/>
      <c r="N62" s="229"/>
      <c r="O62" s="265"/>
      <c r="P62" s="19"/>
      <c r="Q62" s="19"/>
      <c r="R62" s="19"/>
      <c r="S62" s="19"/>
      <c r="T62" s="19"/>
      <c r="U62" s="27"/>
      <c r="Y62" s="18"/>
      <c r="Z62" s="18"/>
      <c r="AA62" s="18"/>
      <c r="AB62" s="18"/>
      <c r="AC62" s="18"/>
      <c r="AD62" s="18"/>
      <c r="AE62" s="18"/>
    </row>
    <row r="63" spans="1:31" s="4" customFormat="1" ht="4.5" customHeight="1" thickBot="1">
      <c r="A63" s="25"/>
      <c r="B63" s="3"/>
      <c r="C63" s="220"/>
      <c r="D63" s="221"/>
      <c r="E63" s="221"/>
      <c r="F63" s="222"/>
      <c r="G63" s="285"/>
      <c r="H63" s="213"/>
      <c r="I63" s="286">
        <v>110</v>
      </c>
      <c r="J63" s="286"/>
      <c r="K63" s="223"/>
      <c r="L63" s="230"/>
      <c r="M63" s="231"/>
      <c r="N63" s="232"/>
      <c r="O63" s="265"/>
      <c r="P63" s="19"/>
      <c r="Q63" s="19"/>
      <c r="R63" s="19"/>
      <c r="S63" s="19"/>
      <c r="T63" s="19"/>
      <c r="U63" s="27"/>
      <c r="Y63" s="18"/>
      <c r="Z63" s="18"/>
      <c r="AA63" s="18"/>
      <c r="AB63" s="18"/>
      <c r="AC63" s="18"/>
      <c r="AD63" s="18"/>
      <c r="AE63" s="18"/>
    </row>
    <row r="64" spans="1:31" s="4" customFormat="1" ht="17.25" customHeight="1" thickTop="1">
      <c r="A64" s="25"/>
      <c r="B64" s="3"/>
      <c r="C64" s="30"/>
      <c r="D64" s="30"/>
      <c r="E64" s="30"/>
      <c r="F64" s="30"/>
      <c r="G64" s="61"/>
      <c r="H64" s="61"/>
      <c r="I64" s="286"/>
      <c r="J64" s="286"/>
      <c r="K64" s="61"/>
      <c r="L64" s="53" t="s">
        <v>16</v>
      </c>
      <c r="M64" s="62"/>
      <c r="N64" s="62"/>
      <c r="O64" s="61"/>
      <c r="P64" s="19"/>
      <c r="Q64" s="19"/>
      <c r="R64" s="19"/>
      <c r="S64" s="19"/>
      <c r="T64" s="19"/>
      <c r="U64" s="27"/>
    </row>
    <row r="65" spans="1:21" s="4" customFormat="1" ht="16.5" customHeight="1">
      <c r="A65" s="26"/>
      <c r="B65" s="28"/>
      <c r="C65" s="28"/>
      <c r="D65" s="28"/>
      <c r="E65" s="28"/>
      <c r="F65" s="28"/>
      <c r="G65" s="28"/>
      <c r="H65" s="28"/>
      <c r="I65" s="67"/>
      <c r="J65" s="67"/>
      <c r="K65" s="28"/>
      <c r="L65" s="29"/>
      <c r="M65" s="28"/>
      <c r="N65" s="28"/>
      <c r="O65" s="28"/>
      <c r="P65" s="28"/>
      <c r="Q65" s="28"/>
      <c r="R65" s="28"/>
      <c r="S65" s="28"/>
      <c r="T65" s="28"/>
      <c r="U65" s="41"/>
    </row>
    <row r="66" spans="1:21" s="4" customFormat="1" ht="16.5" customHeight="1">
      <c r="A66" s="15" t="s">
        <v>41</v>
      </c>
      <c r="B66" s="22"/>
      <c r="C66" s="22"/>
      <c r="D66" s="22"/>
      <c r="E66" s="22"/>
      <c r="F66" s="22"/>
      <c r="G66" s="22"/>
      <c r="H66" s="22"/>
      <c r="I66" s="22"/>
      <c r="J66" s="22"/>
      <c r="K66" s="22"/>
      <c r="L66" s="22"/>
      <c r="M66" s="22"/>
      <c r="N66" s="22"/>
      <c r="O66" s="22"/>
      <c r="P66" s="22"/>
      <c r="Q66" s="22"/>
      <c r="R66" s="22"/>
      <c r="S66" s="22"/>
      <c r="T66" s="22"/>
      <c r="U66" s="23"/>
    </row>
    <row r="67" spans="1:21" s="4" customFormat="1" ht="16.5" customHeight="1">
      <c r="A67" s="24"/>
      <c r="B67" s="3"/>
      <c r="C67" s="38" t="s">
        <v>76</v>
      </c>
      <c r="D67" s="19"/>
      <c r="E67" s="19"/>
      <c r="F67" s="19"/>
      <c r="G67" s="19"/>
      <c r="H67" s="19"/>
      <c r="I67" s="19"/>
      <c r="J67" s="19"/>
      <c r="K67" s="19"/>
      <c r="L67" s="19"/>
      <c r="M67" s="19"/>
      <c r="N67" s="19"/>
      <c r="O67" s="19"/>
      <c r="P67" s="19"/>
      <c r="Q67" s="19"/>
      <c r="R67" s="19"/>
      <c r="S67" s="19"/>
      <c r="T67" s="19"/>
      <c r="U67" s="20"/>
    </row>
    <row r="68" spans="1:21" s="4" customFormat="1" ht="16.5" customHeight="1">
      <c r="A68" s="24"/>
      <c r="B68" s="3"/>
      <c r="C68" s="2" t="s">
        <v>131</v>
      </c>
      <c r="D68" s="19"/>
      <c r="E68" s="19"/>
      <c r="F68" s="19"/>
      <c r="G68" s="19"/>
      <c r="H68" s="19"/>
      <c r="I68" s="19"/>
      <c r="J68" s="19"/>
      <c r="K68" s="19"/>
      <c r="L68" s="19"/>
      <c r="M68" s="19"/>
      <c r="N68" s="19"/>
      <c r="O68" s="19"/>
      <c r="P68" s="19"/>
      <c r="Q68" s="19"/>
      <c r="R68" s="19"/>
      <c r="S68" s="19"/>
      <c r="T68" s="19"/>
      <c r="U68" s="20"/>
    </row>
    <row r="69" spans="1:21" s="4" customFormat="1" ht="11.25" customHeight="1">
      <c r="A69" s="24"/>
      <c r="B69" s="3"/>
      <c r="C69" s="3"/>
      <c r="D69" s="3"/>
      <c r="E69" s="19"/>
      <c r="F69" s="19"/>
      <c r="G69" s="19"/>
      <c r="H69" s="19"/>
      <c r="I69" s="19"/>
      <c r="J69" s="19"/>
      <c r="K69" s="19"/>
      <c r="L69" s="19"/>
      <c r="M69" s="19"/>
      <c r="N69" s="19"/>
      <c r="O69" s="19"/>
      <c r="P69" s="19"/>
      <c r="Q69" s="19"/>
      <c r="R69" s="68">
        <f>R70+R72</f>
        <v>0</v>
      </c>
      <c r="S69" s="3"/>
      <c r="T69" s="3"/>
      <c r="U69" s="20"/>
    </row>
    <row r="70" spans="1:21" s="4" customFormat="1" ht="16.5" customHeight="1">
      <c r="A70" s="24"/>
      <c r="B70" s="19"/>
      <c r="C70" s="19"/>
      <c r="D70" s="21" t="str">
        <f>IF(I70="","□",IF(I70&gt;500000000,"☑","□"))</f>
        <v>□</v>
      </c>
      <c r="E70" s="19" t="s">
        <v>3</v>
      </c>
      <c r="F70" s="19"/>
      <c r="G70" s="19"/>
      <c r="H70" s="11"/>
      <c r="I70" s="256" t="str">
        <f>IFERROR(IF(B43="② 一括比例配分方式",J23,""),"")</f>
        <v/>
      </c>
      <c r="J70" s="257"/>
      <c r="K70" s="257"/>
      <c r="L70" s="257"/>
      <c r="M70" s="258"/>
      <c r="N70" s="19" t="s">
        <v>11</v>
      </c>
      <c r="O70" s="19"/>
      <c r="P70" s="19"/>
      <c r="Q70" s="19"/>
      <c r="R70" s="68">
        <f>IF(D70="☑",1,0)</f>
        <v>0</v>
      </c>
      <c r="S70" s="3"/>
      <c r="T70" s="3"/>
      <c r="U70" s="20"/>
    </row>
    <row r="71" spans="1:21" s="4" customFormat="1" ht="4.5" customHeight="1">
      <c r="A71" s="24"/>
      <c r="B71" s="19"/>
      <c r="C71" s="19"/>
      <c r="D71" s="19"/>
      <c r="E71" s="19"/>
      <c r="F71" s="19"/>
      <c r="G71" s="19"/>
      <c r="H71" s="11"/>
      <c r="I71" s="11"/>
      <c r="J71" s="11"/>
      <c r="K71" s="11"/>
      <c r="L71" s="11"/>
      <c r="M71" s="11"/>
      <c r="N71" s="11"/>
      <c r="O71" s="19"/>
      <c r="P71" s="19"/>
      <c r="Q71" s="19"/>
      <c r="R71" s="19"/>
      <c r="S71" s="3"/>
      <c r="T71" s="3"/>
      <c r="U71" s="20"/>
    </row>
    <row r="72" spans="1:21" s="4" customFormat="1" ht="17.25" customHeight="1">
      <c r="A72" s="24"/>
      <c r="B72" s="19"/>
      <c r="C72" s="19"/>
      <c r="D72" s="21" t="str">
        <f>IF(I72="","□",IF(I72&lt;95,"☑","□"))</f>
        <v>□</v>
      </c>
      <c r="E72" s="19" t="s">
        <v>5</v>
      </c>
      <c r="F72" s="19"/>
      <c r="G72" s="19"/>
      <c r="H72" s="12"/>
      <c r="I72" s="259" t="str">
        <f>IFERROR(IF(B43="② 一括比例配分方式",J26,""),"")</f>
        <v/>
      </c>
      <c r="J72" s="260"/>
      <c r="K72" s="260"/>
      <c r="L72" s="260"/>
      <c r="M72" s="261"/>
      <c r="N72" s="19" t="s">
        <v>12</v>
      </c>
      <c r="O72" s="19"/>
      <c r="P72" s="19"/>
      <c r="Q72" s="19"/>
      <c r="R72" s="68">
        <f>IF(D72="☑",1,0)</f>
        <v>0</v>
      </c>
      <c r="S72" s="3"/>
      <c r="T72" s="68"/>
      <c r="U72" s="20"/>
    </row>
    <row r="73" spans="1:21" s="4" customFormat="1" ht="17.25" customHeight="1">
      <c r="A73" s="24"/>
      <c r="B73" s="6"/>
      <c r="C73" s="21" t="str">
        <f>IF(R69=1,"☑","□")</f>
        <v>□</v>
      </c>
      <c r="D73" s="6" t="s">
        <v>78</v>
      </c>
      <c r="E73" s="19"/>
      <c r="F73" s="19"/>
      <c r="G73" s="19"/>
      <c r="H73" s="19"/>
      <c r="I73" s="19"/>
      <c r="J73" s="19"/>
      <c r="K73" s="3"/>
      <c r="L73" s="19" t="str">
        <f>IF(R69=1,"確認できました。","確認できません。（入力データを再確認）")</f>
        <v>確認できません。（入力データを再確認）</v>
      </c>
      <c r="M73" s="19"/>
      <c r="N73" s="19"/>
      <c r="O73" s="19"/>
      <c r="P73" s="19"/>
      <c r="Q73" s="19"/>
      <c r="R73" s="19"/>
      <c r="S73" s="19"/>
      <c r="T73" s="3"/>
      <c r="U73" s="20"/>
    </row>
    <row r="74" spans="1:21" s="4" customFormat="1" ht="11.25" customHeight="1">
      <c r="A74" s="24"/>
      <c r="B74" s="19"/>
      <c r="C74" s="10"/>
      <c r="D74" s="10"/>
      <c r="E74" s="10"/>
      <c r="F74" s="10"/>
      <c r="G74" s="10"/>
      <c r="H74" s="10"/>
      <c r="I74" s="10"/>
      <c r="J74" s="10"/>
      <c r="K74" s="10"/>
      <c r="L74" s="10"/>
      <c r="M74" s="10"/>
      <c r="N74" s="10"/>
      <c r="O74" s="10"/>
      <c r="P74" s="10"/>
      <c r="Q74" s="10"/>
      <c r="R74" s="10"/>
      <c r="S74" s="10"/>
      <c r="T74" s="10"/>
      <c r="U74" s="20"/>
    </row>
    <row r="75" spans="1:21" s="4" customFormat="1" ht="17.25" customHeight="1">
      <c r="A75" s="24"/>
      <c r="B75" s="19" t="s">
        <v>81</v>
      </c>
      <c r="C75" s="19"/>
      <c r="D75" s="19"/>
      <c r="E75" s="19"/>
      <c r="F75" s="19"/>
      <c r="G75" s="19"/>
      <c r="H75" s="19"/>
      <c r="I75" s="19"/>
      <c r="J75" s="19"/>
      <c r="K75" s="19"/>
      <c r="L75" s="19"/>
      <c r="M75" s="19"/>
      <c r="N75" s="19"/>
      <c r="O75" s="19"/>
      <c r="P75" s="19"/>
      <c r="Q75" s="19"/>
      <c r="R75" s="19"/>
      <c r="S75" s="19"/>
      <c r="T75" s="19"/>
      <c r="U75" s="20"/>
    </row>
    <row r="76" spans="1:21" s="4" customFormat="1" ht="17.25" customHeight="1">
      <c r="A76" s="24"/>
      <c r="B76" s="19"/>
      <c r="C76" s="19"/>
      <c r="D76" s="19"/>
      <c r="E76" s="19"/>
      <c r="F76" s="19"/>
      <c r="G76" s="19"/>
      <c r="H76" s="212" t="s">
        <v>25</v>
      </c>
      <c r="I76" s="212"/>
      <c r="J76" s="212"/>
      <c r="K76" s="212"/>
      <c r="L76" s="212"/>
      <c r="M76" s="69"/>
      <c r="N76" s="19"/>
      <c r="O76" s="19"/>
      <c r="P76" s="19"/>
      <c r="Q76" s="19"/>
      <c r="R76" s="19"/>
      <c r="S76" s="19"/>
      <c r="T76" s="19"/>
      <c r="U76" s="20"/>
    </row>
    <row r="77" spans="1:21" s="4" customFormat="1" ht="12.75" customHeight="1" thickBot="1">
      <c r="A77" s="24"/>
      <c r="B77" s="19"/>
      <c r="C77" s="64" t="s">
        <v>7</v>
      </c>
      <c r="D77" s="14"/>
      <c r="E77" s="14"/>
      <c r="F77" s="213" t="s">
        <v>8</v>
      </c>
      <c r="G77" s="19"/>
      <c r="H77" s="249" t="str">
        <f>IFERROR(IF(B43="② 一括比例配分方式",J24,""),"")</f>
        <v/>
      </c>
      <c r="I77" s="250"/>
      <c r="J77" s="250"/>
      <c r="K77" s="250"/>
      <c r="L77" s="251"/>
      <c r="M77" s="61" t="s">
        <v>2</v>
      </c>
      <c r="N77" s="19"/>
      <c r="O77" s="244">
        <v>10</v>
      </c>
      <c r="P77" s="244"/>
      <c r="Q77" s="3"/>
      <c r="R77" s="60" t="s">
        <v>46</v>
      </c>
      <c r="S77" s="64"/>
      <c r="T77" s="64"/>
      <c r="U77" s="20"/>
    </row>
    <row r="78" spans="1:21" s="4" customFormat="1" ht="4.5" customHeight="1" thickTop="1">
      <c r="A78" s="24"/>
      <c r="B78" s="214" t="str">
        <f>IF(B43="② 一括比例配分方式",J17,"")</f>
        <v/>
      </c>
      <c r="C78" s="215"/>
      <c r="D78" s="215"/>
      <c r="E78" s="216"/>
      <c r="F78" s="213"/>
      <c r="G78" s="213" t="s">
        <v>9</v>
      </c>
      <c r="H78" s="252"/>
      <c r="I78" s="253"/>
      <c r="J78" s="253"/>
      <c r="K78" s="253"/>
      <c r="L78" s="254"/>
      <c r="M78" s="61"/>
      <c r="N78" s="213" t="s">
        <v>9</v>
      </c>
      <c r="O78" s="244"/>
      <c r="P78" s="244"/>
      <c r="Q78" s="223" t="s">
        <v>10</v>
      </c>
      <c r="R78" s="224">
        <f>ROUNDDOWN(IFERROR(B78*H77/H81*O77/O81,0),0)</f>
        <v>0</v>
      </c>
      <c r="S78" s="225"/>
      <c r="T78" s="226"/>
      <c r="U78" s="233" t="s">
        <v>2</v>
      </c>
    </row>
    <row r="79" spans="1:21" s="4" customFormat="1" ht="4.5" customHeight="1">
      <c r="A79" s="24"/>
      <c r="B79" s="217"/>
      <c r="C79" s="218"/>
      <c r="D79" s="218"/>
      <c r="E79" s="219"/>
      <c r="F79" s="213"/>
      <c r="G79" s="213"/>
      <c r="H79" s="70"/>
      <c r="I79" s="70"/>
      <c r="J79" s="70"/>
      <c r="K79" s="70"/>
      <c r="L79" s="70"/>
      <c r="M79" s="70"/>
      <c r="N79" s="213"/>
      <c r="O79" s="71"/>
      <c r="P79" s="71"/>
      <c r="Q79" s="223"/>
      <c r="R79" s="227"/>
      <c r="S79" s="228"/>
      <c r="T79" s="229"/>
      <c r="U79" s="233"/>
    </row>
    <row r="80" spans="1:21" s="4" customFormat="1" ht="4.5" customHeight="1">
      <c r="A80" s="24"/>
      <c r="B80" s="217"/>
      <c r="C80" s="218"/>
      <c r="D80" s="218"/>
      <c r="E80" s="219"/>
      <c r="F80" s="213"/>
      <c r="G80" s="213"/>
      <c r="H80" s="61"/>
      <c r="I80" s="61"/>
      <c r="J80" s="61"/>
      <c r="K80" s="61"/>
      <c r="L80" s="61"/>
      <c r="M80" s="61"/>
      <c r="N80" s="213"/>
      <c r="O80" s="72"/>
      <c r="P80" s="72"/>
      <c r="Q80" s="223"/>
      <c r="R80" s="227"/>
      <c r="S80" s="228"/>
      <c r="T80" s="229"/>
      <c r="U80" s="233"/>
    </row>
    <row r="81" spans="1:21" s="4" customFormat="1" ht="4.5" customHeight="1" thickBot="1">
      <c r="A81" s="24"/>
      <c r="B81" s="220"/>
      <c r="C81" s="221"/>
      <c r="D81" s="221"/>
      <c r="E81" s="222"/>
      <c r="F81" s="213"/>
      <c r="G81" s="213"/>
      <c r="H81" s="214" t="str">
        <f>IFERROR(IF(B43="② 一括比例配分方式",J25,""),"")</f>
        <v/>
      </c>
      <c r="I81" s="215"/>
      <c r="J81" s="215"/>
      <c r="K81" s="215"/>
      <c r="L81" s="216"/>
      <c r="M81" s="61"/>
      <c r="N81" s="213"/>
      <c r="O81" s="210">
        <v>110</v>
      </c>
      <c r="P81" s="210"/>
      <c r="Q81" s="223"/>
      <c r="R81" s="230"/>
      <c r="S81" s="231"/>
      <c r="T81" s="232"/>
      <c r="U81" s="233"/>
    </row>
    <row r="82" spans="1:21" s="4" customFormat="1" ht="12.75" customHeight="1" thickTop="1">
      <c r="A82" s="24"/>
      <c r="B82" s="14"/>
      <c r="C82" s="14"/>
      <c r="D82" s="14"/>
      <c r="E82" s="14"/>
      <c r="F82" s="213"/>
      <c r="G82" s="43"/>
      <c r="H82" s="220"/>
      <c r="I82" s="221"/>
      <c r="J82" s="221"/>
      <c r="K82" s="221"/>
      <c r="L82" s="222"/>
      <c r="M82" s="73" t="s">
        <v>2</v>
      </c>
      <c r="N82" s="43"/>
      <c r="O82" s="210"/>
      <c r="P82" s="210"/>
      <c r="Q82" s="43"/>
      <c r="R82" s="125" t="s">
        <v>16</v>
      </c>
      <c r="S82" s="19"/>
      <c r="T82" s="19"/>
      <c r="U82" s="74"/>
    </row>
    <row r="83" spans="1:21" s="4" customFormat="1" ht="17.25" customHeight="1">
      <c r="A83" s="24"/>
      <c r="B83" s="19"/>
      <c r="C83" s="19"/>
      <c r="D83" s="19"/>
      <c r="E83" s="19"/>
      <c r="F83" s="19"/>
      <c r="G83" s="19"/>
      <c r="H83" s="39" t="s">
        <v>77</v>
      </c>
      <c r="I83" s="38"/>
      <c r="J83" s="38"/>
      <c r="K83" s="38"/>
      <c r="L83" s="38"/>
      <c r="M83" s="19"/>
      <c r="N83" s="19"/>
      <c r="O83" s="19"/>
      <c r="P83" s="19"/>
      <c r="Q83" s="19"/>
      <c r="R83" s="19"/>
      <c r="S83" s="19"/>
      <c r="T83" s="3"/>
      <c r="U83" s="20"/>
    </row>
    <row r="84" spans="1:21" s="4" customFormat="1" ht="16.5" customHeight="1">
      <c r="A84" s="75"/>
      <c r="B84" s="76"/>
      <c r="C84" s="76"/>
      <c r="D84" s="76"/>
      <c r="E84" s="76"/>
      <c r="F84" s="76"/>
      <c r="G84" s="76"/>
      <c r="H84" s="77"/>
      <c r="I84" s="77"/>
      <c r="J84" s="77"/>
      <c r="K84" s="77"/>
      <c r="L84" s="77"/>
      <c r="M84" s="77"/>
      <c r="N84" s="76"/>
      <c r="O84" s="76"/>
      <c r="P84" s="76"/>
      <c r="Q84" s="76"/>
      <c r="R84" s="76"/>
      <c r="S84" s="76"/>
      <c r="T84" s="76"/>
      <c r="U84" s="42"/>
    </row>
    <row r="85" spans="1:21" s="4" customFormat="1" ht="16.5" customHeight="1">
      <c r="A85" s="15" t="s">
        <v>42</v>
      </c>
      <c r="B85" s="22"/>
      <c r="C85" s="22"/>
      <c r="D85" s="22"/>
      <c r="E85" s="22"/>
      <c r="F85" s="22"/>
      <c r="G85" s="22"/>
      <c r="H85" s="22"/>
      <c r="I85" s="22"/>
      <c r="J85" s="22"/>
      <c r="K85" s="22"/>
      <c r="L85" s="22"/>
      <c r="M85" s="22"/>
      <c r="N85" s="22"/>
      <c r="O85" s="22"/>
      <c r="P85" s="22"/>
      <c r="Q85" s="22"/>
      <c r="R85" s="22"/>
      <c r="S85" s="22"/>
      <c r="T85" s="22"/>
      <c r="U85" s="23"/>
    </row>
    <row r="86" spans="1:21" s="4" customFormat="1" ht="16.5" customHeight="1">
      <c r="A86" s="24"/>
      <c r="B86" s="3"/>
      <c r="C86" s="38" t="s">
        <v>76</v>
      </c>
      <c r="D86" s="19"/>
      <c r="E86" s="19"/>
      <c r="F86" s="19"/>
      <c r="G86" s="19"/>
      <c r="H86" s="19"/>
      <c r="I86" s="19"/>
      <c r="J86" s="19"/>
      <c r="K86" s="19"/>
      <c r="L86" s="19"/>
      <c r="M86" s="19"/>
      <c r="N86" s="19"/>
      <c r="O86" s="19"/>
      <c r="P86" s="19"/>
      <c r="Q86" s="19"/>
      <c r="R86" s="19"/>
      <c r="S86" s="19"/>
      <c r="T86" s="19"/>
      <c r="U86" s="20"/>
    </row>
    <row r="87" spans="1:21" s="4" customFormat="1" ht="16.5" customHeight="1">
      <c r="A87" s="24"/>
      <c r="B87" s="3"/>
      <c r="C87" s="2" t="s">
        <v>138</v>
      </c>
      <c r="D87" s="19"/>
      <c r="E87" s="19"/>
      <c r="F87" s="19"/>
      <c r="G87" s="19"/>
      <c r="H87" s="19"/>
      <c r="I87" s="19"/>
      <c r="J87" s="19"/>
      <c r="K87" s="19"/>
      <c r="L87" s="19"/>
      <c r="M87" s="19"/>
      <c r="N87" s="19"/>
      <c r="O87" s="19"/>
      <c r="P87" s="19"/>
      <c r="Q87" s="19"/>
      <c r="R87" s="19"/>
      <c r="S87" s="19"/>
      <c r="T87" s="19"/>
      <c r="U87" s="20"/>
    </row>
    <row r="88" spans="1:21" s="4" customFormat="1" ht="11.25" customHeight="1">
      <c r="A88" s="24"/>
      <c r="B88" s="19"/>
      <c r="C88" s="19"/>
      <c r="D88" s="19"/>
      <c r="E88" s="19"/>
      <c r="F88" s="19"/>
      <c r="G88" s="19"/>
      <c r="H88" s="19"/>
      <c r="I88" s="19"/>
      <c r="J88" s="19"/>
      <c r="K88" s="19"/>
      <c r="L88" s="19"/>
      <c r="M88" s="19"/>
      <c r="N88" s="19"/>
      <c r="O88" s="19"/>
      <c r="P88" s="19"/>
      <c r="Q88" s="19"/>
      <c r="R88" s="68">
        <f>R89+R91</f>
        <v>0</v>
      </c>
      <c r="S88" s="3"/>
      <c r="T88" s="19"/>
      <c r="U88" s="20"/>
    </row>
    <row r="89" spans="1:21" s="4" customFormat="1" ht="16.5" customHeight="1">
      <c r="A89" s="24"/>
      <c r="B89" s="19"/>
      <c r="C89" s="19"/>
      <c r="D89" s="21" t="str">
        <f>IF(I89="","□",IF(I89&gt;500000000,"☑","□"))</f>
        <v>□</v>
      </c>
      <c r="E89" s="19" t="s">
        <v>3</v>
      </c>
      <c r="F89" s="19"/>
      <c r="G89" s="19"/>
      <c r="H89" s="11"/>
      <c r="I89" s="256" t="str">
        <f>IFERROR(IF(B43="③ 個別対応方式",J23,""),"")</f>
        <v/>
      </c>
      <c r="J89" s="257"/>
      <c r="K89" s="257"/>
      <c r="L89" s="257"/>
      <c r="M89" s="258"/>
      <c r="N89" s="19" t="s">
        <v>11</v>
      </c>
      <c r="O89" s="19"/>
      <c r="P89" s="19"/>
      <c r="Q89" s="19"/>
      <c r="R89" s="68">
        <f>IF(D89="☑",1,0)</f>
        <v>0</v>
      </c>
      <c r="S89" s="3"/>
      <c r="T89" s="19"/>
      <c r="U89" s="20"/>
    </row>
    <row r="90" spans="1:21" s="4" customFormat="1" ht="4.5" customHeight="1">
      <c r="A90" s="24"/>
      <c r="B90" s="3"/>
      <c r="C90" s="3"/>
      <c r="D90" s="3"/>
      <c r="E90" s="19"/>
      <c r="F90" s="19"/>
      <c r="G90" s="19"/>
      <c r="H90" s="11"/>
      <c r="I90" s="31"/>
      <c r="J90" s="31"/>
      <c r="K90" s="31"/>
      <c r="L90" s="31"/>
      <c r="M90" s="31"/>
      <c r="N90" s="19"/>
      <c r="O90" s="19"/>
      <c r="P90" s="19"/>
      <c r="Q90" s="19"/>
      <c r="R90" s="19"/>
      <c r="S90" s="3"/>
      <c r="T90" s="19"/>
      <c r="U90" s="20"/>
    </row>
    <row r="91" spans="1:21" s="4" customFormat="1" ht="17.25" customHeight="1">
      <c r="A91" s="24"/>
      <c r="B91" s="19"/>
      <c r="C91" s="19"/>
      <c r="D91" s="21" t="str">
        <f>IF(I91="","□",IF(I91&lt;95,"☑","□"))</f>
        <v>□</v>
      </c>
      <c r="E91" s="19" t="s">
        <v>5</v>
      </c>
      <c r="F91" s="19"/>
      <c r="G91" s="19"/>
      <c r="H91" s="12"/>
      <c r="I91" s="259" t="str">
        <f>IFERROR(IF(B43="③ 個別対応方式",J26,""),"")</f>
        <v/>
      </c>
      <c r="J91" s="260"/>
      <c r="K91" s="260"/>
      <c r="L91" s="260"/>
      <c r="M91" s="261"/>
      <c r="N91" s="19" t="s">
        <v>12</v>
      </c>
      <c r="O91" s="19"/>
      <c r="P91" s="19"/>
      <c r="Q91" s="19"/>
      <c r="R91" s="68">
        <f>IF(D91="☑",1,0)</f>
        <v>0</v>
      </c>
      <c r="S91" s="3"/>
      <c r="T91" s="3"/>
      <c r="U91" s="20"/>
    </row>
    <row r="92" spans="1:21" s="4" customFormat="1" ht="17.25" customHeight="1">
      <c r="A92" s="24"/>
      <c r="B92" s="19"/>
      <c r="C92" s="21" t="str">
        <f>IF(R88=1,"☑","□")</f>
        <v>□</v>
      </c>
      <c r="D92" s="6" t="s">
        <v>79</v>
      </c>
      <c r="E92" s="19"/>
      <c r="F92" s="19"/>
      <c r="G92" s="19"/>
      <c r="H92" s="19"/>
      <c r="I92" s="19"/>
      <c r="J92" s="19"/>
      <c r="K92" s="19" t="str">
        <f>IF(R88=1,"確認できました。","確認できません。（入力データを再確認）")</f>
        <v>確認できません。（入力データを再確認）</v>
      </c>
      <c r="L92" s="3"/>
      <c r="M92" s="3"/>
      <c r="N92" s="3"/>
      <c r="O92" s="3"/>
      <c r="P92" s="3"/>
      <c r="Q92" s="3"/>
      <c r="R92" s="19"/>
      <c r="S92" s="19"/>
      <c r="T92" s="3"/>
      <c r="U92" s="20"/>
    </row>
    <row r="93" spans="1:21" s="4" customFormat="1" ht="11.25" customHeight="1">
      <c r="A93" s="24"/>
      <c r="B93" s="19"/>
      <c r="C93" s="19"/>
      <c r="D93" s="3"/>
      <c r="E93" s="3"/>
      <c r="F93" s="3"/>
      <c r="G93" s="3"/>
      <c r="H93" s="3"/>
      <c r="I93" s="3"/>
      <c r="J93" s="3"/>
      <c r="K93" s="3"/>
      <c r="L93" s="3"/>
      <c r="M93" s="3"/>
      <c r="N93" s="3"/>
      <c r="O93" s="3"/>
      <c r="P93" s="3"/>
      <c r="Q93" s="3"/>
      <c r="R93" s="19"/>
      <c r="S93" s="19"/>
      <c r="T93" s="3"/>
      <c r="U93" s="20"/>
    </row>
    <row r="94" spans="1:21" s="4" customFormat="1" ht="17.25" customHeight="1">
      <c r="A94" s="24"/>
      <c r="B94" s="19" t="s">
        <v>81</v>
      </c>
      <c r="C94" s="19"/>
      <c r="D94" s="19"/>
      <c r="E94" s="19"/>
      <c r="F94" s="19"/>
      <c r="G94" s="19"/>
      <c r="H94" s="19"/>
      <c r="I94" s="19"/>
      <c r="J94" s="19"/>
      <c r="K94" s="19"/>
      <c r="L94" s="19"/>
      <c r="M94" s="19"/>
      <c r="N94" s="19"/>
      <c r="O94" s="19"/>
      <c r="P94" s="19"/>
      <c r="Q94" s="19"/>
      <c r="R94" s="19"/>
      <c r="S94" s="19"/>
      <c r="T94" s="19"/>
      <c r="U94" s="20"/>
    </row>
    <row r="95" spans="1:21" s="4" customFormat="1" ht="17.25" customHeight="1">
      <c r="A95" s="24"/>
      <c r="B95" s="3"/>
      <c r="C95" s="38" t="s">
        <v>13</v>
      </c>
      <c r="D95" s="19"/>
      <c r="E95" s="19"/>
      <c r="F95" s="19"/>
      <c r="G95" s="19"/>
      <c r="H95" s="19"/>
      <c r="I95" s="19"/>
      <c r="J95" s="19"/>
      <c r="K95" s="19"/>
      <c r="L95" s="19"/>
      <c r="M95" s="19"/>
      <c r="N95" s="19"/>
      <c r="O95" s="19"/>
      <c r="P95" s="19"/>
      <c r="Q95" s="19"/>
      <c r="R95" s="19"/>
      <c r="S95" s="19"/>
      <c r="T95" s="19"/>
      <c r="U95" s="20"/>
    </row>
    <row r="96" spans="1:21" s="4" customFormat="1" ht="17.25" customHeight="1">
      <c r="A96" s="24"/>
      <c r="B96" s="19"/>
      <c r="C96" s="64"/>
      <c r="D96" s="19"/>
      <c r="E96" s="19"/>
      <c r="F96" s="19"/>
      <c r="G96" s="19"/>
      <c r="H96" s="212" t="s">
        <v>24</v>
      </c>
      <c r="I96" s="212"/>
      <c r="J96" s="212"/>
      <c r="K96" s="212"/>
      <c r="L96" s="212"/>
      <c r="M96" s="19"/>
      <c r="N96" s="19"/>
      <c r="O96" s="19"/>
      <c r="P96" s="19"/>
      <c r="Q96" s="19"/>
      <c r="R96" s="19"/>
      <c r="S96" s="19"/>
      <c r="T96" s="19"/>
      <c r="U96" s="20"/>
    </row>
    <row r="97" spans="1:21" s="4" customFormat="1" ht="12.75" customHeight="1">
      <c r="A97" s="24"/>
      <c r="B97" s="19"/>
      <c r="C97" s="64" t="s">
        <v>7</v>
      </c>
      <c r="D97" s="19"/>
      <c r="E97" s="19"/>
      <c r="F97" s="213" t="s">
        <v>8</v>
      </c>
      <c r="G97" s="19"/>
      <c r="H97" s="214" t="str">
        <f>IF(B43="③ 個別対応方式",G36,"")</f>
        <v/>
      </c>
      <c r="I97" s="215"/>
      <c r="J97" s="215"/>
      <c r="K97" s="216"/>
      <c r="L97" s="61" t="s">
        <v>2</v>
      </c>
      <c r="M97" s="19"/>
      <c r="N97" s="244">
        <v>10</v>
      </c>
      <c r="O97" s="244"/>
      <c r="P97" s="43"/>
      <c r="Q97" s="19"/>
      <c r="R97" s="19"/>
      <c r="S97" s="19"/>
      <c r="T97" s="19" t="s">
        <v>17</v>
      </c>
      <c r="U97" s="20"/>
    </row>
    <row r="98" spans="1:21" s="4" customFormat="1" ht="4.5" customHeight="1">
      <c r="A98" s="24"/>
      <c r="B98" s="214" t="str">
        <f>IF(B43="③ 個別対応方式",J17,"")</f>
        <v/>
      </c>
      <c r="C98" s="215"/>
      <c r="D98" s="215"/>
      <c r="E98" s="216"/>
      <c r="F98" s="213"/>
      <c r="G98" s="213" t="s">
        <v>9</v>
      </c>
      <c r="H98" s="220"/>
      <c r="I98" s="221"/>
      <c r="J98" s="221"/>
      <c r="K98" s="222"/>
      <c r="L98" s="61"/>
      <c r="M98" s="213" t="s">
        <v>9</v>
      </c>
      <c r="N98" s="244"/>
      <c r="O98" s="244"/>
      <c r="P98" s="245" t="s">
        <v>10</v>
      </c>
      <c r="Q98" s="214" t="str">
        <f>IF(B43="③ 個別対応方式",ROUNDDOWN(IFERROR(B98*H97/H101*N97/N101,0),0),"")</f>
        <v/>
      </c>
      <c r="R98" s="215"/>
      <c r="S98" s="216"/>
      <c r="T98" s="255" t="s">
        <v>2</v>
      </c>
      <c r="U98" s="20"/>
    </row>
    <row r="99" spans="1:21" s="4" customFormat="1" ht="4.5" customHeight="1">
      <c r="A99" s="24"/>
      <c r="B99" s="217"/>
      <c r="C99" s="218"/>
      <c r="D99" s="218"/>
      <c r="E99" s="219"/>
      <c r="F99" s="213"/>
      <c r="G99" s="213"/>
      <c r="H99" s="70"/>
      <c r="I99" s="70"/>
      <c r="J99" s="70"/>
      <c r="K99" s="70"/>
      <c r="L99" s="70"/>
      <c r="M99" s="213"/>
      <c r="N99" s="71"/>
      <c r="O99" s="71"/>
      <c r="P99" s="245"/>
      <c r="Q99" s="217"/>
      <c r="R99" s="218"/>
      <c r="S99" s="219"/>
      <c r="T99" s="255"/>
      <c r="U99" s="20"/>
    </row>
    <row r="100" spans="1:21" s="4" customFormat="1" ht="4.5" customHeight="1">
      <c r="A100" s="24"/>
      <c r="B100" s="217"/>
      <c r="C100" s="218"/>
      <c r="D100" s="218"/>
      <c r="E100" s="219"/>
      <c r="F100" s="213"/>
      <c r="G100" s="213"/>
      <c r="H100" s="61"/>
      <c r="I100" s="61"/>
      <c r="J100" s="61"/>
      <c r="K100" s="61"/>
      <c r="L100" s="61"/>
      <c r="M100" s="213"/>
      <c r="N100" s="72"/>
      <c r="O100" s="72"/>
      <c r="P100" s="245"/>
      <c r="Q100" s="217"/>
      <c r="R100" s="218"/>
      <c r="S100" s="219"/>
      <c r="T100" s="255"/>
      <c r="U100" s="20"/>
    </row>
    <row r="101" spans="1:21" s="4" customFormat="1" ht="4.5" customHeight="1" thickBot="1">
      <c r="A101" s="24"/>
      <c r="B101" s="220"/>
      <c r="C101" s="221"/>
      <c r="D101" s="221"/>
      <c r="E101" s="222"/>
      <c r="F101" s="213"/>
      <c r="G101" s="213"/>
      <c r="H101" s="214" t="str">
        <f>IF(B43="③ 個別対応方式",J14,"")</f>
        <v/>
      </c>
      <c r="I101" s="215"/>
      <c r="J101" s="215"/>
      <c r="K101" s="216"/>
      <c r="L101" s="61"/>
      <c r="M101" s="213"/>
      <c r="N101" s="210">
        <v>110</v>
      </c>
      <c r="O101" s="210"/>
      <c r="P101" s="245"/>
      <c r="Q101" s="246"/>
      <c r="R101" s="247"/>
      <c r="S101" s="248"/>
      <c r="T101" s="255"/>
      <c r="U101" s="20"/>
    </row>
    <row r="102" spans="1:21" s="4" customFormat="1" ht="12.75" customHeight="1" thickTop="1">
      <c r="A102" s="24"/>
      <c r="B102" s="19"/>
      <c r="C102" s="19"/>
      <c r="D102" s="19"/>
      <c r="E102" s="19"/>
      <c r="F102" s="213"/>
      <c r="G102" s="43"/>
      <c r="H102" s="220"/>
      <c r="I102" s="221"/>
      <c r="J102" s="221"/>
      <c r="K102" s="222"/>
      <c r="L102" s="61" t="s">
        <v>2</v>
      </c>
      <c r="M102" s="43"/>
      <c r="N102" s="210"/>
      <c r="O102" s="210"/>
      <c r="P102" s="43"/>
      <c r="Q102" s="37" t="s">
        <v>16</v>
      </c>
      <c r="R102" s="19"/>
      <c r="S102" s="19"/>
      <c r="T102" s="19"/>
      <c r="U102" s="20"/>
    </row>
    <row r="103" spans="1:21" s="4" customFormat="1" ht="17.25" customHeight="1">
      <c r="A103" s="24"/>
      <c r="B103" s="19"/>
      <c r="C103" s="19"/>
      <c r="D103" s="19"/>
      <c r="E103" s="19"/>
      <c r="F103" s="19"/>
      <c r="G103" s="19"/>
      <c r="H103" s="37" t="s">
        <v>14</v>
      </c>
      <c r="I103" s="19"/>
      <c r="J103" s="19"/>
      <c r="K103" s="19"/>
      <c r="L103" s="19"/>
      <c r="M103" s="19"/>
      <c r="N103" s="19"/>
      <c r="O103" s="19"/>
      <c r="P103" s="19"/>
      <c r="Q103" s="37"/>
      <c r="R103" s="37"/>
      <c r="S103" s="37"/>
      <c r="T103" s="19"/>
      <c r="U103" s="20"/>
    </row>
    <row r="104" spans="1:21" s="4" customFormat="1" ht="17.25" customHeight="1">
      <c r="A104" s="24"/>
      <c r="B104" s="3"/>
      <c r="C104" s="38" t="s">
        <v>15</v>
      </c>
      <c r="D104" s="19"/>
      <c r="E104" s="19"/>
      <c r="F104" s="19"/>
      <c r="G104" s="19"/>
      <c r="H104" s="19"/>
      <c r="I104" s="19"/>
      <c r="J104" s="19"/>
      <c r="K104" s="19"/>
      <c r="L104" s="19"/>
      <c r="M104" s="19"/>
      <c r="N104" s="19"/>
      <c r="O104" s="19"/>
      <c r="P104" s="19"/>
      <c r="Q104" s="19"/>
      <c r="R104" s="19"/>
      <c r="S104" s="19"/>
      <c r="T104" s="19"/>
      <c r="U104" s="20"/>
    </row>
    <row r="105" spans="1:21" s="4" customFormat="1" ht="17.25" customHeight="1">
      <c r="A105" s="24"/>
      <c r="B105" s="19"/>
      <c r="C105" s="64"/>
      <c r="D105" s="19"/>
      <c r="E105" s="19"/>
      <c r="F105" s="19"/>
      <c r="G105" s="19"/>
      <c r="H105" s="212" t="s">
        <v>23</v>
      </c>
      <c r="I105" s="212"/>
      <c r="J105" s="212"/>
      <c r="K105" s="212"/>
      <c r="L105" s="212"/>
      <c r="M105" s="19"/>
      <c r="N105" s="212" t="s">
        <v>21</v>
      </c>
      <c r="O105" s="212"/>
      <c r="P105" s="212"/>
      <c r="Q105" s="212"/>
      <c r="R105" s="212"/>
      <c r="S105" s="19"/>
      <c r="T105" s="19"/>
      <c r="U105" s="20"/>
    </row>
    <row r="106" spans="1:21" s="4" customFormat="1" ht="12.75" customHeight="1">
      <c r="A106" s="24"/>
      <c r="B106" s="19"/>
      <c r="C106" s="64" t="s">
        <v>7</v>
      </c>
      <c r="D106" s="19"/>
      <c r="E106" s="19"/>
      <c r="F106" s="213" t="s">
        <v>8</v>
      </c>
      <c r="G106" s="19"/>
      <c r="H106" s="214" t="str">
        <f>IF(B43="③ 個別対応方式",M36,"")</f>
        <v/>
      </c>
      <c r="I106" s="215"/>
      <c r="J106" s="215"/>
      <c r="K106" s="216"/>
      <c r="L106" s="10" t="s">
        <v>2</v>
      </c>
      <c r="M106" s="19"/>
      <c r="N106" s="214" t="str">
        <f>IFERROR(IF(B43="③ 個別対応方式",J24,""),"")</f>
        <v/>
      </c>
      <c r="O106" s="215"/>
      <c r="P106" s="215"/>
      <c r="Q106" s="215"/>
      <c r="R106" s="216"/>
      <c r="S106" s="10" t="s">
        <v>2</v>
      </c>
      <c r="T106" s="79"/>
      <c r="U106" s="80"/>
    </row>
    <row r="107" spans="1:21" s="4" customFormat="1" ht="4.5" customHeight="1">
      <c r="A107" s="24"/>
      <c r="B107" s="214" t="str">
        <f>IF(B43="③ 個別対応方式",J17,"")</f>
        <v/>
      </c>
      <c r="C107" s="215"/>
      <c r="D107" s="215"/>
      <c r="E107" s="216"/>
      <c r="F107" s="213"/>
      <c r="G107" s="213" t="s">
        <v>9</v>
      </c>
      <c r="H107" s="220"/>
      <c r="I107" s="221"/>
      <c r="J107" s="221"/>
      <c r="K107" s="222"/>
      <c r="L107" s="10"/>
      <c r="M107" s="213" t="s">
        <v>9</v>
      </c>
      <c r="N107" s="220"/>
      <c r="O107" s="221"/>
      <c r="P107" s="221"/>
      <c r="Q107" s="221"/>
      <c r="R107" s="222"/>
      <c r="S107" s="10"/>
      <c r="T107" s="79"/>
      <c r="U107" s="80"/>
    </row>
    <row r="108" spans="1:21" s="4" customFormat="1" ht="4.5" customHeight="1">
      <c r="A108" s="24"/>
      <c r="B108" s="217"/>
      <c r="C108" s="218"/>
      <c r="D108" s="218"/>
      <c r="E108" s="219"/>
      <c r="F108" s="213"/>
      <c r="G108" s="213"/>
      <c r="H108" s="81"/>
      <c r="I108" s="81"/>
      <c r="J108" s="81"/>
      <c r="K108" s="81"/>
      <c r="L108" s="81"/>
      <c r="M108" s="213"/>
      <c r="N108" s="81"/>
      <c r="O108" s="81"/>
      <c r="P108" s="81"/>
      <c r="Q108" s="81"/>
      <c r="R108" s="81"/>
      <c r="S108" s="81"/>
      <c r="T108" s="79"/>
      <c r="U108" s="80"/>
    </row>
    <row r="109" spans="1:21" s="4" customFormat="1" ht="4.5" customHeight="1">
      <c r="A109" s="24"/>
      <c r="B109" s="217"/>
      <c r="C109" s="218"/>
      <c r="D109" s="218"/>
      <c r="E109" s="219"/>
      <c r="F109" s="213"/>
      <c r="G109" s="213"/>
      <c r="H109" s="10"/>
      <c r="I109" s="10"/>
      <c r="J109" s="10"/>
      <c r="K109" s="10"/>
      <c r="L109" s="10"/>
      <c r="M109" s="213"/>
      <c r="N109" s="10"/>
      <c r="O109" s="10"/>
      <c r="P109" s="10"/>
      <c r="Q109" s="10"/>
      <c r="R109" s="10"/>
      <c r="S109" s="10"/>
      <c r="T109" s="79"/>
      <c r="U109" s="80"/>
    </row>
    <row r="110" spans="1:21" s="4" customFormat="1" ht="4.5" customHeight="1">
      <c r="A110" s="24"/>
      <c r="B110" s="220"/>
      <c r="C110" s="221"/>
      <c r="D110" s="221"/>
      <c r="E110" s="222"/>
      <c r="F110" s="213"/>
      <c r="G110" s="213"/>
      <c r="H110" s="214" t="str">
        <f>IF(B43="③ 個別対応方式",J14,"")</f>
        <v/>
      </c>
      <c r="I110" s="215"/>
      <c r="J110" s="215"/>
      <c r="K110" s="216"/>
      <c r="L110" s="10"/>
      <c r="M110" s="213"/>
      <c r="N110" s="214" t="str">
        <f>IFERROR(IF(B43="③ 個別対応方式",J25,""),"")</f>
        <v/>
      </c>
      <c r="O110" s="215"/>
      <c r="P110" s="215"/>
      <c r="Q110" s="215"/>
      <c r="R110" s="216"/>
      <c r="S110" s="10"/>
      <c r="T110" s="79"/>
      <c r="U110" s="80"/>
    </row>
    <row r="111" spans="1:21" s="4" customFormat="1" ht="12.75" customHeight="1">
      <c r="A111" s="24"/>
      <c r="B111" s="19"/>
      <c r="C111" s="19"/>
      <c r="D111" s="19"/>
      <c r="E111" s="19"/>
      <c r="F111" s="213"/>
      <c r="G111" s="43"/>
      <c r="H111" s="220"/>
      <c r="I111" s="221"/>
      <c r="J111" s="221"/>
      <c r="K111" s="222"/>
      <c r="L111" s="10" t="s">
        <v>2</v>
      </c>
      <c r="M111" s="43"/>
      <c r="N111" s="220"/>
      <c r="O111" s="221"/>
      <c r="P111" s="221"/>
      <c r="Q111" s="221"/>
      <c r="R111" s="222"/>
      <c r="S111" s="10" t="s">
        <v>2</v>
      </c>
      <c r="T111" s="79"/>
      <c r="U111" s="80"/>
    </row>
    <row r="112" spans="1:21" s="4" customFormat="1" ht="16.5" customHeight="1">
      <c r="A112" s="24"/>
      <c r="B112" s="19"/>
      <c r="C112" s="19"/>
      <c r="D112" s="19"/>
      <c r="E112" s="19"/>
      <c r="F112" s="19"/>
      <c r="G112" s="19"/>
      <c r="H112" s="37" t="s">
        <v>14</v>
      </c>
      <c r="I112" s="19"/>
      <c r="J112" s="19"/>
      <c r="K112" s="19"/>
      <c r="L112" s="19"/>
      <c r="M112" s="19"/>
      <c r="N112" s="243" t="s">
        <v>22</v>
      </c>
      <c r="O112" s="243"/>
      <c r="P112" s="243"/>
      <c r="Q112" s="243"/>
      <c r="R112" s="243"/>
      <c r="S112" s="19"/>
      <c r="T112" s="19"/>
      <c r="U112" s="20"/>
    </row>
    <row r="113" spans="1:21" s="4" customFormat="1" ht="12.75" customHeight="1">
      <c r="A113" s="24"/>
      <c r="B113" s="19"/>
      <c r="C113" s="19"/>
      <c r="D113" s="19"/>
      <c r="E113" s="19"/>
      <c r="F113" s="19"/>
      <c r="G113" s="19"/>
      <c r="H113" s="19"/>
      <c r="I113" s="19"/>
      <c r="J113" s="19"/>
      <c r="K113" s="19"/>
      <c r="L113" s="43"/>
      <c r="M113" s="43"/>
      <c r="N113" s="244">
        <v>10</v>
      </c>
      <c r="O113" s="244"/>
      <c r="P113" s="43"/>
      <c r="Q113" s="19"/>
      <c r="R113" s="19"/>
      <c r="S113" s="19"/>
      <c r="T113" s="19" t="s">
        <v>18</v>
      </c>
      <c r="U113" s="20"/>
    </row>
    <row r="114" spans="1:21" s="4" customFormat="1" ht="4.5" customHeight="1">
      <c r="A114" s="24"/>
      <c r="B114" s="19"/>
      <c r="C114" s="19"/>
      <c r="D114" s="19"/>
      <c r="E114" s="19"/>
      <c r="F114" s="19"/>
      <c r="G114" s="19"/>
      <c r="H114" s="19"/>
      <c r="I114" s="19"/>
      <c r="J114" s="19"/>
      <c r="K114" s="19"/>
      <c r="L114" s="43"/>
      <c r="M114" s="213" t="s">
        <v>9</v>
      </c>
      <c r="N114" s="244"/>
      <c r="O114" s="244"/>
      <c r="P114" s="245" t="s">
        <v>10</v>
      </c>
      <c r="Q114" s="214" t="str">
        <f>IF(B43="③ 個別対応方式",ROUNDDOWN(IFERROR(B107*H106/H110*N106/N110*N113/N117,0),0),"")</f>
        <v/>
      </c>
      <c r="R114" s="215"/>
      <c r="S114" s="216"/>
      <c r="T114" s="209" t="s">
        <v>2</v>
      </c>
      <c r="U114" s="20"/>
    </row>
    <row r="115" spans="1:21" s="4" customFormat="1" ht="4.5" customHeight="1">
      <c r="A115" s="24"/>
      <c r="B115" s="19"/>
      <c r="C115" s="19"/>
      <c r="D115" s="19"/>
      <c r="E115" s="19"/>
      <c r="F115" s="19"/>
      <c r="G115" s="19"/>
      <c r="H115" s="19"/>
      <c r="I115" s="19"/>
      <c r="J115" s="19"/>
      <c r="K115" s="19"/>
      <c r="L115" s="43"/>
      <c r="M115" s="213"/>
      <c r="N115" s="71"/>
      <c r="O115" s="71"/>
      <c r="P115" s="245"/>
      <c r="Q115" s="217"/>
      <c r="R115" s="218"/>
      <c r="S115" s="219"/>
      <c r="T115" s="209"/>
      <c r="U115" s="20"/>
    </row>
    <row r="116" spans="1:21" s="4" customFormat="1" ht="4.5" customHeight="1">
      <c r="A116" s="24"/>
      <c r="B116" s="19"/>
      <c r="C116" s="19"/>
      <c r="D116" s="19"/>
      <c r="E116" s="19"/>
      <c r="F116" s="19"/>
      <c r="G116" s="19"/>
      <c r="H116" s="19"/>
      <c r="I116" s="19"/>
      <c r="J116" s="19"/>
      <c r="K116" s="19"/>
      <c r="L116" s="43"/>
      <c r="M116" s="213"/>
      <c r="N116" s="72"/>
      <c r="O116" s="72"/>
      <c r="P116" s="245"/>
      <c r="Q116" s="217"/>
      <c r="R116" s="218"/>
      <c r="S116" s="219"/>
      <c r="T116" s="209"/>
      <c r="U116" s="20"/>
    </row>
    <row r="117" spans="1:21" s="4" customFormat="1" ht="4.5" customHeight="1" thickBot="1">
      <c r="A117" s="24"/>
      <c r="B117" s="19"/>
      <c r="C117" s="19"/>
      <c r="D117" s="19"/>
      <c r="E117" s="19"/>
      <c r="F117" s="19"/>
      <c r="G117" s="19"/>
      <c r="H117" s="19"/>
      <c r="I117" s="19"/>
      <c r="J117" s="19"/>
      <c r="K117" s="19"/>
      <c r="L117" s="43"/>
      <c r="M117" s="213"/>
      <c r="N117" s="210">
        <v>110</v>
      </c>
      <c r="O117" s="210"/>
      <c r="P117" s="245"/>
      <c r="Q117" s="246"/>
      <c r="R117" s="247"/>
      <c r="S117" s="248"/>
      <c r="T117" s="209"/>
      <c r="U117" s="20"/>
    </row>
    <row r="118" spans="1:21" s="4" customFormat="1" ht="17.25" customHeight="1" thickTop="1">
      <c r="A118" s="24"/>
      <c r="B118" s="3"/>
      <c r="C118" s="38" t="s">
        <v>44</v>
      </c>
      <c r="D118" s="19"/>
      <c r="E118" s="19"/>
      <c r="F118" s="19"/>
      <c r="G118" s="19"/>
      <c r="H118" s="19"/>
      <c r="I118" s="19"/>
      <c r="J118" s="19"/>
      <c r="K118" s="43"/>
      <c r="L118" s="43"/>
      <c r="M118" s="43"/>
      <c r="N118" s="210"/>
      <c r="O118" s="210"/>
      <c r="P118" s="43"/>
      <c r="Q118" s="37" t="s">
        <v>16</v>
      </c>
      <c r="R118" s="19"/>
      <c r="S118" s="19"/>
      <c r="T118" s="19"/>
      <c r="U118" s="20"/>
    </row>
    <row r="119" spans="1:21" s="4" customFormat="1" ht="17.25" customHeight="1" thickBot="1">
      <c r="A119" s="24"/>
      <c r="B119" s="3"/>
      <c r="C119" s="3"/>
      <c r="D119" s="19"/>
      <c r="E119" s="19"/>
      <c r="F119" s="19"/>
      <c r="G119" s="19"/>
      <c r="H119" s="19"/>
      <c r="I119" s="19"/>
      <c r="J119" s="19"/>
      <c r="K119" s="43"/>
      <c r="L119" s="19"/>
      <c r="M119" s="19"/>
      <c r="N119" s="19"/>
      <c r="O119" s="3"/>
      <c r="P119" s="234" t="s">
        <v>46</v>
      </c>
      <c r="Q119" s="234"/>
      <c r="R119" s="234"/>
      <c r="S119" s="64"/>
      <c r="T119" s="19"/>
      <c r="U119" s="20"/>
    </row>
    <row r="120" spans="1:21" s="4" customFormat="1" ht="17.25" customHeight="1" thickTop="1" thickBot="1">
      <c r="A120" s="24"/>
      <c r="B120" s="19"/>
      <c r="C120" s="3"/>
      <c r="D120" s="82" t="s">
        <v>17</v>
      </c>
      <c r="E120" s="235" t="str">
        <f>Q98</f>
        <v/>
      </c>
      <c r="F120" s="236"/>
      <c r="G120" s="237"/>
      <c r="H120" s="43" t="s">
        <v>2</v>
      </c>
      <c r="I120" s="83" t="s">
        <v>20</v>
      </c>
      <c r="J120" s="82" t="s">
        <v>18</v>
      </c>
      <c r="K120" s="235" t="str">
        <f>Q114</f>
        <v/>
      </c>
      <c r="L120" s="238"/>
      <c r="M120" s="239"/>
      <c r="N120" s="43" t="s">
        <v>2</v>
      </c>
      <c r="O120" s="61" t="s">
        <v>10</v>
      </c>
      <c r="P120" s="240" t="str">
        <f>IFERROR(E120+K120,"")</f>
        <v/>
      </c>
      <c r="Q120" s="241"/>
      <c r="R120" s="242"/>
      <c r="S120" s="19" t="s">
        <v>2</v>
      </c>
      <c r="T120" s="40"/>
      <c r="U120" s="20"/>
    </row>
    <row r="121" spans="1:21" s="4" customFormat="1" ht="17.25" customHeight="1" thickTop="1">
      <c r="A121" s="75"/>
      <c r="B121" s="76"/>
      <c r="C121" s="76"/>
      <c r="D121" s="76"/>
      <c r="E121" s="76"/>
      <c r="F121" s="76"/>
      <c r="G121" s="76"/>
      <c r="H121" s="76"/>
      <c r="I121" s="76"/>
      <c r="J121" s="76"/>
      <c r="K121" s="76"/>
      <c r="L121" s="76"/>
      <c r="M121" s="76"/>
      <c r="N121" s="76"/>
      <c r="O121" s="76"/>
      <c r="P121" s="76"/>
      <c r="Q121" s="76"/>
      <c r="R121" s="76"/>
      <c r="S121" s="76"/>
      <c r="T121" s="76"/>
      <c r="U121" s="78"/>
    </row>
    <row r="122" spans="1:21" s="4" customFormat="1" ht="18.75" customHeight="1">
      <c r="A122" s="51"/>
      <c r="B122" s="3"/>
      <c r="C122" s="57"/>
      <c r="D122" s="3"/>
      <c r="E122" s="3"/>
      <c r="F122" s="3"/>
      <c r="G122" s="3"/>
      <c r="H122" s="3"/>
      <c r="I122" s="3"/>
      <c r="J122" s="3"/>
      <c r="K122" s="3"/>
      <c r="L122" s="3"/>
      <c r="M122" s="3"/>
      <c r="N122" s="3"/>
      <c r="O122" s="3"/>
      <c r="P122" s="3"/>
      <c r="Q122" s="3"/>
      <c r="R122" s="3"/>
      <c r="S122" s="3"/>
      <c r="T122" s="3"/>
      <c r="U122" s="3"/>
    </row>
    <row r="123" spans="1:21" s="4" customFormat="1" ht="18.75" customHeight="1">
      <c r="A123" s="51"/>
      <c r="B123" s="3"/>
      <c r="C123" s="57"/>
      <c r="D123" s="3"/>
      <c r="E123" s="3"/>
      <c r="F123" s="3"/>
      <c r="G123" s="3"/>
      <c r="H123" s="3"/>
      <c r="I123" s="3"/>
      <c r="J123" s="3"/>
      <c r="K123" s="3"/>
      <c r="L123" s="3"/>
      <c r="M123" s="3"/>
      <c r="N123" s="3"/>
      <c r="O123" s="3"/>
      <c r="P123" s="3"/>
      <c r="Q123" s="3"/>
      <c r="R123" s="3"/>
      <c r="S123" s="3"/>
      <c r="T123" s="3"/>
      <c r="U123" s="3"/>
    </row>
    <row r="124" spans="1:21" s="4" customFormat="1" ht="18.75" customHeight="1">
      <c r="A124" s="51" t="s">
        <v>73</v>
      </c>
      <c r="B124" s="3"/>
      <c r="C124" s="57" t="s">
        <v>83</v>
      </c>
      <c r="D124" s="3"/>
      <c r="E124" s="3"/>
      <c r="F124" s="3"/>
      <c r="G124" s="3"/>
      <c r="H124" s="3"/>
      <c r="I124" s="3"/>
      <c r="J124" s="3"/>
      <c r="K124" s="3"/>
      <c r="L124" s="3"/>
      <c r="M124" s="3"/>
      <c r="N124" s="3"/>
      <c r="O124" s="3"/>
      <c r="P124" s="3"/>
      <c r="Q124" s="3"/>
      <c r="R124" s="3"/>
      <c r="S124" s="3"/>
      <c r="T124" s="3"/>
      <c r="U124" s="3"/>
    </row>
    <row r="125" spans="1:21" s="4" customFormat="1" ht="18.75" customHeight="1">
      <c r="A125" s="3"/>
      <c r="B125" s="3"/>
      <c r="C125" s="3"/>
      <c r="D125" s="3"/>
      <c r="E125" s="3"/>
      <c r="F125" s="3"/>
      <c r="G125" s="3"/>
      <c r="H125" s="3"/>
      <c r="I125" s="3"/>
      <c r="J125" s="3"/>
      <c r="K125" s="3"/>
      <c r="L125" s="3"/>
      <c r="M125" s="3"/>
      <c r="N125" s="3"/>
      <c r="O125" s="3"/>
      <c r="P125" s="3"/>
      <c r="Q125" s="3"/>
      <c r="R125" s="3"/>
      <c r="S125" s="3"/>
      <c r="T125" s="3"/>
      <c r="U125" s="3"/>
    </row>
    <row r="126" spans="1:21" s="4" customFormat="1" ht="18.75" customHeight="1">
      <c r="A126" s="3"/>
      <c r="B126" s="3" t="s">
        <v>105</v>
      </c>
      <c r="C126" s="3" t="s">
        <v>129</v>
      </c>
      <c r="D126" s="3"/>
      <c r="E126" s="3"/>
      <c r="F126" s="3"/>
      <c r="G126" s="3"/>
      <c r="H126" s="3"/>
      <c r="I126" s="3"/>
      <c r="J126" s="3"/>
      <c r="K126" s="3"/>
      <c r="L126" s="3"/>
      <c r="M126" s="3"/>
      <c r="N126" s="3"/>
      <c r="O126" s="3"/>
      <c r="P126" s="3"/>
      <c r="Q126" s="3"/>
      <c r="R126" s="3"/>
      <c r="S126" s="3"/>
      <c r="T126" s="3"/>
      <c r="U126" s="3"/>
    </row>
    <row r="127" spans="1:21" s="4" customFormat="1" ht="18.75" customHeight="1">
      <c r="A127" s="3"/>
      <c r="B127" s="3"/>
      <c r="C127" s="3"/>
      <c r="D127" s="92" t="s">
        <v>91</v>
      </c>
      <c r="E127" s="3"/>
      <c r="F127" s="3"/>
      <c r="G127" s="3"/>
      <c r="H127" s="3"/>
      <c r="I127" s="3"/>
      <c r="J127" s="3"/>
      <c r="K127" s="3"/>
      <c r="L127" s="3"/>
      <c r="M127" s="3"/>
      <c r="N127" s="3"/>
      <c r="O127" s="3"/>
      <c r="P127" s="3"/>
      <c r="Q127" s="3"/>
      <c r="R127" s="3"/>
      <c r="S127" s="3"/>
      <c r="T127" s="3"/>
      <c r="U127" s="3"/>
    </row>
    <row r="128" spans="1:21" s="4" customFormat="1" ht="18.75" customHeight="1">
      <c r="A128" s="3"/>
      <c r="B128" s="3"/>
      <c r="C128" s="3"/>
      <c r="D128" s="3"/>
      <c r="E128" s="3"/>
      <c r="F128" s="3"/>
      <c r="G128" s="3"/>
      <c r="H128" s="3"/>
      <c r="I128" s="3"/>
      <c r="J128" s="3"/>
      <c r="K128" s="3"/>
      <c r="L128" s="3"/>
      <c r="M128" s="3"/>
      <c r="N128" s="3"/>
      <c r="O128" s="3"/>
      <c r="P128" s="3"/>
      <c r="Q128" s="3"/>
      <c r="R128" s="3"/>
      <c r="S128" s="3"/>
      <c r="T128" s="3"/>
      <c r="U128" s="3"/>
    </row>
    <row r="129" spans="1:22" s="4" customFormat="1" ht="18.75" customHeight="1">
      <c r="A129" s="3"/>
      <c r="B129" s="105">
        <v>1</v>
      </c>
      <c r="C129" s="91" t="s">
        <v>87</v>
      </c>
      <c r="D129" s="91"/>
      <c r="E129" s="91"/>
      <c r="F129" s="91"/>
      <c r="G129" s="3" t="s">
        <v>109</v>
      </c>
      <c r="L129" s="136"/>
      <c r="M129" s="137"/>
      <c r="N129" s="137"/>
      <c r="O129" s="137"/>
      <c r="P129" s="137"/>
      <c r="Q129" s="138"/>
      <c r="R129" s="3"/>
      <c r="T129" s="3"/>
      <c r="U129" s="3"/>
    </row>
    <row r="130" spans="1:22" s="4" customFormat="1" ht="18.75" customHeight="1">
      <c r="A130" s="3"/>
      <c r="B130" s="105"/>
      <c r="V130" s="3"/>
    </row>
    <row r="131" spans="1:22" s="4" customFormat="1" ht="18.75" customHeight="1">
      <c r="A131" s="3"/>
      <c r="B131" s="105">
        <v>2</v>
      </c>
      <c r="C131" s="91" t="s">
        <v>88</v>
      </c>
      <c r="D131" s="91"/>
      <c r="E131" s="91"/>
      <c r="F131" s="91"/>
      <c r="G131" s="91"/>
      <c r="I131" s="153" t="s">
        <v>89</v>
      </c>
      <c r="J131" s="154"/>
      <c r="K131" s="155"/>
      <c r="L131" s="4" t="s">
        <v>93</v>
      </c>
      <c r="V131" s="3"/>
    </row>
    <row r="132" spans="1:22" s="4" customFormat="1" ht="18.75" customHeight="1">
      <c r="A132" s="3"/>
      <c r="B132" s="105"/>
      <c r="V132" s="3"/>
    </row>
    <row r="133" spans="1:22" s="4" customFormat="1" ht="18.75" customHeight="1">
      <c r="A133" s="3"/>
      <c r="B133" s="105">
        <v>3</v>
      </c>
      <c r="C133" s="84" t="s">
        <v>86</v>
      </c>
      <c r="D133" s="84"/>
      <c r="E133" s="84"/>
      <c r="F133" s="84"/>
      <c r="G133" s="84"/>
      <c r="V133" s="3"/>
    </row>
    <row r="134" spans="1:22" s="4" customFormat="1" ht="18.75" customHeight="1">
      <c r="A134" s="3"/>
      <c r="B134" s="105"/>
      <c r="C134" s="84"/>
      <c r="D134" s="140" t="s">
        <v>90</v>
      </c>
      <c r="E134" s="141"/>
      <c r="F134" s="144" t="s">
        <v>111</v>
      </c>
      <c r="G134" s="145"/>
      <c r="H134" s="146"/>
      <c r="I134" s="156"/>
      <c r="J134" s="157"/>
      <c r="K134" s="157"/>
      <c r="L134" s="157"/>
      <c r="M134" s="157"/>
      <c r="N134" s="157"/>
      <c r="O134" s="157"/>
      <c r="P134" s="157"/>
      <c r="Q134" s="157"/>
      <c r="R134" s="157"/>
      <c r="S134" s="157"/>
      <c r="T134" s="157"/>
      <c r="U134" s="158"/>
    </row>
    <row r="135" spans="1:22" s="4" customFormat="1" ht="18.75" customHeight="1">
      <c r="A135" s="3"/>
      <c r="B135" s="105"/>
      <c r="C135" s="84"/>
      <c r="D135" s="142"/>
      <c r="E135" s="143"/>
      <c r="F135" s="147" t="s">
        <v>115</v>
      </c>
      <c r="G135" s="148"/>
      <c r="H135" s="149"/>
      <c r="I135" s="156"/>
      <c r="J135" s="157"/>
      <c r="K135" s="157"/>
      <c r="L135" s="157"/>
      <c r="M135" s="157"/>
      <c r="N135" s="157"/>
      <c r="O135" s="157"/>
      <c r="P135" s="157"/>
      <c r="Q135" s="157"/>
      <c r="R135" s="157"/>
      <c r="S135" s="157"/>
      <c r="T135" s="157"/>
      <c r="U135" s="158"/>
    </row>
    <row r="136" spans="1:22" s="4" customFormat="1" ht="18.75" customHeight="1">
      <c r="A136" s="3"/>
      <c r="B136" s="105"/>
      <c r="C136" s="84"/>
      <c r="D136" s="144" t="s">
        <v>112</v>
      </c>
      <c r="E136" s="145"/>
      <c r="F136" s="145"/>
      <c r="G136" s="145"/>
      <c r="H136" s="146"/>
      <c r="I136" s="156"/>
      <c r="J136" s="157"/>
      <c r="K136" s="157"/>
      <c r="L136" s="157"/>
      <c r="M136" s="157"/>
      <c r="N136" s="157"/>
      <c r="O136" s="157"/>
      <c r="P136" s="157"/>
      <c r="Q136" s="157"/>
      <c r="R136" s="157"/>
      <c r="S136" s="157"/>
      <c r="T136" s="157"/>
      <c r="U136" s="158"/>
    </row>
    <row r="137" spans="1:22" s="4" customFormat="1" ht="18.75" customHeight="1">
      <c r="A137" s="3"/>
      <c r="B137" s="105"/>
      <c r="C137" s="3"/>
      <c r="D137" s="144" t="s">
        <v>113</v>
      </c>
      <c r="E137" s="145"/>
      <c r="F137" s="145"/>
      <c r="G137" s="145"/>
      <c r="H137" s="146"/>
      <c r="I137" s="156"/>
      <c r="J137" s="157"/>
      <c r="K137" s="157"/>
      <c r="L137" s="157"/>
      <c r="M137" s="157"/>
      <c r="N137" s="157"/>
      <c r="O137" s="158"/>
      <c r="P137" s="3"/>
      <c r="Q137" s="3"/>
      <c r="R137" s="3"/>
      <c r="S137" s="3"/>
      <c r="T137" s="3"/>
      <c r="U137" s="3"/>
    </row>
    <row r="138" spans="1:22" s="4" customFormat="1" ht="18.75" customHeight="1">
      <c r="A138" s="3"/>
      <c r="B138" s="105"/>
      <c r="C138" s="3"/>
      <c r="D138" s="150" t="s">
        <v>114</v>
      </c>
      <c r="E138" s="151"/>
      <c r="F138" s="151"/>
      <c r="G138" s="151"/>
      <c r="H138" s="152"/>
      <c r="I138" s="156"/>
      <c r="J138" s="157"/>
      <c r="K138" s="157"/>
      <c r="L138" s="157"/>
      <c r="M138" s="157"/>
      <c r="N138" s="157"/>
      <c r="O138" s="158"/>
      <c r="P138" s="3"/>
      <c r="Q138" s="3"/>
      <c r="R138" s="3"/>
      <c r="S138" s="3"/>
      <c r="T138" s="3"/>
      <c r="U138" s="3"/>
    </row>
    <row r="139" spans="1:22" s="4" customFormat="1" ht="18.75" customHeight="1">
      <c r="A139" s="3"/>
      <c r="B139" s="105"/>
      <c r="C139" s="3"/>
      <c r="D139" s="3"/>
      <c r="E139" s="3"/>
      <c r="F139" s="3"/>
      <c r="G139" s="3"/>
      <c r="H139" s="3"/>
      <c r="I139" s="3"/>
      <c r="J139" s="3"/>
      <c r="K139" s="3"/>
      <c r="L139" s="3"/>
      <c r="M139" s="3"/>
      <c r="N139" s="3"/>
      <c r="O139" s="3"/>
      <c r="P139" s="3"/>
      <c r="Q139" s="3"/>
      <c r="R139" s="3"/>
      <c r="S139" s="3"/>
      <c r="T139" s="3"/>
      <c r="U139" s="3"/>
    </row>
    <row r="140" spans="1:22" s="4" customFormat="1" ht="18.75" customHeight="1">
      <c r="A140" s="3"/>
      <c r="B140" s="105">
        <v>4</v>
      </c>
      <c r="C140" s="4" t="s">
        <v>92</v>
      </c>
      <c r="D140" s="3"/>
      <c r="E140" s="3"/>
      <c r="F140" s="3"/>
      <c r="G140" s="3"/>
      <c r="H140" s="3"/>
      <c r="I140" s="3"/>
      <c r="J140" s="3"/>
      <c r="K140" s="3"/>
      <c r="L140" s="3"/>
      <c r="M140" s="3"/>
      <c r="N140" s="3"/>
      <c r="O140" s="3"/>
      <c r="P140" s="3"/>
      <c r="Q140" s="3"/>
      <c r="R140" s="3"/>
      <c r="S140" s="3"/>
      <c r="T140" s="3"/>
      <c r="U140" s="3"/>
    </row>
    <row r="141" spans="1:22" s="4" customFormat="1" ht="18.75" customHeight="1">
      <c r="A141" s="3"/>
      <c r="B141" s="3"/>
      <c r="C141" s="3"/>
      <c r="D141" s="99" t="s">
        <v>107</v>
      </c>
      <c r="E141" s="100"/>
      <c r="F141" s="99"/>
      <c r="G141" s="101"/>
      <c r="H141" s="93" t="s">
        <v>106</v>
      </c>
      <c r="I141" s="93"/>
      <c r="J141" s="93"/>
      <c r="K141" s="108">
        <v>16</v>
      </c>
      <c r="L141" s="109" t="s">
        <v>95</v>
      </c>
      <c r="M141" s="110"/>
      <c r="N141" s="109" t="s">
        <v>95</v>
      </c>
      <c r="O141" s="110"/>
      <c r="P141" s="111" t="s">
        <v>94</v>
      </c>
      <c r="R141" s="19"/>
      <c r="T141" s="3"/>
      <c r="U141" s="3"/>
    </row>
    <row r="142" spans="1:22" s="4" customFormat="1" ht="18.75" customHeight="1">
      <c r="A142" s="3"/>
      <c r="B142" s="3"/>
      <c r="C142" s="3"/>
      <c r="D142" s="99" t="s">
        <v>108</v>
      </c>
      <c r="E142" s="99"/>
      <c r="F142" s="100" t="s">
        <v>109</v>
      </c>
      <c r="G142" s="103"/>
      <c r="H142" s="103"/>
      <c r="I142" s="103"/>
      <c r="J142" s="102"/>
      <c r="K142" s="136"/>
      <c r="L142" s="137"/>
      <c r="M142" s="137"/>
      <c r="N142" s="137"/>
      <c r="O142" s="137"/>
      <c r="P142" s="138"/>
      <c r="Q142" s="19"/>
      <c r="R142" s="130" t="s">
        <v>119</v>
      </c>
      <c r="T142" s="3"/>
      <c r="U142" s="3"/>
    </row>
    <row r="143" spans="1:22" s="4" customFormat="1" ht="18.75" customHeight="1">
      <c r="A143" s="3"/>
      <c r="B143" s="3"/>
      <c r="C143" s="3"/>
      <c r="D143" s="3"/>
      <c r="E143" s="3"/>
      <c r="F143" s="3"/>
      <c r="G143" s="3"/>
      <c r="H143" s="3"/>
      <c r="R143" s="3"/>
      <c r="S143" s="3"/>
      <c r="T143" s="3"/>
      <c r="U143" s="3"/>
    </row>
    <row r="144" spans="1:22" s="4" customFormat="1" ht="18.75" customHeight="1">
      <c r="A144" s="3"/>
      <c r="C144" s="3"/>
      <c r="D144" s="3"/>
      <c r="E144" s="3"/>
      <c r="G144" s="161" t="s">
        <v>118</v>
      </c>
      <c r="H144" s="161"/>
      <c r="I144" s="161"/>
      <c r="J144" s="161"/>
      <c r="K144" s="161"/>
      <c r="R144" s="3"/>
      <c r="S144" s="3"/>
      <c r="T144" s="3"/>
      <c r="U144" s="3"/>
    </row>
    <row r="145" spans="1:21" s="4" customFormat="1" ht="18.75" customHeight="1">
      <c r="A145" s="3"/>
      <c r="C145" s="106"/>
      <c r="D145" s="106"/>
      <c r="E145" s="106"/>
      <c r="G145" s="161"/>
      <c r="H145" s="161"/>
      <c r="I145" s="161"/>
      <c r="J145" s="161"/>
      <c r="K145" s="161"/>
      <c r="L145" s="107"/>
      <c r="M145" s="107"/>
      <c r="N145" s="107"/>
      <c r="O145" s="107"/>
      <c r="U145" s="92"/>
    </row>
    <row r="146" spans="1:21" s="4" customFormat="1" ht="18.75" customHeight="1">
      <c r="A146" s="3"/>
      <c r="C146" s="106"/>
      <c r="D146" s="106"/>
      <c r="E146" s="106"/>
      <c r="G146" s="161"/>
      <c r="H146" s="161"/>
      <c r="I146" s="161"/>
      <c r="J146" s="161"/>
      <c r="K146" s="161"/>
      <c r="L146" s="107"/>
      <c r="M146" s="107"/>
      <c r="N146" s="107"/>
      <c r="O146" s="107"/>
      <c r="U146" s="92"/>
    </row>
    <row r="147" spans="1:21" s="4" customFormat="1" ht="18.75" customHeight="1">
      <c r="A147" s="3"/>
      <c r="C147" s="106"/>
      <c r="D147" s="106"/>
      <c r="E147" s="106"/>
      <c r="F147" s="106"/>
      <c r="G147" s="106"/>
      <c r="H147" s="106"/>
      <c r="I147" s="106"/>
      <c r="J147" s="106"/>
      <c r="K147" s="106"/>
      <c r="L147" s="106"/>
      <c r="M147" s="92"/>
      <c r="N147" s="92"/>
      <c r="O147" s="92"/>
      <c r="P147" s="92"/>
      <c r="Q147" s="92"/>
      <c r="R147" s="92"/>
      <c r="S147" s="92"/>
      <c r="T147" s="92"/>
      <c r="U147" s="92"/>
    </row>
    <row r="148" spans="1:21" s="4" customFormat="1" ht="18.75" customHeight="1">
      <c r="A148" s="3"/>
      <c r="C148" s="106"/>
      <c r="D148" s="106"/>
      <c r="E148" s="106"/>
      <c r="F148" s="106"/>
      <c r="G148" s="106"/>
      <c r="H148" s="106"/>
      <c r="I148" s="106"/>
      <c r="J148" s="106"/>
      <c r="K148" s="106"/>
      <c r="L148" s="106"/>
      <c r="M148" s="3"/>
      <c r="N148" s="3"/>
      <c r="O148" s="3"/>
      <c r="P148" s="3"/>
      <c r="Q148" s="3"/>
      <c r="R148" s="3"/>
      <c r="S148" s="3"/>
      <c r="T148" s="3"/>
      <c r="U148" s="3"/>
    </row>
    <row r="149" spans="1:21" s="4" customFormat="1" ht="18.75" customHeight="1">
      <c r="A149" s="3"/>
      <c r="C149" s="84"/>
      <c r="D149" s="84"/>
      <c r="E149" s="84"/>
      <c r="F149" s="84"/>
      <c r="G149" s="84"/>
      <c r="H149" s="84"/>
      <c r="I149" s="84"/>
      <c r="J149" s="84"/>
      <c r="K149" s="84"/>
      <c r="L149" s="84"/>
      <c r="M149" s="3"/>
      <c r="N149" s="3"/>
      <c r="O149" s="3"/>
      <c r="P149" s="3"/>
      <c r="Q149" s="3"/>
      <c r="R149" s="3"/>
      <c r="S149" s="3"/>
      <c r="T149" s="3"/>
      <c r="U149" s="3"/>
    </row>
    <row r="150" spans="1:21" s="4" customFormat="1" ht="18.75" customHeight="1">
      <c r="A150" s="3"/>
      <c r="C150" s="84"/>
      <c r="D150" s="84"/>
      <c r="E150" s="84"/>
      <c r="F150" s="84"/>
      <c r="G150" s="84"/>
      <c r="H150" s="84"/>
      <c r="I150" s="84"/>
      <c r="J150" s="84"/>
      <c r="K150" s="84"/>
      <c r="L150" s="84"/>
      <c r="M150" s="19"/>
      <c r="N150" s="19"/>
      <c r="O150" s="19"/>
      <c r="P150" s="3"/>
      <c r="Q150" s="3"/>
      <c r="T150" s="3"/>
      <c r="U150" s="3"/>
    </row>
    <row r="151" spans="1:21" s="4" customFormat="1" ht="18.75" customHeight="1">
      <c r="A151" s="3"/>
      <c r="C151" s="84"/>
      <c r="D151" s="84"/>
      <c r="E151" s="84"/>
      <c r="F151" s="84"/>
      <c r="G151" s="84"/>
      <c r="H151" s="84"/>
      <c r="I151" s="84"/>
      <c r="J151" s="84"/>
      <c r="K151" s="84"/>
      <c r="L151" s="84"/>
      <c r="T151" s="3"/>
      <c r="U151" s="3"/>
    </row>
    <row r="152" spans="1:21" s="4" customFormat="1" ht="18.75" customHeight="1">
      <c r="A152" s="3"/>
    </row>
    <row r="153" spans="1:21" s="4" customFormat="1" ht="18.75" customHeight="1">
      <c r="A153" s="51" t="s">
        <v>117</v>
      </c>
      <c r="B153" s="106"/>
      <c r="C153" s="51" t="s">
        <v>116</v>
      </c>
      <c r="O153" s="19"/>
      <c r="P153" s="3"/>
      <c r="Q153" s="3"/>
    </row>
    <row r="154" spans="1:21" s="4" customFormat="1" ht="18.75" customHeight="1">
      <c r="A154" s="3"/>
      <c r="B154" s="106" t="s">
        <v>132</v>
      </c>
    </row>
    <row r="155" spans="1:21" s="4" customFormat="1" ht="18.75" customHeight="1">
      <c r="A155" s="3"/>
      <c r="B155" s="106" t="s">
        <v>136</v>
      </c>
      <c r="O155" s="19"/>
      <c r="P155" s="3"/>
      <c r="Q155" s="3"/>
      <c r="T155" s="3"/>
      <c r="U155" s="3"/>
    </row>
    <row r="156" spans="1:21" s="4" customFormat="1" ht="18.75" customHeight="1">
      <c r="A156" s="3"/>
      <c r="R156" s="3"/>
      <c r="S156" s="3"/>
      <c r="T156" s="3"/>
      <c r="U156" s="3"/>
    </row>
    <row r="157" spans="1:21" s="4" customFormat="1" ht="18.75" customHeight="1">
      <c r="A157" s="3"/>
      <c r="B157" s="84" t="s">
        <v>142</v>
      </c>
      <c r="O157" s="19"/>
      <c r="P157" s="3"/>
      <c r="Q157" s="3"/>
      <c r="R157" s="3"/>
      <c r="S157" s="3"/>
      <c r="T157" s="3"/>
      <c r="U157" s="3"/>
    </row>
    <row r="158" spans="1:21" s="4" customFormat="1" ht="18.75" customHeight="1">
      <c r="A158" s="3"/>
      <c r="C158" s="124" t="s">
        <v>140</v>
      </c>
      <c r="R158" s="3"/>
      <c r="S158" s="3"/>
      <c r="T158" s="3"/>
      <c r="U158" s="3"/>
    </row>
    <row r="159" spans="1:21" s="4" customFormat="1" ht="18.75" customHeight="1">
      <c r="A159" s="3"/>
      <c r="L159" s="10"/>
      <c r="M159" s="19"/>
      <c r="N159" s="19"/>
      <c r="O159" s="3"/>
      <c r="P159" s="3"/>
      <c r="Q159" s="3"/>
      <c r="R159" s="3"/>
      <c r="S159" s="3"/>
      <c r="T159" s="3"/>
      <c r="U159" s="3"/>
    </row>
    <row r="160" spans="1:21" s="4" customFormat="1" ht="18.75" customHeight="1">
      <c r="A160" s="3"/>
      <c r="B160" s="3"/>
      <c r="C160" s="129" t="s">
        <v>19</v>
      </c>
      <c r="D160" s="19" t="s">
        <v>135</v>
      </c>
      <c r="E160" s="3"/>
      <c r="F160" s="86"/>
      <c r="G160" s="87"/>
      <c r="H160" s="3"/>
      <c r="I160" s="104"/>
      <c r="J160" s="104"/>
      <c r="K160" s="87"/>
      <c r="O160" s="3"/>
      <c r="P160" s="3"/>
      <c r="Q160" s="3"/>
      <c r="R160" s="3"/>
      <c r="S160" s="3"/>
      <c r="T160" s="3"/>
      <c r="U160" s="3"/>
    </row>
    <row r="161" spans="1:41" s="4" customFormat="1" ht="18.75" customHeight="1">
      <c r="A161" s="3"/>
      <c r="C161" s="129" t="s">
        <v>19</v>
      </c>
      <c r="D161" s="6" t="s">
        <v>144</v>
      </c>
      <c r="E161" s="3"/>
      <c r="F161" s="86"/>
      <c r="G161" s="87"/>
      <c r="H161" s="104"/>
      <c r="I161" s="104"/>
      <c r="J161" s="104"/>
      <c r="K161" s="87"/>
      <c r="L161" s="4" t="s">
        <v>145</v>
      </c>
      <c r="Q161" s="3"/>
      <c r="R161" s="3"/>
      <c r="S161" s="3"/>
      <c r="T161" s="3"/>
      <c r="U161" s="3"/>
    </row>
    <row r="162" spans="1:41" s="4" customFormat="1" ht="18.75" customHeight="1">
      <c r="A162" s="3"/>
      <c r="B162" s="3"/>
    </row>
    <row r="163" spans="1:41" s="4" customFormat="1" ht="18.75" customHeight="1">
      <c r="A163" s="3"/>
      <c r="B163" s="3"/>
      <c r="C163" s="4" t="s">
        <v>141</v>
      </c>
      <c r="F163" s="86"/>
      <c r="K163" s="87"/>
      <c r="L163" s="10"/>
      <c r="M163" s="19"/>
      <c r="N163" s="19"/>
      <c r="V163" s="5"/>
      <c r="W163" s="5"/>
      <c r="X163" s="5"/>
      <c r="Y163" s="5"/>
      <c r="Z163" s="5"/>
      <c r="AA163" s="5"/>
      <c r="AB163" s="5"/>
      <c r="AC163" s="5"/>
      <c r="AD163" s="5"/>
      <c r="AE163" s="5"/>
      <c r="AF163" s="5"/>
      <c r="AG163" s="5"/>
      <c r="AH163" s="5"/>
      <c r="AI163" s="5"/>
      <c r="AJ163" s="5"/>
      <c r="AK163" s="5"/>
      <c r="AL163" s="5"/>
      <c r="AM163" s="5"/>
      <c r="AN163" s="5"/>
      <c r="AO163" s="5"/>
    </row>
    <row r="164" spans="1:41" s="4" customFormat="1" ht="18.75" customHeight="1">
      <c r="A164" s="3"/>
      <c r="B164" s="3"/>
      <c r="C164" s="129" t="s">
        <v>19</v>
      </c>
      <c r="D164" s="19" t="s">
        <v>127</v>
      </c>
      <c r="E164" s="3"/>
      <c r="N164" s="4" t="s">
        <v>128</v>
      </c>
      <c r="V164" s="5"/>
      <c r="W164" s="5"/>
      <c r="X164" s="5"/>
      <c r="Y164" s="5"/>
      <c r="Z164" s="5"/>
      <c r="AA164" s="5"/>
      <c r="AB164" s="5"/>
      <c r="AC164" s="5"/>
      <c r="AD164" s="5"/>
      <c r="AE164" s="5"/>
      <c r="AF164" s="5"/>
      <c r="AG164" s="5"/>
      <c r="AH164" s="5"/>
      <c r="AI164" s="5"/>
      <c r="AJ164" s="5"/>
      <c r="AK164" s="5"/>
      <c r="AL164" s="5"/>
      <c r="AM164" s="5"/>
      <c r="AN164" s="5"/>
      <c r="AO164" s="5"/>
    </row>
    <row r="165" spans="1:41" s="4" customFormat="1" ht="18.75" customHeight="1">
      <c r="A165" s="3"/>
      <c r="B165" s="3"/>
      <c r="C165" s="3"/>
      <c r="D165" s="3" t="s">
        <v>149</v>
      </c>
      <c r="F165" s="3"/>
      <c r="G165" s="3"/>
      <c r="H165" s="3"/>
      <c r="I165" s="3"/>
      <c r="J165" s="3"/>
      <c r="V165" s="5"/>
      <c r="W165" s="5"/>
      <c r="X165" s="5"/>
      <c r="Y165" s="5"/>
      <c r="Z165" s="5"/>
      <c r="AA165" s="5"/>
      <c r="AB165" s="5"/>
      <c r="AC165" s="5"/>
      <c r="AD165" s="5"/>
      <c r="AE165" s="5"/>
      <c r="AF165" s="5"/>
      <c r="AG165" s="5"/>
      <c r="AH165" s="5"/>
      <c r="AI165" s="5"/>
      <c r="AJ165" s="5"/>
      <c r="AK165" s="5"/>
      <c r="AL165" s="5"/>
      <c r="AM165" s="5"/>
      <c r="AN165" s="5"/>
      <c r="AO165" s="5"/>
    </row>
    <row r="166" spans="1:41" s="4" customFormat="1" ht="24" customHeight="1">
      <c r="A166" s="3"/>
      <c r="B166" s="3"/>
      <c r="K166" s="3"/>
      <c r="L166" s="3"/>
      <c r="M166" s="3"/>
      <c r="N166" s="3"/>
      <c r="O166" s="3"/>
      <c r="P166" s="3"/>
      <c r="Q166" s="3"/>
      <c r="R166" s="3"/>
      <c r="S166" s="3"/>
      <c r="T166" s="3"/>
      <c r="U166" s="3"/>
      <c r="V166" s="5"/>
      <c r="W166" s="5"/>
      <c r="X166" s="5"/>
      <c r="Y166" s="5"/>
      <c r="Z166" s="5"/>
      <c r="AA166" s="5"/>
      <c r="AB166" s="5"/>
      <c r="AC166" s="5"/>
      <c r="AD166" s="5"/>
      <c r="AE166" s="5"/>
      <c r="AF166" s="5"/>
      <c r="AG166" s="5"/>
      <c r="AH166" s="5"/>
      <c r="AI166" s="5"/>
      <c r="AJ166" s="5"/>
      <c r="AK166" s="5"/>
      <c r="AL166" s="5"/>
      <c r="AM166" s="5"/>
      <c r="AN166" s="5"/>
      <c r="AO166" s="5"/>
    </row>
    <row r="167" spans="1:41" s="4" customFormat="1" ht="24" customHeight="1">
      <c r="A167" s="3"/>
      <c r="B167" s="3"/>
      <c r="C167" s="3"/>
      <c r="D167" s="3"/>
      <c r="E167" s="3"/>
      <c r="F167" s="3"/>
      <c r="G167" s="3"/>
      <c r="H167" s="3"/>
      <c r="I167" s="3"/>
      <c r="J167" s="3"/>
      <c r="K167" s="3"/>
      <c r="L167" s="3"/>
      <c r="M167" s="3"/>
      <c r="N167" s="3"/>
      <c r="O167" s="3"/>
      <c r="P167" s="3"/>
      <c r="Q167" s="3"/>
      <c r="R167" s="3"/>
      <c r="S167" s="3"/>
      <c r="T167" s="3"/>
      <c r="U167" s="3"/>
      <c r="V167" s="5"/>
      <c r="W167" s="5"/>
      <c r="X167" s="5"/>
      <c r="Y167" s="5"/>
      <c r="Z167" s="5"/>
      <c r="AA167" s="5"/>
      <c r="AB167" s="5"/>
      <c r="AC167" s="5"/>
      <c r="AD167" s="5"/>
      <c r="AE167" s="5"/>
      <c r="AF167" s="5"/>
      <c r="AG167" s="5"/>
      <c r="AH167" s="5"/>
      <c r="AI167" s="5"/>
      <c r="AJ167" s="5"/>
      <c r="AK167" s="5"/>
      <c r="AL167" s="5"/>
      <c r="AM167" s="5"/>
      <c r="AN167" s="5"/>
      <c r="AO167" s="5"/>
    </row>
    <row r="168" spans="1:41" s="4" customFormat="1" ht="24" customHeight="1">
      <c r="A168" s="3"/>
      <c r="B168" s="3"/>
      <c r="C168" s="3"/>
      <c r="D168" s="3"/>
      <c r="E168" s="3"/>
      <c r="F168" s="3"/>
      <c r="G168" s="3"/>
      <c r="H168" s="3"/>
      <c r="I168" s="3"/>
      <c r="J168" s="3"/>
      <c r="K168" s="3"/>
      <c r="L168" s="3"/>
      <c r="M168" s="3"/>
      <c r="N168" s="3"/>
      <c r="O168" s="3"/>
      <c r="P168" s="3"/>
      <c r="Q168" s="3"/>
      <c r="R168" s="3"/>
      <c r="S168" s="3"/>
      <c r="T168" s="3"/>
      <c r="U168" s="3"/>
      <c r="V168" s="5"/>
      <c r="W168" s="5"/>
      <c r="X168" s="5"/>
      <c r="Y168" s="5"/>
      <c r="Z168" s="5"/>
      <c r="AA168" s="5"/>
      <c r="AB168" s="5"/>
      <c r="AC168" s="5"/>
      <c r="AD168" s="5"/>
      <c r="AE168" s="5"/>
      <c r="AF168" s="5"/>
      <c r="AG168" s="5"/>
      <c r="AH168" s="5"/>
      <c r="AI168" s="5"/>
      <c r="AJ168" s="5"/>
      <c r="AK168" s="5"/>
      <c r="AL168" s="5"/>
      <c r="AM168" s="5"/>
      <c r="AN168" s="5"/>
      <c r="AO168" s="5"/>
    </row>
    <row r="169" spans="1:41" s="4" customFormat="1" ht="24" customHeight="1">
      <c r="A169" s="3"/>
      <c r="B169" s="3"/>
      <c r="C169" s="3"/>
      <c r="D169" s="3"/>
      <c r="E169" s="3"/>
      <c r="F169" s="3"/>
      <c r="G169" s="3"/>
      <c r="H169" s="3"/>
      <c r="I169" s="3"/>
      <c r="J169" s="3"/>
      <c r="K169" s="3"/>
      <c r="L169" s="3"/>
      <c r="M169" s="3"/>
      <c r="N169" s="3"/>
      <c r="O169" s="3"/>
      <c r="P169" s="3"/>
      <c r="Q169" s="3"/>
      <c r="R169" s="3"/>
      <c r="S169" s="3"/>
      <c r="T169" s="3"/>
      <c r="U169" s="3"/>
      <c r="V169" s="5"/>
      <c r="W169" s="5"/>
      <c r="X169" s="5"/>
      <c r="Y169" s="5"/>
      <c r="Z169" s="5"/>
      <c r="AA169" s="5"/>
      <c r="AB169" s="5"/>
      <c r="AC169" s="5"/>
      <c r="AD169" s="5"/>
      <c r="AE169" s="5"/>
      <c r="AF169" s="5"/>
      <c r="AG169" s="5"/>
      <c r="AH169" s="5"/>
      <c r="AI169" s="5"/>
      <c r="AJ169" s="5"/>
      <c r="AK169" s="5"/>
      <c r="AL169" s="5"/>
      <c r="AM169" s="5"/>
      <c r="AN169" s="5"/>
      <c r="AO169" s="5"/>
    </row>
    <row r="170" spans="1:41" s="4" customFormat="1" ht="26.25" customHeight="1">
      <c r="A170" s="3"/>
      <c r="B170" s="3"/>
      <c r="C170" s="3"/>
      <c r="D170" s="3"/>
      <c r="E170" s="3"/>
      <c r="F170" s="3"/>
      <c r="G170" s="3"/>
      <c r="H170" s="3"/>
      <c r="I170" s="3"/>
      <c r="J170" s="3"/>
      <c r="K170" s="3"/>
      <c r="L170" s="3"/>
      <c r="M170" s="3"/>
      <c r="N170" s="3"/>
      <c r="O170" s="3"/>
      <c r="P170" s="3"/>
      <c r="Q170" s="3"/>
      <c r="R170" s="3"/>
      <c r="S170" s="3"/>
      <c r="T170" s="3"/>
      <c r="U170" s="3"/>
      <c r="V170" s="5"/>
      <c r="W170" s="5"/>
      <c r="X170" s="5"/>
      <c r="Y170" s="5"/>
      <c r="Z170" s="5"/>
      <c r="AA170" s="5"/>
      <c r="AB170" s="5"/>
      <c r="AC170" s="5"/>
      <c r="AD170" s="5"/>
      <c r="AE170" s="5"/>
      <c r="AF170" s="5"/>
      <c r="AG170" s="5"/>
      <c r="AH170" s="5"/>
      <c r="AI170" s="5"/>
      <c r="AJ170" s="5"/>
      <c r="AK170" s="5"/>
      <c r="AL170" s="5"/>
      <c r="AM170" s="5"/>
      <c r="AN170" s="5"/>
      <c r="AO170" s="5"/>
    </row>
    <row r="171" spans="1:41" s="4" customFormat="1" ht="26.25" customHeight="1">
      <c r="A171" s="114" t="s">
        <v>96</v>
      </c>
      <c r="B171" s="115"/>
      <c r="C171" s="115"/>
      <c r="D171" s="115"/>
      <c r="E171" s="115"/>
      <c r="F171" s="115"/>
      <c r="G171" s="115"/>
      <c r="H171" s="94"/>
      <c r="I171" s="94"/>
      <c r="J171" s="94"/>
      <c r="K171" s="94"/>
      <c r="L171" s="94"/>
      <c r="M171" s="94"/>
      <c r="N171" s="94"/>
      <c r="O171" s="94"/>
      <c r="P171" s="94"/>
      <c r="Q171" s="94"/>
      <c r="R171" s="94"/>
      <c r="S171" s="94"/>
      <c r="T171" s="94"/>
      <c r="U171" s="94"/>
      <c r="V171" s="5"/>
      <c r="W171" s="5"/>
      <c r="X171" s="5"/>
      <c r="Y171" s="5"/>
      <c r="Z171" s="5"/>
      <c r="AA171" s="5"/>
      <c r="AB171" s="5"/>
      <c r="AC171" s="5"/>
      <c r="AD171" s="5"/>
      <c r="AE171" s="5"/>
      <c r="AF171" s="5"/>
      <c r="AG171" s="5"/>
      <c r="AH171" s="5"/>
      <c r="AI171" s="5"/>
      <c r="AJ171" s="5"/>
      <c r="AK171" s="5"/>
      <c r="AL171" s="5"/>
      <c r="AM171" s="5"/>
      <c r="AN171" s="5"/>
      <c r="AO171" s="5"/>
    </row>
    <row r="172" spans="1:41" s="98" customFormat="1" ht="26.25" customHeight="1">
      <c r="A172" s="116"/>
      <c r="B172" s="117"/>
      <c r="C172" s="117"/>
      <c r="D172" s="117"/>
      <c r="E172" s="117"/>
      <c r="F172" s="117"/>
      <c r="G172" s="117"/>
      <c r="H172" s="96"/>
      <c r="I172" s="96"/>
      <c r="J172" s="96"/>
      <c r="K172" s="96"/>
      <c r="L172" s="96"/>
      <c r="M172" s="96"/>
      <c r="N172" s="96"/>
      <c r="O172" s="96"/>
      <c r="P172" s="96"/>
      <c r="Q172" s="96"/>
      <c r="R172" s="96"/>
      <c r="S172" s="96"/>
      <c r="T172" s="96"/>
      <c r="U172" s="96"/>
      <c r="V172" s="97"/>
      <c r="W172" s="97"/>
      <c r="X172" s="97"/>
      <c r="Y172" s="97"/>
      <c r="Z172" s="97"/>
      <c r="AA172" s="97"/>
      <c r="AB172" s="97"/>
      <c r="AC172" s="97"/>
      <c r="AD172" s="97"/>
      <c r="AE172" s="97"/>
      <c r="AF172" s="97"/>
      <c r="AG172" s="97"/>
      <c r="AH172" s="97"/>
      <c r="AI172" s="97"/>
      <c r="AJ172" s="97"/>
      <c r="AK172" s="97"/>
      <c r="AL172" s="97"/>
      <c r="AM172" s="97"/>
      <c r="AN172" s="97"/>
      <c r="AO172" s="97"/>
    </row>
    <row r="173" spans="1:41" s="4" customFormat="1" ht="26.25" customHeight="1">
      <c r="A173" s="164" t="s">
        <v>97</v>
      </c>
      <c r="B173" s="164"/>
      <c r="C173" s="164"/>
      <c r="D173" s="164"/>
      <c r="E173" s="164"/>
      <c r="F173" s="164"/>
      <c r="G173" s="164"/>
      <c r="H173" s="164"/>
      <c r="I173" s="164"/>
      <c r="J173" s="164"/>
      <c r="K173" s="164"/>
      <c r="L173" s="164"/>
      <c r="M173" s="164"/>
      <c r="N173" s="164"/>
      <c r="O173" s="164"/>
      <c r="P173" s="164"/>
      <c r="Q173" s="164"/>
      <c r="R173" s="164"/>
      <c r="S173" s="164"/>
      <c r="T173" s="164"/>
      <c r="U173" s="164"/>
      <c r="V173" s="5"/>
      <c r="W173" s="5"/>
      <c r="X173" s="5"/>
      <c r="Y173" s="5"/>
      <c r="Z173" s="5"/>
      <c r="AA173" s="5"/>
      <c r="AB173" s="5"/>
      <c r="AC173" s="5"/>
      <c r="AD173" s="5"/>
      <c r="AE173" s="5"/>
      <c r="AF173" s="5"/>
      <c r="AG173" s="5"/>
      <c r="AH173" s="5"/>
      <c r="AI173" s="5"/>
      <c r="AJ173" s="5"/>
      <c r="AK173" s="5"/>
      <c r="AL173" s="5"/>
      <c r="AM173" s="5"/>
      <c r="AN173" s="5"/>
      <c r="AO173" s="5"/>
    </row>
    <row r="174" spans="1:41" s="4" customFormat="1" ht="26.25" customHeight="1">
      <c r="A174" s="94"/>
      <c r="B174" s="115"/>
      <c r="C174" s="115"/>
      <c r="D174" s="115"/>
      <c r="E174" s="115"/>
      <c r="F174" s="115"/>
      <c r="G174" s="115"/>
      <c r="H174" s="94"/>
      <c r="I174" s="94"/>
      <c r="J174" s="94"/>
      <c r="K174" s="94"/>
      <c r="L174" s="94"/>
      <c r="M174" s="94"/>
      <c r="N174" s="118"/>
      <c r="O174" s="118"/>
      <c r="P174" s="139" t="str">
        <f>IF(L129="","",L129)</f>
        <v/>
      </c>
      <c r="Q174" s="139"/>
      <c r="R174" s="139"/>
      <c r="S174" s="139"/>
      <c r="T174" s="139"/>
      <c r="U174" s="94"/>
      <c r="V174" s="5"/>
      <c r="W174" s="5"/>
      <c r="X174" s="5"/>
      <c r="Y174" s="5"/>
      <c r="Z174" s="5"/>
      <c r="AA174" s="5"/>
      <c r="AB174" s="5"/>
      <c r="AC174" s="5"/>
      <c r="AD174" s="5"/>
      <c r="AE174" s="5"/>
      <c r="AF174" s="5"/>
      <c r="AG174" s="5"/>
      <c r="AH174" s="5"/>
      <c r="AI174" s="5"/>
      <c r="AJ174" s="5"/>
      <c r="AK174" s="5"/>
      <c r="AL174" s="5"/>
      <c r="AM174" s="5"/>
      <c r="AN174" s="5"/>
      <c r="AO174" s="5"/>
    </row>
    <row r="175" spans="1:41" s="4" customFormat="1" ht="26.25" customHeight="1">
      <c r="A175" s="118"/>
      <c r="B175" s="115"/>
      <c r="C175" s="115"/>
      <c r="D175" s="115"/>
      <c r="E175" s="115"/>
      <c r="F175" s="115"/>
      <c r="G175" s="115"/>
      <c r="H175" s="94"/>
      <c r="I175" s="94"/>
      <c r="J175" s="94"/>
      <c r="K175" s="94"/>
      <c r="L175" s="94"/>
      <c r="M175" s="94"/>
      <c r="N175" s="94"/>
      <c r="O175" s="94"/>
      <c r="P175" s="94"/>
      <c r="Q175" s="94"/>
      <c r="R175" s="94"/>
      <c r="S175" s="94"/>
      <c r="T175" s="94"/>
      <c r="U175" s="94"/>
      <c r="V175" s="5"/>
      <c r="W175" s="5"/>
      <c r="X175" s="5"/>
      <c r="Y175" s="5"/>
      <c r="Z175" s="5"/>
      <c r="AA175" s="5"/>
      <c r="AB175" s="5"/>
      <c r="AC175" s="5"/>
      <c r="AD175" s="5"/>
      <c r="AE175" s="5"/>
      <c r="AF175" s="5"/>
      <c r="AG175" s="5"/>
      <c r="AH175" s="5"/>
      <c r="AI175" s="5"/>
      <c r="AJ175" s="5"/>
      <c r="AK175" s="5"/>
      <c r="AL175" s="5"/>
      <c r="AM175" s="5"/>
      <c r="AN175" s="5"/>
      <c r="AO175" s="5"/>
    </row>
    <row r="176" spans="1:41" s="4" customFormat="1" ht="26.25" customHeight="1">
      <c r="A176" s="165" t="str">
        <f>I131</f>
        <v>兵　庫</v>
      </c>
      <c r="B176" s="165"/>
      <c r="C176" s="118" t="s">
        <v>99</v>
      </c>
      <c r="D176" s="115"/>
      <c r="E176" s="115"/>
      <c r="F176" s="115"/>
      <c r="G176" s="115"/>
      <c r="H176" s="94"/>
      <c r="I176" s="94"/>
      <c r="J176" s="94"/>
      <c r="K176" s="94"/>
      <c r="L176" s="94"/>
      <c r="M176" s="94"/>
      <c r="N176" s="94"/>
      <c r="O176" s="94"/>
      <c r="P176" s="94"/>
      <c r="Q176" s="94"/>
      <c r="R176" s="94"/>
      <c r="S176" s="94"/>
      <c r="T176" s="94"/>
      <c r="U176" s="94"/>
      <c r="V176" s="5"/>
      <c r="W176" s="5"/>
      <c r="X176" s="5"/>
      <c r="Y176" s="5"/>
      <c r="Z176" s="5"/>
      <c r="AA176" s="5"/>
      <c r="AB176" s="5"/>
      <c r="AC176" s="5"/>
      <c r="AD176" s="5"/>
      <c r="AE176" s="5"/>
      <c r="AF176" s="5"/>
      <c r="AG176" s="5"/>
      <c r="AH176" s="5"/>
      <c r="AI176" s="5"/>
      <c r="AJ176" s="5"/>
      <c r="AK176" s="5"/>
      <c r="AL176" s="5"/>
      <c r="AM176" s="5"/>
      <c r="AN176" s="5"/>
      <c r="AO176" s="5"/>
    </row>
    <row r="177" spans="1:41" s="4" customFormat="1" ht="18.75" customHeight="1">
      <c r="A177" s="119"/>
      <c r="B177" s="119"/>
      <c r="C177" s="118"/>
      <c r="D177" s="115"/>
      <c r="E177" s="115"/>
      <c r="F177" s="115"/>
      <c r="G177" s="115"/>
      <c r="H177" s="94"/>
      <c r="I177" s="94"/>
      <c r="J177" s="94"/>
      <c r="K177" s="168">
        <f>I134</f>
        <v>0</v>
      </c>
      <c r="L177" s="168"/>
      <c r="M177" s="168"/>
      <c r="N177" s="168"/>
      <c r="O177" s="168"/>
      <c r="P177" s="168"/>
      <c r="Q177" s="168"/>
      <c r="R177" s="168"/>
      <c r="S177" s="168"/>
      <c r="T177" s="168"/>
      <c r="U177" s="168"/>
      <c r="V177" s="5"/>
      <c r="W177" s="5"/>
      <c r="X177" s="5"/>
      <c r="Y177" s="5"/>
      <c r="Z177" s="5"/>
      <c r="AA177" s="5"/>
      <c r="AB177" s="5"/>
      <c r="AC177" s="5"/>
      <c r="AD177" s="5"/>
      <c r="AE177" s="5"/>
      <c r="AF177" s="5"/>
      <c r="AG177" s="5"/>
      <c r="AH177" s="5"/>
      <c r="AI177" s="5"/>
      <c r="AJ177" s="5"/>
      <c r="AK177" s="5"/>
      <c r="AL177" s="5"/>
      <c r="AM177" s="5"/>
      <c r="AN177" s="5"/>
      <c r="AO177" s="5"/>
    </row>
    <row r="178" spans="1:41" s="4" customFormat="1" ht="18.75" customHeight="1">
      <c r="A178" s="118"/>
      <c r="B178" s="115"/>
      <c r="C178" s="115"/>
      <c r="D178" s="115"/>
      <c r="E178" s="115"/>
      <c r="F178" s="115"/>
      <c r="G178" s="115"/>
      <c r="H178" s="94"/>
      <c r="I178" s="94"/>
      <c r="J178" s="94"/>
      <c r="K178" s="168"/>
      <c r="L178" s="168"/>
      <c r="M178" s="168"/>
      <c r="N178" s="168"/>
      <c r="O178" s="168"/>
      <c r="P178" s="168"/>
      <c r="Q178" s="168"/>
      <c r="R178" s="168"/>
      <c r="S178" s="168"/>
      <c r="T178" s="168"/>
      <c r="U178" s="168"/>
      <c r="V178" s="5"/>
      <c r="W178" s="5"/>
      <c r="X178" s="5"/>
      <c r="Y178" s="5"/>
      <c r="Z178" s="5"/>
      <c r="AA178" s="5"/>
      <c r="AB178" s="5"/>
      <c r="AC178" s="5"/>
      <c r="AD178" s="5"/>
      <c r="AE178" s="5"/>
      <c r="AF178" s="5"/>
      <c r="AG178" s="5"/>
      <c r="AH178" s="5"/>
      <c r="AI178" s="5"/>
      <c r="AJ178" s="5"/>
      <c r="AK178" s="5"/>
      <c r="AL178" s="5"/>
      <c r="AM178" s="5"/>
      <c r="AN178" s="5"/>
      <c r="AO178" s="5"/>
    </row>
    <row r="179" spans="1:41" s="4" customFormat="1" ht="18.75" customHeight="1">
      <c r="A179" s="3"/>
      <c r="B179" s="115"/>
      <c r="C179" s="115"/>
      <c r="D179" s="115"/>
      <c r="E179" s="115"/>
      <c r="F179" s="115"/>
      <c r="G179" s="115"/>
      <c r="H179" s="94"/>
      <c r="I179" s="94"/>
      <c r="J179" s="94"/>
      <c r="K179" s="159">
        <f>I135</f>
        <v>0</v>
      </c>
      <c r="L179" s="159"/>
      <c r="M179" s="159"/>
      <c r="N179" s="159"/>
      <c r="O179" s="159"/>
      <c r="P179" s="159"/>
      <c r="Q179" s="159"/>
      <c r="R179" s="159"/>
      <c r="S179" s="159"/>
      <c r="T179" s="159"/>
      <c r="U179" s="159"/>
      <c r="V179" s="5"/>
      <c r="W179" s="5"/>
      <c r="X179" s="5"/>
      <c r="Y179" s="5"/>
      <c r="Z179" s="5"/>
      <c r="AA179" s="5"/>
      <c r="AB179" s="5"/>
      <c r="AC179" s="5"/>
      <c r="AD179" s="5"/>
      <c r="AE179" s="5"/>
      <c r="AF179" s="5"/>
      <c r="AG179" s="5"/>
      <c r="AH179" s="5"/>
      <c r="AI179" s="5"/>
      <c r="AJ179" s="5"/>
      <c r="AK179" s="5"/>
      <c r="AL179" s="5"/>
      <c r="AM179" s="5"/>
      <c r="AN179" s="5"/>
      <c r="AO179" s="5"/>
    </row>
    <row r="180" spans="1:41" s="4" customFormat="1" ht="18.75" customHeight="1">
      <c r="A180" s="115"/>
      <c r="B180" s="115"/>
      <c r="C180" s="115"/>
      <c r="D180" s="115"/>
      <c r="E180" s="115"/>
      <c r="F180" s="115"/>
      <c r="G180" s="3"/>
      <c r="H180" s="94"/>
      <c r="I180" s="94"/>
      <c r="J180" s="94"/>
      <c r="K180" s="160">
        <f>I136</f>
        <v>0</v>
      </c>
      <c r="L180" s="160"/>
      <c r="M180" s="160"/>
      <c r="N180" s="160"/>
      <c r="O180" s="160"/>
      <c r="P180" s="160"/>
      <c r="Q180" s="160"/>
      <c r="R180" s="160"/>
      <c r="S180" s="160"/>
      <c r="T180" s="160"/>
      <c r="U180" s="160"/>
      <c r="V180" s="5"/>
      <c r="W180" s="5"/>
      <c r="X180" s="5"/>
      <c r="Y180" s="5"/>
      <c r="Z180" s="5"/>
      <c r="AA180" s="5"/>
      <c r="AB180" s="5"/>
      <c r="AC180" s="5"/>
      <c r="AD180" s="5"/>
      <c r="AE180" s="5"/>
      <c r="AF180" s="5"/>
      <c r="AG180" s="5"/>
      <c r="AH180" s="5"/>
      <c r="AI180" s="5"/>
      <c r="AJ180" s="5"/>
      <c r="AK180" s="5"/>
      <c r="AL180" s="5"/>
      <c r="AM180" s="5"/>
      <c r="AN180" s="5"/>
      <c r="AO180" s="5"/>
    </row>
    <row r="181" spans="1:41" s="4" customFormat="1" ht="18.75" customHeight="1">
      <c r="A181" s="115"/>
      <c r="B181" s="115"/>
      <c r="C181" s="115"/>
      <c r="D181" s="115"/>
      <c r="E181" s="115"/>
      <c r="F181" s="115"/>
      <c r="G181" s="3"/>
      <c r="H181" s="94"/>
      <c r="I181" s="94"/>
      <c r="J181" s="94"/>
      <c r="K181" s="160">
        <f>I137</f>
        <v>0</v>
      </c>
      <c r="L181" s="160"/>
      <c r="M181" s="160"/>
      <c r="N181" s="160"/>
      <c r="O181" s="160"/>
      <c r="P181" s="160">
        <f>I138</f>
        <v>0</v>
      </c>
      <c r="Q181" s="160"/>
      <c r="R181" s="160"/>
      <c r="S181" s="160"/>
      <c r="T181" s="160"/>
      <c r="U181" s="131"/>
      <c r="V181" s="5"/>
      <c r="W181" s="5"/>
      <c r="X181" s="5"/>
      <c r="Y181" s="5"/>
      <c r="Z181" s="5"/>
      <c r="AA181" s="5"/>
      <c r="AB181" s="5"/>
      <c r="AC181" s="5"/>
      <c r="AD181" s="5"/>
      <c r="AE181" s="5"/>
      <c r="AF181" s="5"/>
      <c r="AG181" s="5"/>
      <c r="AH181" s="5"/>
      <c r="AI181" s="5"/>
      <c r="AJ181" s="5"/>
      <c r="AK181" s="5"/>
      <c r="AL181" s="5"/>
      <c r="AM181" s="5"/>
      <c r="AN181" s="5"/>
      <c r="AO181" s="5"/>
    </row>
    <row r="182" spans="1:41" s="4" customFormat="1" ht="26.25" customHeight="1">
      <c r="A182" s="120"/>
      <c r="B182" s="115"/>
      <c r="C182" s="115"/>
      <c r="D182" s="115"/>
      <c r="E182" s="115"/>
      <c r="F182" s="115"/>
      <c r="G182" s="115"/>
      <c r="H182" s="94"/>
      <c r="I182" s="94"/>
      <c r="J182" s="94"/>
      <c r="K182" s="94"/>
      <c r="L182" s="94"/>
      <c r="M182" s="94"/>
      <c r="N182" s="94"/>
      <c r="O182" s="94"/>
      <c r="P182" s="94"/>
      <c r="Q182" s="94"/>
      <c r="R182" s="94"/>
      <c r="S182" s="94"/>
      <c r="T182" s="94"/>
      <c r="U182" s="94"/>
      <c r="V182" s="5"/>
      <c r="W182" s="5"/>
      <c r="X182" s="5"/>
      <c r="Y182" s="5"/>
      <c r="Z182" s="5"/>
      <c r="AA182" s="5"/>
      <c r="AB182" s="5"/>
      <c r="AC182" s="5"/>
      <c r="AD182" s="5"/>
      <c r="AE182" s="5"/>
      <c r="AF182" s="5"/>
      <c r="AG182" s="5"/>
      <c r="AH182" s="5"/>
      <c r="AI182" s="5"/>
      <c r="AJ182" s="5"/>
      <c r="AK182" s="5"/>
      <c r="AL182" s="5"/>
      <c r="AM182" s="5"/>
      <c r="AN182" s="5"/>
      <c r="AO182" s="5"/>
    </row>
    <row r="183" spans="1:41" s="4" customFormat="1" ht="26.25" customHeight="1">
      <c r="A183" s="139" t="str">
        <f>IF(K142="","",K142)</f>
        <v/>
      </c>
      <c r="B183" s="139"/>
      <c r="C183" s="139"/>
      <c r="D183" s="139"/>
      <c r="E183" s="139"/>
      <c r="F183" s="94" t="s">
        <v>110</v>
      </c>
      <c r="G183" s="94"/>
      <c r="H183" s="94"/>
      <c r="I183" s="132"/>
      <c r="J183" s="133">
        <f>K141</f>
        <v>16</v>
      </c>
      <c r="K183" s="134">
        <f>M141</f>
        <v>0</v>
      </c>
      <c r="L183" s="134">
        <f>O141</f>
        <v>0</v>
      </c>
      <c r="M183" s="165" t="s">
        <v>122</v>
      </c>
      <c r="N183" s="165"/>
      <c r="O183" s="165"/>
      <c r="P183" s="165"/>
      <c r="Q183" s="165"/>
      <c r="R183" s="165"/>
      <c r="S183" s="165"/>
      <c r="T183" s="165"/>
      <c r="U183" s="165"/>
      <c r="V183" s="5"/>
      <c r="W183" s="5"/>
      <c r="X183" s="5"/>
      <c r="Y183" s="5"/>
      <c r="Z183" s="5"/>
      <c r="AA183" s="5"/>
      <c r="AB183" s="5"/>
      <c r="AC183" s="5"/>
      <c r="AD183" s="5"/>
      <c r="AE183" s="5"/>
      <c r="AF183" s="5"/>
      <c r="AG183" s="5"/>
      <c r="AH183" s="5"/>
      <c r="AI183" s="5"/>
      <c r="AJ183" s="5"/>
      <c r="AK183" s="5"/>
      <c r="AL183" s="5"/>
      <c r="AM183" s="5"/>
      <c r="AN183" s="5"/>
      <c r="AO183" s="5"/>
    </row>
    <row r="184" spans="1:41" s="4" customFormat="1" ht="26.25" customHeight="1">
      <c r="A184" s="166" t="s">
        <v>121</v>
      </c>
      <c r="B184" s="166"/>
      <c r="C184" s="166"/>
      <c r="D184" s="166"/>
      <c r="E184" s="166"/>
      <c r="F184" s="166"/>
      <c r="G184" s="166"/>
      <c r="H184" s="166"/>
      <c r="I184" s="166"/>
      <c r="J184" s="166"/>
      <c r="K184" s="166"/>
      <c r="L184" s="166"/>
      <c r="M184" s="166"/>
      <c r="N184" s="166"/>
      <c r="O184" s="166"/>
      <c r="P184" s="166"/>
      <c r="Q184" s="166"/>
      <c r="R184" s="166"/>
      <c r="S184" s="166"/>
      <c r="T184" s="166"/>
      <c r="U184" s="166"/>
      <c r="V184" s="5"/>
      <c r="W184" s="5"/>
      <c r="X184" s="5"/>
      <c r="Y184" s="5"/>
      <c r="Z184" s="5"/>
      <c r="AA184" s="5"/>
      <c r="AB184" s="5"/>
      <c r="AC184" s="5"/>
      <c r="AD184" s="5"/>
      <c r="AE184" s="5"/>
      <c r="AF184" s="5"/>
      <c r="AG184" s="5"/>
      <c r="AH184" s="5"/>
      <c r="AI184" s="5"/>
      <c r="AJ184" s="5"/>
      <c r="AK184" s="5"/>
      <c r="AL184" s="5"/>
      <c r="AM184" s="5"/>
      <c r="AN184" s="5"/>
      <c r="AO184" s="5"/>
    </row>
    <row r="185" spans="1:41" s="4" customFormat="1" ht="26.25" customHeight="1">
      <c r="A185" s="166" t="s">
        <v>120</v>
      </c>
      <c r="B185" s="166"/>
      <c r="C185" s="166"/>
      <c r="D185" s="166"/>
      <c r="E185" s="166"/>
      <c r="F185" s="166"/>
      <c r="G185" s="166"/>
      <c r="H185" s="166"/>
      <c r="I185" s="166"/>
      <c r="J185" s="166"/>
      <c r="K185" s="166"/>
      <c r="L185" s="166"/>
      <c r="M185" s="166"/>
      <c r="N185" s="166"/>
      <c r="O185" s="166"/>
      <c r="P185" s="166"/>
      <c r="Q185" s="166"/>
      <c r="R185" s="166"/>
      <c r="S185" s="166"/>
      <c r="T185" s="166"/>
      <c r="U185" s="113"/>
      <c r="V185" s="5"/>
      <c r="W185" s="5"/>
      <c r="X185" s="5"/>
      <c r="Y185" s="5"/>
      <c r="Z185" s="5"/>
      <c r="AA185" s="5"/>
      <c r="AB185" s="5"/>
      <c r="AC185" s="5"/>
      <c r="AD185" s="5"/>
      <c r="AE185" s="5"/>
      <c r="AF185" s="5"/>
      <c r="AG185" s="5"/>
      <c r="AH185" s="5"/>
      <c r="AI185" s="5"/>
      <c r="AJ185" s="5"/>
      <c r="AK185" s="5"/>
      <c r="AL185" s="5"/>
      <c r="AM185" s="5"/>
      <c r="AN185" s="5"/>
      <c r="AO185" s="5"/>
    </row>
    <row r="186" spans="1:41" s="4" customFormat="1" ht="26.25" customHeight="1">
      <c r="A186" s="3"/>
      <c r="B186" s="118"/>
      <c r="C186" s="118"/>
      <c r="D186" s="118"/>
      <c r="E186" s="118"/>
      <c r="F186" s="118"/>
      <c r="G186" s="118"/>
      <c r="H186" s="94"/>
      <c r="I186" s="94"/>
      <c r="J186" s="94"/>
      <c r="K186" s="94"/>
      <c r="L186" s="94"/>
      <c r="M186" s="94"/>
      <c r="N186" s="94"/>
      <c r="O186" s="94"/>
      <c r="P186" s="94"/>
      <c r="Q186" s="94"/>
      <c r="R186" s="94"/>
      <c r="S186" s="94"/>
      <c r="T186" s="94"/>
      <c r="U186" s="94"/>
      <c r="V186" s="5"/>
      <c r="W186" s="5"/>
      <c r="X186" s="5"/>
      <c r="Y186" s="5"/>
      <c r="Z186" s="5"/>
      <c r="AA186" s="5"/>
      <c r="AB186" s="5"/>
      <c r="AC186" s="5"/>
      <c r="AD186" s="5"/>
      <c r="AE186" s="5"/>
      <c r="AF186" s="5"/>
      <c r="AG186" s="5"/>
      <c r="AH186" s="5"/>
      <c r="AI186" s="5"/>
      <c r="AJ186" s="5"/>
      <c r="AK186" s="5"/>
      <c r="AL186" s="5"/>
      <c r="AM186" s="5"/>
      <c r="AN186" s="5"/>
      <c r="AO186" s="5"/>
    </row>
    <row r="187" spans="1:41" s="4" customFormat="1" ht="26.25" customHeight="1">
      <c r="A187" s="162" t="s">
        <v>98</v>
      </c>
      <c r="B187" s="162"/>
      <c r="C187" s="162"/>
      <c r="D187" s="162"/>
      <c r="E187" s="162"/>
      <c r="F187" s="162"/>
      <c r="G187" s="162"/>
      <c r="H187" s="162"/>
      <c r="I187" s="162"/>
      <c r="J187" s="162"/>
      <c r="K187" s="162"/>
      <c r="L187" s="162"/>
      <c r="M187" s="162"/>
      <c r="N187" s="162"/>
      <c r="O187" s="162"/>
      <c r="P187" s="162"/>
      <c r="Q187" s="162"/>
      <c r="R187" s="162"/>
      <c r="S187" s="162"/>
      <c r="T187" s="162"/>
      <c r="U187" s="162"/>
      <c r="V187" s="5"/>
      <c r="W187" s="5"/>
      <c r="X187" s="5"/>
      <c r="Y187" s="5"/>
      <c r="Z187" s="5"/>
      <c r="AA187" s="5"/>
      <c r="AB187" s="5"/>
      <c r="AC187" s="5"/>
      <c r="AD187" s="5"/>
      <c r="AE187" s="5"/>
      <c r="AF187" s="5"/>
      <c r="AG187" s="5"/>
      <c r="AH187" s="5"/>
      <c r="AI187" s="5"/>
      <c r="AJ187" s="5"/>
      <c r="AK187" s="5"/>
      <c r="AL187" s="5"/>
      <c r="AM187" s="5"/>
      <c r="AN187" s="5"/>
      <c r="AO187" s="5"/>
    </row>
    <row r="188" spans="1:41" s="4" customFormat="1" ht="26.25" customHeight="1">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5"/>
      <c r="W188" s="5"/>
      <c r="X188" s="5"/>
      <c r="Y188" s="5"/>
      <c r="Z188" s="5"/>
      <c r="AA188" s="5"/>
      <c r="AB188" s="5"/>
      <c r="AC188" s="5"/>
      <c r="AD188" s="5"/>
      <c r="AE188" s="5"/>
      <c r="AF188" s="5"/>
      <c r="AG188" s="5"/>
      <c r="AH188" s="5"/>
      <c r="AI188" s="5"/>
      <c r="AJ188" s="5"/>
      <c r="AK188" s="5"/>
      <c r="AL188" s="5"/>
      <c r="AM188" s="5"/>
      <c r="AN188" s="5"/>
      <c r="AO188" s="5"/>
    </row>
    <row r="189" spans="1:41" s="4" customFormat="1" ht="26.25" customHeight="1">
      <c r="A189" s="122" t="s">
        <v>126</v>
      </c>
      <c r="B189" s="120" t="s">
        <v>134</v>
      </c>
      <c r="C189" s="118"/>
      <c r="D189" s="118"/>
      <c r="E189" s="118"/>
      <c r="F189" s="118"/>
      <c r="G189" s="118"/>
      <c r="H189" s="94"/>
      <c r="I189" s="94"/>
      <c r="J189" s="94"/>
      <c r="K189" s="94"/>
      <c r="L189" s="94"/>
      <c r="M189" s="94"/>
      <c r="N189" s="94"/>
      <c r="O189" s="94"/>
      <c r="P189" s="94"/>
      <c r="Q189" s="94"/>
      <c r="R189" s="94"/>
      <c r="S189" s="94"/>
      <c r="T189" s="94"/>
      <c r="U189" s="94"/>
      <c r="V189" s="5"/>
      <c r="W189" s="5"/>
      <c r="X189" s="5"/>
      <c r="Y189" s="5"/>
      <c r="Z189" s="5"/>
      <c r="AA189" s="5"/>
      <c r="AB189" s="5"/>
      <c r="AC189" s="5"/>
      <c r="AD189" s="5"/>
      <c r="AE189" s="5"/>
      <c r="AF189" s="5"/>
      <c r="AG189" s="5"/>
      <c r="AH189" s="5"/>
      <c r="AI189" s="5"/>
      <c r="AJ189" s="5"/>
      <c r="AK189" s="5"/>
      <c r="AL189" s="5"/>
      <c r="AM189" s="5"/>
      <c r="AN189" s="5"/>
      <c r="AO189" s="5"/>
    </row>
    <row r="190" spans="1:41" s="4" customFormat="1" ht="26.25" customHeight="1">
      <c r="A190" s="118" t="s">
        <v>133</v>
      </c>
      <c r="B190" s="118"/>
      <c r="C190" s="118"/>
      <c r="D190" s="118"/>
      <c r="E190" s="118"/>
      <c r="F190" s="118"/>
      <c r="G190" s="118"/>
      <c r="H190" s="94"/>
      <c r="I190" s="94"/>
      <c r="J190" s="94"/>
      <c r="K190" s="94"/>
      <c r="L190" s="94"/>
      <c r="M190" s="94"/>
      <c r="N190" s="94"/>
      <c r="O190" s="94"/>
      <c r="P190" s="94"/>
      <c r="Q190" s="94"/>
      <c r="R190" s="94"/>
      <c r="S190" s="94"/>
      <c r="T190" s="94"/>
      <c r="U190" s="94"/>
      <c r="V190" s="5"/>
      <c r="W190" s="5"/>
      <c r="X190" s="5"/>
      <c r="Y190" s="5"/>
      <c r="Z190" s="5"/>
      <c r="AA190" s="5"/>
      <c r="AB190" s="5"/>
      <c r="AC190" s="5"/>
      <c r="AD190" s="5"/>
      <c r="AE190" s="5"/>
      <c r="AF190" s="5"/>
      <c r="AG190" s="5"/>
      <c r="AH190" s="5"/>
      <c r="AI190" s="5"/>
      <c r="AJ190" s="5"/>
      <c r="AK190" s="5"/>
      <c r="AL190" s="5"/>
      <c r="AM190" s="5"/>
      <c r="AN190" s="5"/>
      <c r="AO190" s="5"/>
    </row>
    <row r="191" spans="1:41" s="4" customFormat="1" ht="26.25" customHeight="1">
      <c r="A191" s="3"/>
      <c r="B191" s="3"/>
      <c r="C191" s="3"/>
      <c r="D191" s="3"/>
      <c r="E191" s="3"/>
      <c r="F191" s="3"/>
      <c r="G191" s="3"/>
      <c r="H191" s="3"/>
      <c r="I191" s="3"/>
      <c r="J191" s="3"/>
      <c r="K191" s="3"/>
      <c r="L191" s="3"/>
      <c r="M191" s="3"/>
      <c r="N191" s="3"/>
      <c r="O191" s="167" t="str">
        <f>IF(J17="","",J17)</f>
        <v/>
      </c>
      <c r="P191" s="167"/>
      <c r="Q191" s="167"/>
      <c r="R191" s="167"/>
      <c r="S191" s="167"/>
      <c r="T191" s="123" t="s">
        <v>100</v>
      </c>
      <c r="U191" s="3"/>
      <c r="V191" s="5"/>
      <c r="W191" s="5"/>
      <c r="X191" s="5"/>
      <c r="Y191" s="5"/>
      <c r="Z191" s="5"/>
      <c r="AA191" s="5"/>
      <c r="AB191" s="5"/>
      <c r="AC191" s="5"/>
      <c r="AD191" s="5"/>
      <c r="AE191" s="5"/>
      <c r="AF191" s="5"/>
      <c r="AG191" s="5"/>
      <c r="AH191" s="5"/>
      <c r="AI191" s="5"/>
      <c r="AJ191" s="5"/>
      <c r="AK191" s="5"/>
      <c r="AL191" s="5"/>
      <c r="AM191" s="5"/>
      <c r="AN191" s="5"/>
      <c r="AO191" s="5"/>
    </row>
    <row r="192" spans="1:41" s="4" customFormat="1" ht="26.25" customHeight="1">
      <c r="A192" s="120"/>
      <c r="B192" s="118"/>
      <c r="C192" s="118"/>
      <c r="D192" s="118"/>
      <c r="E192" s="118"/>
      <c r="F192" s="118"/>
      <c r="G192" s="118"/>
      <c r="H192" s="94"/>
      <c r="I192" s="94"/>
      <c r="J192" s="94"/>
      <c r="K192" s="94"/>
      <c r="L192" s="94"/>
      <c r="M192" s="94"/>
      <c r="N192" s="94"/>
      <c r="O192" s="94"/>
      <c r="P192" s="94"/>
      <c r="Q192" s="94"/>
      <c r="R192" s="94"/>
      <c r="S192" s="94"/>
      <c r="T192" s="94"/>
      <c r="U192" s="94"/>
      <c r="V192" s="5"/>
      <c r="W192" s="5"/>
      <c r="X192" s="5"/>
      <c r="Y192" s="5"/>
      <c r="Z192" s="5"/>
      <c r="AA192" s="5"/>
      <c r="AB192" s="5"/>
      <c r="AC192" s="5"/>
      <c r="AD192" s="5"/>
      <c r="AE192" s="5"/>
      <c r="AF192" s="5"/>
      <c r="AG192" s="5"/>
      <c r="AH192" s="5"/>
      <c r="AI192" s="5"/>
      <c r="AJ192" s="5"/>
      <c r="AK192" s="5"/>
      <c r="AL192" s="5"/>
      <c r="AM192" s="5"/>
      <c r="AN192" s="5"/>
      <c r="AO192" s="5"/>
    </row>
    <row r="193" spans="1:41" s="4" customFormat="1" ht="26.25" customHeight="1">
      <c r="A193" s="122" t="s">
        <v>101</v>
      </c>
      <c r="B193" s="120" t="s">
        <v>125</v>
      </c>
      <c r="C193" s="118"/>
      <c r="D193" s="118"/>
      <c r="E193" s="118"/>
      <c r="F193" s="118"/>
      <c r="G193" s="118"/>
      <c r="H193" s="94"/>
      <c r="I193" s="94"/>
      <c r="J193" s="94"/>
      <c r="K193" s="94"/>
      <c r="L193" s="94"/>
      <c r="M193" s="94"/>
      <c r="N193" s="94"/>
      <c r="O193" s="94"/>
      <c r="P193" s="94"/>
      <c r="Q193" s="94"/>
      <c r="R193" s="94"/>
      <c r="S193" s="94"/>
      <c r="T193" s="94"/>
      <c r="U193" s="94"/>
      <c r="V193" s="5"/>
      <c r="W193" s="5"/>
      <c r="X193" s="5"/>
      <c r="Y193" s="5"/>
      <c r="Z193" s="5"/>
      <c r="AA193" s="5"/>
      <c r="AB193" s="5"/>
      <c r="AC193" s="5"/>
      <c r="AD193" s="5"/>
      <c r="AE193" s="5"/>
      <c r="AF193" s="5"/>
      <c r="AG193" s="5"/>
      <c r="AH193" s="5"/>
      <c r="AI193" s="5"/>
      <c r="AJ193" s="5"/>
      <c r="AK193" s="5"/>
      <c r="AL193" s="5"/>
      <c r="AM193" s="5"/>
      <c r="AN193" s="5"/>
      <c r="AO193" s="5"/>
    </row>
    <row r="194" spans="1:41" s="4" customFormat="1" ht="26.25" customHeight="1">
      <c r="A194" s="118" t="s">
        <v>104</v>
      </c>
      <c r="B194" s="118"/>
      <c r="C194" s="118"/>
      <c r="D194" s="118"/>
      <c r="E194" s="118"/>
      <c r="F194" s="118"/>
      <c r="G194" s="118"/>
      <c r="H194" s="94"/>
      <c r="I194" s="94"/>
      <c r="J194" s="94"/>
      <c r="K194" s="94"/>
      <c r="L194" s="94"/>
      <c r="M194" s="94"/>
      <c r="N194" s="94"/>
      <c r="O194" s="94"/>
      <c r="P194" s="94"/>
      <c r="Q194" s="94"/>
      <c r="R194" s="94"/>
      <c r="S194" s="94"/>
      <c r="T194" s="94"/>
      <c r="U194" s="94"/>
      <c r="V194" s="5"/>
      <c r="W194" s="5"/>
      <c r="X194" s="5"/>
      <c r="Y194" s="5"/>
      <c r="Z194" s="5"/>
      <c r="AA194" s="5"/>
      <c r="AB194" s="5"/>
      <c r="AC194" s="5"/>
      <c r="AD194" s="5"/>
      <c r="AE194" s="5"/>
      <c r="AF194" s="5"/>
      <c r="AG194" s="5"/>
      <c r="AH194" s="5"/>
      <c r="AI194" s="5"/>
      <c r="AJ194" s="5"/>
      <c r="AK194" s="5"/>
      <c r="AL194" s="5"/>
      <c r="AM194" s="5"/>
      <c r="AN194" s="5"/>
      <c r="AO194" s="5"/>
    </row>
    <row r="195" spans="1:41" s="4" customFormat="1" ht="26.25" customHeight="1">
      <c r="A195" s="120"/>
      <c r="B195" s="118"/>
      <c r="C195" s="118"/>
      <c r="D195" s="118"/>
      <c r="E195" s="118"/>
      <c r="F195" s="118"/>
      <c r="G195" s="118"/>
      <c r="H195" s="94"/>
      <c r="I195" s="3"/>
      <c r="J195" s="3"/>
      <c r="K195" s="3"/>
      <c r="L195" s="3"/>
      <c r="M195" s="3"/>
      <c r="N195" s="94"/>
      <c r="O195" s="94"/>
      <c r="P195" s="163" t="str">
        <f>IF(B43=" "," ",IF($B$43="① 全額控除",$L$60,IF(B43="② 一括比例配分方式",$R$78,IF(B43="③ 個別対応方式",$P$120,""))))</f>
        <v/>
      </c>
      <c r="Q195" s="163"/>
      <c r="R195" s="163"/>
      <c r="S195" s="163"/>
      <c r="T195" s="123" t="s">
        <v>100</v>
      </c>
      <c r="U195" s="3"/>
      <c r="V195" s="5"/>
      <c r="W195" s="5"/>
      <c r="X195" s="5"/>
      <c r="Y195" s="5"/>
      <c r="Z195" s="5"/>
      <c r="AA195" s="5"/>
      <c r="AB195" s="5"/>
      <c r="AC195" s="5"/>
      <c r="AD195" s="5"/>
      <c r="AE195" s="5"/>
      <c r="AF195" s="5"/>
      <c r="AG195" s="5"/>
      <c r="AH195" s="5"/>
      <c r="AI195" s="5"/>
      <c r="AJ195" s="5"/>
      <c r="AK195" s="5"/>
      <c r="AL195" s="5"/>
      <c r="AM195" s="5"/>
      <c r="AN195" s="5"/>
      <c r="AO195" s="5"/>
    </row>
    <row r="196" spans="1:41" s="4" customFormat="1" ht="26.25" customHeight="1">
      <c r="A196" s="120"/>
      <c r="B196" s="118"/>
      <c r="C196" s="118"/>
      <c r="D196" s="118"/>
      <c r="E196" s="118"/>
      <c r="F196" s="118"/>
      <c r="G196" s="118"/>
      <c r="H196" s="94"/>
      <c r="I196" s="94"/>
      <c r="J196" s="94"/>
      <c r="K196" s="94"/>
      <c r="L196" s="94"/>
      <c r="M196" s="94"/>
      <c r="N196" s="94"/>
      <c r="O196" s="94"/>
      <c r="P196" s="94"/>
      <c r="Q196" s="94"/>
      <c r="R196" s="94"/>
      <c r="S196" s="94"/>
      <c r="T196" s="94"/>
      <c r="U196" s="94"/>
      <c r="V196" s="5"/>
      <c r="W196" s="5"/>
      <c r="X196" s="5"/>
      <c r="Y196" s="5"/>
      <c r="Z196" s="5"/>
      <c r="AA196" s="5"/>
      <c r="AB196" s="5"/>
      <c r="AC196" s="5"/>
      <c r="AD196" s="5"/>
      <c r="AE196" s="5"/>
      <c r="AF196" s="5"/>
      <c r="AG196" s="5"/>
      <c r="AH196" s="5"/>
      <c r="AI196" s="5"/>
      <c r="AJ196" s="5"/>
      <c r="AK196" s="5"/>
      <c r="AL196" s="5"/>
      <c r="AM196" s="5"/>
      <c r="AN196" s="5"/>
      <c r="AO196" s="5"/>
    </row>
    <row r="197" spans="1:41" s="4" customFormat="1" ht="26.25" customHeight="1">
      <c r="A197" s="122" t="s">
        <v>123</v>
      </c>
      <c r="B197" s="122" t="s">
        <v>124</v>
      </c>
      <c r="C197" s="118"/>
      <c r="D197" s="118"/>
      <c r="E197" s="118"/>
      <c r="F197" s="118"/>
      <c r="G197" s="118"/>
      <c r="H197" s="94"/>
      <c r="I197" s="94"/>
      <c r="J197" s="94"/>
      <c r="K197" s="94"/>
      <c r="L197" s="94"/>
      <c r="M197" s="94"/>
      <c r="N197" s="94"/>
      <c r="O197" s="94"/>
      <c r="P197" s="94"/>
      <c r="Q197" s="94"/>
      <c r="R197" s="94"/>
      <c r="S197" s="94"/>
      <c r="T197" s="94"/>
      <c r="U197" s="94"/>
      <c r="V197" s="5"/>
      <c r="W197" s="5"/>
      <c r="X197" s="5"/>
      <c r="Y197" s="5"/>
      <c r="Z197" s="5"/>
      <c r="AA197" s="5"/>
      <c r="AB197" s="5"/>
      <c r="AC197" s="5"/>
      <c r="AD197" s="5"/>
      <c r="AE197" s="5"/>
      <c r="AF197" s="5"/>
      <c r="AG197" s="5"/>
      <c r="AH197" s="5"/>
      <c r="AI197" s="5"/>
      <c r="AJ197" s="5"/>
      <c r="AK197" s="5"/>
      <c r="AL197" s="5"/>
      <c r="AM197" s="5"/>
      <c r="AN197" s="5"/>
      <c r="AO197" s="5"/>
    </row>
    <row r="198" spans="1:41" s="4" customFormat="1" ht="26.25" customHeight="1">
      <c r="A198" s="120" t="s">
        <v>102</v>
      </c>
      <c r="B198" s="118"/>
      <c r="C198" s="118"/>
      <c r="D198" s="118"/>
      <c r="E198" s="118"/>
      <c r="F198" s="118"/>
      <c r="G198" s="118"/>
      <c r="H198" s="94"/>
      <c r="I198" s="94"/>
      <c r="J198" s="94"/>
      <c r="K198" s="94"/>
      <c r="L198" s="94"/>
      <c r="M198" s="94"/>
      <c r="N198" s="94"/>
      <c r="O198" s="94"/>
      <c r="P198" s="94"/>
      <c r="Q198" s="94"/>
      <c r="R198" s="94"/>
      <c r="S198" s="94"/>
      <c r="T198" s="94"/>
      <c r="U198" s="94"/>
      <c r="V198" s="5"/>
      <c r="W198" s="5"/>
      <c r="X198" s="5"/>
      <c r="Y198" s="5"/>
      <c r="Z198" s="5"/>
      <c r="AA198" s="5"/>
      <c r="AB198" s="5"/>
      <c r="AC198" s="5"/>
      <c r="AD198" s="5"/>
      <c r="AE198" s="5"/>
      <c r="AF198" s="5"/>
      <c r="AG198" s="5"/>
      <c r="AH198" s="5"/>
      <c r="AI198" s="5"/>
      <c r="AJ198" s="5"/>
      <c r="AK198" s="5"/>
      <c r="AL198" s="5"/>
      <c r="AM198" s="5"/>
      <c r="AN198" s="5"/>
      <c r="AO198" s="5"/>
    </row>
    <row r="199" spans="1:41" s="4" customFormat="1" ht="26.25" customHeight="1">
      <c r="A199" s="120" t="s">
        <v>103</v>
      </c>
      <c r="B199" s="118"/>
      <c r="C199" s="118"/>
      <c r="D199" s="118"/>
      <c r="E199" s="118"/>
      <c r="F199" s="118"/>
      <c r="G199" s="118"/>
      <c r="H199" s="94"/>
      <c r="I199" s="94"/>
      <c r="J199" s="94"/>
      <c r="K199" s="94"/>
      <c r="L199" s="94"/>
      <c r="M199" s="94"/>
      <c r="N199" s="94"/>
      <c r="O199" s="94"/>
      <c r="P199" s="94"/>
      <c r="Q199" s="94"/>
      <c r="R199" s="94"/>
      <c r="S199" s="94"/>
      <c r="T199" s="94"/>
      <c r="U199" s="94"/>
      <c r="V199" s="5"/>
      <c r="W199" s="5"/>
      <c r="X199" s="5"/>
      <c r="Y199" s="5"/>
      <c r="Z199" s="5"/>
      <c r="AA199" s="5"/>
      <c r="AB199" s="5"/>
      <c r="AC199" s="5"/>
      <c r="AD199" s="5"/>
      <c r="AE199" s="5"/>
      <c r="AF199" s="5"/>
      <c r="AG199" s="5"/>
      <c r="AH199" s="5"/>
      <c r="AI199" s="5"/>
      <c r="AJ199" s="5"/>
      <c r="AK199" s="5"/>
      <c r="AL199" s="5"/>
      <c r="AM199" s="5"/>
      <c r="AN199" s="5"/>
      <c r="AO199" s="5"/>
    </row>
    <row r="200" spans="1:41" s="4" customFormat="1" ht="18.75" customHeight="1">
      <c r="A200" s="120"/>
      <c r="B200" s="118"/>
      <c r="C200" s="118"/>
      <c r="D200" s="118"/>
      <c r="E200" s="118"/>
      <c r="F200" s="118"/>
      <c r="G200" s="118"/>
      <c r="H200" s="94"/>
      <c r="I200" s="94"/>
      <c r="J200" s="94"/>
      <c r="K200" s="94"/>
      <c r="L200" s="94"/>
      <c r="M200" s="94"/>
      <c r="N200" s="94"/>
      <c r="O200" s="94"/>
      <c r="P200" s="94"/>
      <c r="Q200" s="94"/>
      <c r="R200" s="94"/>
      <c r="S200" s="94"/>
      <c r="T200" s="94"/>
      <c r="U200" s="94"/>
      <c r="V200" s="5"/>
      <c r="W200" s="5"/>
      <c r="X200" s="5"/>
      <c r="Y200" s="5"/>
      <c r="Z200" s="5"/>
      <c r="AA200" s="5"/>
      <c r="AB200" s="5"/>
      <c r="AC200" s="5"/>
      <c r="AD200" s="5"/>
      <c r="AE200" s="5"/>
      <c r="AF200" s="5"/>
      <c r="AG200" s="5"/>
      <c r="AH200" s="5"/>
      <c r="AI200" s="5"/>
      <c r="AJ200" s="5"/>
      <c r="AK200" s="5"/>
      <c r="AL200" s="5"/>
      <c r="AM200" s="5"/>
      <c r="AN200" s="5"/>
      <c r="AO200" s="5"/>
    </row>
    <row r="201" spans="1:41" s="4" customFormat="1" ht="18.75" customHeight="1">
      <c r="A201" s="94"/>
      <c r="B201" s="4" t="str">
        <f>IF(C201=" "," ","1.")</f>
        <v xml:space="preserve"> </v>
      </c>
      <c r="C201" s="12" t="str">
        <f>IF($C$160="□"," ",IF($C$160="☑",$D$160," "))</f>
        <v xml:space="preserve"> </v>
      </c>
      <c r="D201" s="94"/>
      <c r="E201" s="94"/>
      <c r="F201" s="94"/>
      <c r="G201" s="94"/>
      <c r="H201" s="94"/>
      <c r="I201" s="94"/>
      <c r="J201" s="94"/>
      <c r="K201" s="94"/>
      <c r="L201" s="94"/>
      <c r="M201" s="94"/>
      <c r="N201" s="94"/>
      <c r="O201" s="94"/>
      <c r="P201" s="94"/>
      <c r="Q201" s="94"/>
      <c r="R201" s="94"/>
      <c r="S201" s="94"/>
      <c r="T201" s="94"/>
      <c r="U201" s="94"/>
      <c r="V201" s="5"/>
      <c r="W201" s="5"/>
      <c r="X201" s="5"/>
      <c r="Y201" s="5"/>
      <c r="Z201" s="5"/>
      <c r="AA201" s="5"/>
      <c r="AB201" s="5"/>
      <c r="AC201" s="5"/>
      <c r="AD201" s="5"/>
      <c r="AE201" s="5"/>
      <c r="AF201" s="5"/>
      <c r="AG201" s="5"/>
      <c r="AH201" s="5"/>
      <c r="AI201" s="5"/>
      <c r="AJ201" s="5"/>
      <c r="AK201" s="5"/>
      <c r="AL201" s="5"/>
      <c r="AM201" s="5"/>
      <c r="AN201" s="5"/>
      <c r="AO201" s="5"/>
    </row>
    <row r="202" spans="1:41" s="4" customFormat="1" ht="18.75" customHeight="1">
      <c r="A202" s="94"/>
      <c r="B202" s="4" t="str">
        <f>IF(C202=" "," ","2.")</f>
        <v xml:space="preserve"> </v>
      </c>
      <c r="C202" s="12" t="str">
        <f>IF($C$161="□"," ",IF($C$161="☑",$D$161," "))</f>
        <v xml:space="preserve"> </v>
      </c>
      <c r="D202" s="94"/>
      <c r="E202" s="94"/>
      <c r="F202" s="94"/>
      <c r="G202" s="94"/>
      <c r="H202" s="94"/>
      <c r="I202" s="94"/>
      <c r="J202" s="94"/>
      <c r="K202" s="94"/>
      <c r="L202" s="94"/>
      <c r="M202" s="94"/>
      <c r="N202" s="94"/>
      <c r="O202" s="94"/>
      <c r="P202" s="94"/>
      <c r="Q202" s="94"/>
      <c r="R202" s="94"/>
      <c r="S202" s="94"/>
      <c r="T202" s="94"/>
      <c r="U202" s="94"/>
      <c r="V202" s="5"/>
      <c r="W202" s="5"/>
      <c r="X202" s="5"/>
      <c r="Y202" s="5"/>
      <c r="Z202" s="5"/>
      <c r="AA202" s="5"/>
      <c r="AB202" s="5"/>
      <c r="AC202" s="5"/>
      <c r="AD202" s="5"/>
      <c r="AE202" s="5"/>
      <c r="AF202" s="5"/>
      <c r="AG202" s="5"/>
      <c r="AH202" s="5"/>
      <c r="AI202" s="5"/>
      <c r="AJ202" s="5"/>
      <c r="AK202" s="5"/>
      <c r="AL202" s="5"/>
      <c r="AM202" s="5"/>
      <c r="AN202" s="5"/>
      <c r="AO202" s="5"/>
    </row>
    <row r="203" spans="1:41" s="4" customFormat="1" ht="18.75" customHeight="1">
      <c r="A203" s="94"/>
      <c r="B203" s="4" t="str">
        <f>IF(C203=" "," ","3.")</f>
        <v xml:space="preserve"> </v>
      </c>
      <c r="C203" s="12" t="str">
        <f>IF($C$164="□"," ",IF($C$164="☑",$D$164," "))</f>
        <v xml:space="preserve"> </v>
      </c>
      <c r="D203" s="94"/>
      <c r="E203" s="94"/>
      <c r="F203" s="94"/>
      <c r="G203" s="94"/>
      <c r="H203" s="94"/>
      <c r="I203" s="94"/>
      <c r="J203" s="94"/>
      <c r="K203" s="94"/>
      <c r="L203" s="94"/>
      <c r="M203" s="94"/>
      <c r="N203" s="94"/>
      <c r="O203" s="94"/>
      <c r="P203" s="94"/>
      <c r="Q203" s="94"/>
      <c r="R203" s="94"/>
      <c r="S203" s="94"/>
      <c r="T203" s="94"/>
      <c r="U203" s="112"/>
      <c r="V203" s="5"/>
      <c r="W203" s="5"/>
      <c r="X203" s="5"/>
      <c r="Y203" s="5"/>
      <c r="Z203" s="5"/>
      <c r="AA203" s="5"/>
      <c r="AB203" s="5"/>
      <c r="AC203" s="5"/>
      <c r="AD203" s="5"/>
      <c r="AE203" s="5"/>
      <c r="AF203" s="5"/>
      <c r="AG203" s="5"/>
      <c r="AH203" s="5"/>
      <c r="AI203" s="5"/>
      <c r="AJ203" s="5"/>
      <c r="AK203" s="5"/>
      <c r="AL203" s="5"/>
      <c r="AM203" s="5"/>
      <c r="AN203" s="5"/>
      <c r="AO203" s="5"/>
    </row>
    <row r="204" spans="1:41" s="4" customFormat="1" ht="26.25" customHeight="1">
      <c r="A204" s="95"/>
      <c r="B204" s="95"/>
      <c r="C204" s="95"/>
      <c r="D204" s="95"/>
      <c r="E204" s="95"/>
      <c r="F204" s="95"/>
      <c r="G204" s="95"/>
      <c r="H204" s="95"/>
      <c r="I204" s="95"/>
      <c r="J204" s="95"/>
      <c r="K204" s="95"/>
      <c r="L204" s="95"/>
      <c r="M204" s="95"/>
      <c r="N204" s="95"/>
      <c r="O204" s="95"/>
      <c r="P204" s="95"/>
      <c r="Q204" s="95"/>
      <c r="R204" s="95"/>
      <c r="S204" s="95"/>
      <c r="T204" s="95"/>
      <c r="U204" s="95"/>
      <c r="V204" s="5"/>
      <c r="W204" s="5"/>
      <c r="X204" s="5"/>
      <c r="Y204" s="5"/>
      <c r="Z204" s="5"/>
      <c r="AA204" s="5"/>
      <c r="AB204" s="5"/>
      <c r="AC204" s="5"/>
      <c r="AD204" s="5"/>
      <c r="AE204" s="5"/>
      <c r="AF204" s="5"/>
      <c r="AG204" s="5"/>
      <c r="AH204" s="5"/>
      <c r="AI204" s="5"/>
      <c r="AJ204" s="5"/>
      <c r="AK204" s="5"/>
      <c r="AL204" s="5"/>
      <c r="AM204" s="5"/>
      <c r="AN204" s="5"/>
      <c r="AO204" s="5"/>
    </row>
    <row r="205" spans="1:41" s="4" customFormat="1" ht="26.25" customHeight="1">
      <c r="A205" s="95"/>
      <c r="B205" s="95"/>
      <c r="C205" s="95"/>
      <c r="D205" s="95"/>
      <c r="E205" s="95"/>
      <c r="F205" s="95"/>
      <c r="G205" s="95"/>
      <c r="H205" s="95"/>
      <c r="I205" s="95"/>
      <c r="J205" s="95"/>
      <c r="K205" s="95"/>
      <c r="L205" s="95"/>
      <c r="M205" s="95"/>
      <c r="N205" s="95"/>
      <c r="O205" s="95"/>
      <c r="P205" s="95"/>
      <c r="Q205" s="95"/>
      <c r="R205" s="95"/>
      <c r="S205" s="95"/>
      <c r="T205" s="95"/>
      <c r="U205" s="95"/>
      <c r="V205" s="5"/>
      <c r="W205" s="5"/>
      <c r="X205" s="5"/>
      <c r="Y205" s="5"/>
      <c r="Z205" s="5"/>
      <c r="AA205" s="5"/>
      <c r="AB205" s="5"/>
      <c r="AC205" s="5"/>
      <c r="AD205" s="5"/>
      <c r="AE205" s="5"/>
      <c r="AF205" s="5"/>
      <c r="AG205" s="5"/>
      <c r="AH205" s="5"/>
      <c r="AI205" s="5"/>
      <c r="AJ205" s="5"/>
      <c r="AK205" s="5"/>
      <c r="AL205" s="5"/>
      <c r="AM205" s="5"/>
      <c r="AN205" s="5"/>
      <c r="AO205" s="5"/>
    </row>
    <row r="206" spans="1:41" s="4" customFormat="1" ht="26.25" customHeight="1">
      <c r="A206" s="95"/>
      <c r="B206" s="95"/>
      <c r="C206" s="95"/>
      <c r="D206" s="95"/>
      <c r="E206" s="95"/>
      <c r="F206" s="95"/>
      <c r="G206" s="95"/>
      <c r="H206" s="95"/>
      <c r="I206" s="95"/>
      <c r="J206" s="95"/>
      <c r="K206" s="95"/>
      <c r="L206" s="95"/>
      <c r="M206" s="95"/>
      <c r="N206" s="95"/>
      <c r="O206" s="95"/>
      <c r="P206" s="95"/>
      <c r="Q206" s="95"/>
      <c r="R206" s="95"/>
      <c r="S206" s="95"/>
      <c r="T206" s="95"/>
      <c r="U206" s="95"/>
      <c r="V206" s="5"/>
      <c r="W206" s="5"/>
      <c r="X206" s="5"/>
      <c r="Y206" s="5"/>
      <c r="Z206" s="5"/>
      <c r="AA206" s="5"/>
      <c r="AB206" s="5"/>
      <c r="AC206" s="5"/>
      <c r="AD206" s="5"/>
      <c r="AE206" s="5"/>
      <c r="AF206" s="5"/>
      <c r="AG206" s="5"/>
      <c r="AH206" s="5"/>
      <c r="AI206" s="5"/>
      <c r="AJ206" s="5"/>
      <c r="AK206" s="5"/>
      <c r="AL206" s="5"/>
      <c r="AM206" s="5"/>
      <c r="AN206" s="5"/>
      <c r="AO206" s="5"/>
    </row>
    <row r="207" spans="1:41" s="4" customFormat="1" ht="24" customHeight="1">
      <c r="A207" s="95"/>
      <c r="B207" s="95"/>
      <c r="C207" s="95"/>
      <c r="D207" s="95"/>
      <c r="E207" s="95"/>
      <c r="F207" s="95"/>
      <c r="G207" s="95"/>
      <c r="H207" s="95"/>
      <c r="I207" s="95"/>
      <c r="J207" s="95"/>
      <c r="K207" s="95"/>
      <c r="L207" s="95"/>
      <c r="M207" s="95"/>
      <c r="N207" s="95"/>
      <c r="O207" s="95"/>
      <c r="P207" s="95"/>
      <c r="Q207" s="95"/>
      <c r="R207" s="95"/>
      <c r="S207" s="95"/>
      <c r="T207" s="95"/>
      <c r="U207" s="95"/>
      <c r="V207" s="5"/>
      <c r="W207" s="5"/>
      <c r="X207" s="5"/>
      <c r="Y207" s="5"/>
      <c r="Z207" s="5"/>
      <c r="AA207" s="5"/>
      <c r="AB207" s="5"/>
      <c r="AC207" s="5"/>
      <c r="AD207" s="5"/>
      <c r="AE207" s="5"/>
      <c r="AF207" s="5"/>
      <c r="AG207" s="5"/>
      <c r="AH207" s="5"/>
      <c r="AI207" s="5"/>
      <c r="AJ207" s="5"/>
      <c r="AK207" s="5"/>
      <c r="AL207" s="5"/>
      <c r="AM207" s="5"/>
      <c r="AN207" s="5"/>
      <c r="AO207" s="5"/>
    </row>
    <row r="208" spans="1:41" s="4" customFormat="1" ht="24" customHeight="1">
      <c r="A208" s="95"/>
      <c r="B208" s="95"/>
      <c r="C208" s="95"/>
      <c r="D208" s="95"/>
      <c r="E208" s="95"/>
      <c r="F208" s="95"/>
      <c r="G208" s="95"/>
      <c r="H208" s="95"/>
      <c r="I208" s="95"/>
      <c r="J208" s="95"/>
      <c r="K208" s="95"/>
      <c r="L208" s="95"/>
      <c r="M208" s="95"/>
      <c r="N208" s="95"/>
      <c r="O208" s="95"/>
      <c r="P208" s="95"/>
      <c r="Q208" s="95"/>
      <c r="R208" s="95"/>
      <c r="S208" s="95"/>
      <c r="T208" s="95"/>
      <c r="U208" s="95"/>
      <c r="V208" s="5"/>
      <c r="W208" s="5"/>
      <c r="X208" s="5"/>
      <c r="Y208" s="5"/>
      <c r="Z208" s="5"/>
      <c r="AA208" s="5"/>
      <c r="AB208" s="5"/>
      <c r="AC208" s="5"/>
      <c r="AD208" s="5"/>
      <c r="AE208" s="5"/>
      <c r="AF208" s="5"/>
      <c r="AG208" s="5"/>
      <c r="AH208" s="5"/>
      <c r="AI208" s="5"/>
      <c r="AJ208" s="5"/>
      <c r="AK208" s="5"/>
      <c r="AL208" s="5"/>
      <c r="AM208" s="5"/>
      <c r="AN208" s="5"/>
      <c r="AO208" s="5"/>
    </row>
    <row r="209" spans="1:41" s="4" customFormat="1" ht="24" customHeight="1">
      <c r="A209" s="95"/>
      <c r="B209" s="95"/>
      <c r="C209" s="95"/>
      <c r="D209" s="95"/>
      <c r="E209" s="95"/>
      <c r="F209" s="95"/>
      <c r="G209" s="95"/>
      <c r="H209" s="95"/>
      <c r="I209" s="95"/>
      <c r="J209" s="95"/>
      <c r="K209" s="95"/>
      <c r="L209" s="95"/>
      <c r="M209" s="95"/>
      <c r="N209" s="95"/>
      <c r="O209" s="95"/>
      <c r="P209" s="95"/>
      <c r="Q209" s="95"/>
      <c r="R209" s="95"/>
      <c r="S209" s="95"/>
      <c r="T209" s="95"/>
      <c r="U209" s="95"/>
      <c r="V209" s="5"/>
      <c r="W209" s="5"/>
      <c r="X209" s="5"/>
      <c r="Y209" s="5"/>
      <c r="Z209" s="5"/>
      <c r="AA209" s="5"/>
      <c r="AB209" s="5"/>
      <c r="AC209" s="5"/>
      <c r="AD209" s="5"/>
      <c r="AE209" s="5"/>
      <c r="AF209" s="5"/>
      <c r="AG209" s="5"/>
      <c r="AH209" s="5"/>
      <c r="AI209" s="5"/>
      <c r="AJ209" s="5"/>
      <c r="AK209" s="5"/>
      <c r="AL209" s="5"/>
      <c r="AM209" s="5"/>
      <c r="AN209" s="5"/>
      <c r="AO209" s="5"/>
    </row>
    <row r="210" spans="1:41" s="4" customFormat="1" ht="24" customHeight="1">
      <c r="A210" s="95"/>
      <c r="B210" s="95"/>
      <c r="C210" s="95"/>
      <c r="D210" s="95"/>
      <c r="E210" s="95"/>
      <c r="F210" s="95"/>
      <c r="G210" s="95"/>
      <c r="H210" s="95"/>
      <c r="I210" s="95"/>
      <c r="J210" s="95"/>
      <c r="K210" s="95"/>
      <c r="L210" s="95"/>
      <c r="M210" s="95"/>
      <c r="N210" s="95"/>
      <c r="O210" s="95"/>
      <c r="P210" s="95"/>
      <c r="Q210" s="95"/>
      <c r="R210" s="95"/>
      <c r="S210" s="95"/>
      <c r="T210" s="95"/>
      <c r="U210" s="95"/>
      <c r="V210" s="5"/>
      <c r="W210" s="5"/>
      <c r="X210" s="5"/>
      <c r="Y210" s="5"/>
      <c r="Z210" s="5"/>
      <c r="AA210" s="5"/>
      <c r="AB210" s="5"/>
      <c r="AC210" s="5"/>
      <c r="AD210" s="5"/>
      <c r="AE210" s="5"/>
      <c r="AF210" s="5"/>
      <c r="AG210" s="5"/>
      <c r="AH210" s="5"/>
      <c r="AI210" s="5"/>
      <c r="AJ210" s="5"/>
      <c r="AK210" s="5"/>
      <c r="AL210" s="5"/>
      <c r="AM210" s="5"/>
      <c r="AN210" s="5"/>
      <c r="AO210" s="5"/>
    </row>
    <row r="211" spans="1:41" s="4" customFormat="1" ht="24" customHeight="1">
      <c r="A211" s="95"/>
      <c r="B211" s="95"/>
      <c r="C211" s="95"/>
      <c r="D211" s="95"/>
      <c r="E211" s="95"/>
      <c r="F211" s="95"/>
      <c r="G211" s="95"/>
      <c r="H211" s="95"/>
      <c r="I211" s="95"/>
      <c r="J211" s="95"/>
      <c r="K211" s="95"/>
      <c r="L211" s="95"/>
      <c r="M211" s="95"/>
      <c r="N211" s="95"/>
      <c r="O211" s="95"/>
      <c r="P211" s="95"/>
      <c r="Q211" s="95"/>
      <c r="R211" s="95"/>
      <c r="S211" s="95"/>
      <c r="T211" s="95"/>
      <c r="U211" s="95"/>
      <c r="V211" s="5"/>
      <c r="W211" s="5"/>
      <c r="X211" s="5"/>
      <c r="Y211" s="5"/>
      <c r="Z211" s="5"/>
      <c r="AA211" s="5"/>
      <c r="AB211" s="5"/>
      <c r="AC211" s="5"/>
      <c r="AD211" s="5"/>
      <c r="AE211" s="5"/>
      <c r="AF211" s="5"/>
      <c r="AG211" s="5"/>
      <c r="AH211" s="5"/>
      <c r="AI211" s="5"/>
      <c r="AJ211" s="5"/>
      <c r="AK211" s="5"/>
      <c r="AL211" s="5"/>
      <c r="AM211" s="5"/>
      <c r="AN211" s="5"/>
      <c r="AO211" s="5"/>
    </row>
    <row r="212" spans="1:41" s="4" customFormat="1" ht="24" customHeight="1">
      <c r="A212" s="95"/>
      <c r="B212" s="95"/>
      <c r="C212" s="95"/>
      <c r="D212" s="95"/>
      <c r="E212" s="95"/>
      <c r="F212" s="95"/>
      <c r="G212" s="95"/>
      <c r="H212" s="95"/>
      <c r="I212" s="95"/>
      <c r="J212" s="95"/>
      <c r="K212" s="95"/>
      <c r="L212" s="95"/>
      <c r="M212" s="95"/>
      <c r="N212" s="95"/>
      <c r="O212" s="95"/>
      <c r="P212" s="95"/>
      <c r="Q212" s="95"/>
      <c r="R212" s="95"/>
      <c r="S212" s="95"/>
      <c r="T212" s="95"/>
      <c r="U212" s="95"/>
      <c r="V212" s="5"/>
      <c r="W212" s="5"/>
      <c r="X212" s="5"/>
      <c r="Y212" s="5"/>
      <c r="Z212" s="5"/>
      <c r="AA212" s="5"/>
      <c r="AB212" s="5"/>
      <c r="AC212" s="5"/>
      <c r="AD212" s="5"/>
      <c r="AE212" s="5"/>
      <c r="AF212" s="5"/>
      <c r="AG212" s="5"/>
      <c r="AH212" s="5"/>
      <c r="AI212" s="5"/>
      <c r="AJ212" s="5"/>
      <c r="AK212" s="5"/>
      <c r="AL212" s="5"/>
      <c r="AM212" s="5"/>
      <c r="AN212" s="5"/>
      <c r="AO212" s="5"/>
    </row>
    <row r="213" spans="1:41" s="4" customFormat="1" ht="24" customHeight="1">
      <c r="V213" s="5"/>
      <c r="W213" s="5"/>
      <c r="X213" s="5"/>
      <c r="Y213" s="5"/>
      <c r="Z213" s="5"/>
      <c r="AA213" s="5"/>
      <c r="AB213" s="5"/>
      <c r="AC213" s="5"/>
      <c r="AD213" s="5"/>
      <c r="AE213" s="5"/>
      <c r="AF213" s="5"/>
      <c r="AG213" s="5"/>
      <c r="AH213" s="5"/>
      <c r="AI213" s="5"/>
      <c r="AJ213" s="5"/>
      <c r="AK213" s="5"/>
      <c r="AL213" s="5"/>
      <c r="AM213" s="5"/>
      <c r="AN213" s="5"/>
      <c r="AO213" s="5"/>
    </row>
    <row r="214" spans="1:41" s="4" customFormat="1" ht="24" customHeight="1">
      <c r="V214" s="5"/>
      <c r="W214" s="5"/>
      <c r="X214" s="5"/>
      <c r="Y214" s="5"/>
      <c r="Z214" s="5"/>
      <c r="AA214" s="5"/>
      <c r="AB214" s="5"/>
      <c r="AC214" s="5"/>
      <c r="AD214" s="5"/>
      <c r="AE214" s="5"/>
      <c r="AF214" s="5"/>
      <c r="AG214" s="5"/>
      <c r="AH214" s="5"/>
      <c r="AI214" s="5"/>
      <c r="AJ214" s="5"/>
      <c r="AK214" s="5"/>
      <c r="AL214" s="5"/>
      <c r="AM214" s="5"/>
      <c r="AN214" s="5"/>
      <c r="AO214" s="5"/>
    </row>
    <row r="215" spans="1:41" s="4" customFormat="1" ht="24" customHeight="1">
      <c r="V215" s="5"/>
      <c r="W215" s="5"/>
      <c r="X215" s="5"/>
      <c r="Y215" s="5"/>
      <c r="Z215" s="5"/>
      <c r="AA215" s="5"/>
      <c r="AB215" s="5"/>
      <c r="AC215" s="5"/>
      <c r="AD215" s="5"/>
      <c r="AE215" s="5"/>
      <c r="AF215" s="5"/>
      <c r="AG215" s="5"/>
      <c r="AH215" s="5"/>
      <c r="AI215" s="5"/>
      <c r="AJ215" s="5"/>
      <c r="AK215" s="5"/>
      <c r="AL215" s="5"/>
      <c r="AM215" s="5"/>
      <c r="AN215" s="5"/>
      <c r="AO215" s="5"/>
    </row>
    <row r="216" spans="1:41" s="4" customFormat="1" ht="24" customHeight="1">
      <c r="V216" s="5"/>
      <c r="W216" s="5"/>
      <c r="X216" s="5"/>
      <c r="Y216" s="5"/>
      <c r="Z216" s="5"/>
      <c r="AA216" s="5"/>
      <c r="AB216" s="5"/>
      <c r="AC216" s="5"/>
      <c r="AD216" s="5"/>
      <c r="AE216" s="5"/>
      <c r="AF216" s="5"/>
      <c r="AG216" s="5"/>
      <c r="AH216" s="5"/>
      <c r="AI216" s="5"/>
      <c r="AJ216" s="5"/>
      <c r="AK216" s="5"/>
      <c r="AL216" s="5"/>
      <c r="AM216" s="5"/>
      <c r="AN216" s="5"/>
      <c r="AO216" s="5"/>
    </row>
    <row r="217" spans="1:41" s="4" customFormat="1" ht="24" customHeight="1">
      <c r="V217" s="5"/>
      <c r="W217" s="5"/>
      <c r="X217" s="5"/>
      <c r="Y217" s="5"/>
      <c r="Z217" s="5"/>
      <c r="AA217" s="5"/>
      <c r="AB217" s="5"/>
      <c r="AC217" s="5"/>
      <c r="AD217" s="5"/>
      <c r="AE217" s="5"/>
      <c r="AF217" s="5"/>
      <c r="AG217" s="5"/>
      <c r="AH217" s="5"/>
      <c r="AI217" s="5"/>
      <c r="AJ217" s="5"/>
      <c r="AK217" s="5"/>
      <c r="AL217" s="5"/>
      <c r="AM217" s="5"/>
      <c r="AN217" s="5"/>
      <c r="AO217" s="5"/>
    </row>
    <row r="218" spans="1:41" s="4" customFormat="1" ht="24" customHeight="1">
      <c r="V218" s="5"/>
      <c r="W218" s="5"/>
      <c r="X218" s="5"/>
      <c r="Y218" s="5"/>
      <c r="Z218" s="5"/>
      <c r="AA218" s="5"/>
      <c r="AB218" s="5"/>
      <c r="AC218" s="5"/>
      <c r="AD218" s="5"/>
      <c r="AE218" s="5"/>
      <c r="AF218" s="5"/>
      <c r="AG218" s="5"/>
      <c r="AH218" s="5"/>
      <c r="AI218" s="5"/>
      <c r="AJ218" s="5"/>
      <c r="AK218" s="5"/>
      <c r="AL218" s="5"/>
      <c r="AM218" s="5"/>
      <c r="AN218" s="5"/>
      <c r="AO218" s="5"/>
    </row>
    <row r="219" spans="1:41" s="4" customFormat="1" ht="24" customHeight="1">
      <c r="V219" s="5"/>
      <c r="W219" s="5"/>
      <c r="X219" s="5"/>
      <c r="Y219" s="5"/>
      <c r="Z219" s="5"/>
      <c r="AA219" s="5"/>
      <c r="AB219" s="5"/>
      <c r="AC219" s="5"/>
      <c r="AD219" s="5"/>
      <c r="AE219" s="5"/>
      <c r="AF219" s="5"/>
      <c r="AG219" s="5"/>
      <c r="AH219" s="5"/>
      <c r="AI219" s="5"/>
      <c r="AJ219" s="5"/>
      <c r="AK219" s="5"/>
      <c r="AL219" s="5"/>
      <c r="AM219" s="5"/>
      <c r="AN219" s="5"/>
      <c r="AO219" s="5"/>
    </row>
    <row r="220" spans="1:41" s="4" customFormat="1" ht="24" customHeight="1">
      <c r="V220" s="5"/>
      <c r="W220" s="5"/>
      <c r="X220" s="5"/>
      <c r="Y220" s="5"/>
      <c r="Z220" s="5"/>
      <c r="AA220" s="5"/>
      <c r="AB220" s="5"/>
      <c r="AC220" s="5"/>
      <c r="AD220" s="5"/>
      <c r="AE220" s="5"/>
      <c r="AF220" s="5"/>
      <c r="AG220" s="5"/>
      <c r="AH220" s="5"/>
      <c r="AI220" s="5"/>
      <c r="AJ220" s="5"/>
      <c r="AK220" s="5"/>
      <c r="AL220" s="5"/>
      <c r="AM220" s="5"/>
      <c r="AN220" s="5"/>
      <c r="AO220" s="5"/>
    </row>
    <row r="221" spans="1:41" s="4" customFormat="1" ht="24" customHeight="1">
      <c r="V221" s="5"/>
      <c r="W221" s="5"/>
      <c r="X221" s="5"/>
      <c r="Y221" s="5"/>
      <c r="Z221" s="5"/>
      <c r="AA221" s="5"/>
      <c r="AB221" s="5"/>
      <c r="AC221" s="5"/>
      <c r="AD221" s="5"/>
      <c r="AE221" s="5"/>
      <c r="AF221" s="5"/>
      <c r="AG221" s="5"/>
      <c r="AH221" s="5"/>
      <c r="AI221" s="5"/>
      <c r="AJ221" s="5"/>
      <c r="AK221" s="5"/>
      <c r="AL221" s="5"/>
      <c r="AM221" s="5"/>
      <c r="AN221" s="5"/>
      <c r="AO221" s="5"/>
    </row>
    <row r="222" spans="1:41" s="4" customFormat="1" ht="24" customHeight="1">
      <c r="V222" s="5"/>
      <c r="W222" s="5"/>
      <c r="X222" s="5"/>
      <c r="Y222" s="5"/>
      <c r="Z222" s="5"/>
      <c r="AA222" s="5"/>
      <c r="AB222" s="5"/>
      <c r="AC222" s="5"/>
      <c r="AD222" s="5"/>
      <c r="AE222" s="5"/>
      <c r="AF222" s="5"/>
      <c r="AG222" s="5"/>
      <c r="AH222" s="5"/>
      <c r="AI222" s="5"/>
      <c r="AJ222" s="5"/>
      <c r="AK222" s="5"/>
      <c r="AL222" s="5"/>
      <c r="AM222" s="5"/>
      <c r="AN222" s="5"/>
      <c r="AO222" s="5"/>
    </row>
    <row r="223" spans="1:41" s="4" customFormat="1" ht="24" customHeight="1">
      <c r="V223" s="5"/>
      <c r="W223" s="5"/>
      <c r="X223" s="5"/>
      <c r="Y223" s="5"/>
      <c r="Z223" s="5"/>
      <c r="AA223" s="5"/>
      <c r="AB223" s="5"/>
      <c r="AC223" s="5"/>
      <c r="AD223" s="5"/>
      <c r="AE223" s="5"/>
      <c r="AF223" s="5"/>
      <c r="AG223" s="5"/>
      <c r="AH223" s="5"/>
      <c r="AI223" s="5"/>
      <c r="AJ223" s="5"/>
      <c r="AK223" s="5"/>
      <c r="AL223" s="5"/>
      <c r="AM223" s="5"/>
      <c r="AN223" s="5"/>
      <c r="AO223" s="5"/>
    </row>
    <row r="224" spans="1:41" s="4" customFormat="1" ht="24" customHeight="1">
      <c r="V224" s="5"/>
      <c r="W224" s="5"/>
      <c r="X224" s="5"/>
      <c r="Y224" s="5"/>
      <c r="Z224" s="5"/>
      <c r="AA224" s="5"/>
      <c r="AB224" s="5"/>
      <c r="AC224" s="5"/>
      <c r="AD224" s="5"/>
      <c r="AE224" s="5"/>
      <c r="AF224" s="5"/>
      <c r="AG224" s="5"/>
      <c r="AH224" s="5"/>
      <c r="AI224" s="5"/>
      <c r="AJ224" s="5"/>
      <c r="AK224" s="5"/>
      <c r="AL224" s="5"/>
      <c r="AM224" s="5"/>
      <c r="AN224" s="5"/>
      <c r="AO224" s="5"/>
    </row>
    <row r="225" spans="22:41" s="4" customFormat="1" ht="24" customHeight="1">
      <c r="V225" s="5"/>
      <c r="W225" s="5"/>
      <c r="X225" s="5"/>
      <c r="Y225" s="5"/>
      <c r="Z225" s="5"/>
      <c r="AA225" s="5"/>
      <c r="AB225" s="5"/>
      <c r="AC225" s="5"/>
      <c r="AD225" s="5"/>
      <c r="AE225" s="5"/>
      <c r="AF225" s="5"/>
      <c r="AG225" s="5"/>
      <c r="AH225" s="5"/>
      <c r="AI225" s="5"/>
      <c r="AJ225" s="5"/>
      <c r="AK225" s="5"/>
      <c r="AL225" s="5"/>
      <c r="AM225" s="5"/>
      <c r="AN225" s="5"/>
      <c r="AO225" s="5"/>
    </row>
    <row r="226" spans="22:41" s="4" customFormat="1" ht="24" customHeight="1">
      <c r="V226" s="5"/>
      <c r="W226" s="5"/>
      <c r="X226" s="5"/>
      <c r="Y226" s="5"/>
      <c r="Z226" s="5"/>
      <c r="AA226" s="5"/>
      <c r="AB226" s="5"/>
      <c r="AC226" s="5"/>
      <c r="AD226" s="5"/>
      <c r="AE226" s="5"/>
      <c r="AF226" s="5"/>
      <c r="AG226" s="5"/>
      <c r="AH226" s="5"/>
      <c r="AI226" s="5"/>
      <c r="AJ226" s="5"/>
      <c r="AK226" s="5"/>
      <c r="AL226" s="5"/>
      <c r="AM226" s="5"/>
      <c r="AN226" s="5"/>
      <c r="AO226" s="5"/>
    </row>
    <row r="227" spans="22:41" s="4" customFormat="1" ht="24" customHeight="1">
      <c r="V227" s="5"/>
      <c r="W227" s="5"/>
      <c r="X227" s="5"/>
      <c r="Y227" s="5"/>
      <c r="Z227" s="5"/>
      <c r="AA227" s="5"/>
      <c r="AB227" s="5"/>
      <c r="AC227" s="5"/>
      <c r="AD227" s="5"/>
      <c r="AE227" s="5"/>
      <c r="AF227" s="5"/>
      <c r="AG227" s="5"/>
      <c r="AH227" s="5"/>
      <c r="AI227" s="5"/>
      <c r="AJ227" s="5"/>
      <c r="AK227" s="5"/>
      <c r="AL227" s="5"/>
      <c r="AM227" s="5"/>
      <c r="AN227" s="5"/>
      <c r="AO227" s="5"/>
    </row>
    <row r="228" spans="22:41" s="4" customFormat="1" ht="24" customHeight="1">
      <c r="V228" s="5"/>
      <c r="W228" s="5"/>
      <c r="X228" s="5"/>
      <c r="Y228" s="5"/>
      <c r="Z228" s="5"/>
      <c r="AA228" s="5"/>
      <c r="AB228" s="5"/>
      <c r="AC228" s="5"/>
      <c r="AD228" s="5"/>
      <c r="AE228" s="5"/>
      <c r="AF228" s="5"/>
      <c r="AG228" s="5"/>
      <c r="AH228" s="5"/>
      <c r="AI228" s="5"/>
      <c r="AJ228" s="5"/>
      <c r="AK228" s="5"/>
      <c r="AL228" s="5"/>
      <c r="AM228" s="5"/>
      <c r="AN228" s="5"/>
      <c r="AO228" s="5"/>
    </row>
    <row r="229" spans="22:41" s="4" customFormat="1" ht="24" customHeight="1">
      <c r="V229" s="5"/>
      <c r="W229" s="5"/>
      <c r="X229" s="5"/>
      <c r="Y229" s="5"/>
      <c r="Z229" s="5"/>
      <c r="AA229" s="5"/>
      <c r="AB229" s="5"/>
      <c r="AC229" s="5"/>
      <c r="AD229" s="5"/>
      <c r="AE229" s="5"/>
      <c r="AF229" s="5"/>
      <c r="AG229" s="5"/>
      <c r="AH229" s="5"/>
      <c r="AI229" s="5"/>
      <c r="AJ229" s="5"/>
      <c r="AK229" s="5"/>
      <c r="AL229" s="5"/>
      <c r="AM229" s="5"/>
      <c r="AN229" s="5"/>
      <c r="AO229" s="5"/>
    </row>
    <row r="230" spans="22:41" s="4" customFormat="1" ht="18.75" customHeight="1">
      <c r="V230" s="5"/>
      <c r="W230" s="5"/>
      <c r="X230" s="5"/>
      <c r="Y230" s="5"/>
      <c r="Z230" s="5"/>
      <c r="AA230" s="5"/>
      <c r="AB230" s="5"/>
      <c r="AC230" s="5"/>
      <c r="AD230" s="5"/>
      <c r="AE230" s="5"/>
      <c r="AF230" s="5"/>
      <c r="AG230" s="5"/>
      <c r="AH230" s="5"/>
      <c r="AI230" s="5"/>
      <c r="AJ230" s="5"/>
      <c r="AK230" s="5"/>
      <c r="AL230" s="5"/>
      <c r="AM230" s="5"/>
      <c r="AN230" s="5"/>
      <c r="AO230" s="5"/>
    </row>
    <row r="231" spans="22:41" s="4" customFormat="1" ht="18.75" customHeight="1">
      <c r="V231" s="5"/>
      <c r="W231" s="5"/>
      <c r="X231" s="5"/>
      <c r="Y231" s="5"/>
      <c r="Z231" s="5"/>
      <c r="AA231" s="5"/>
      <c r="AB231" s="5"/>
      <c r="AC231" s="5"/>
      <c r="AD231" s="5"/>
      <c r="AE231" s="5"/>
      <c r="AF231" s="5"/>
      <c r="AG231" s="5"/>
      <c r="AH231" s="5"/>
      <c r="AI231" s="5"/>
      <c r="AJ231" s="5"/>
      <c r="AK231" s="5"/>
      <c r="AL231" s="5"/>
      <c r="AM231" s="5"/>
      <c r="AN231" s="5"/>
      <c r="AO231" s="5"/>
    </row>
    <row r="232" spans="22:41" s="4" customFormat="1" ht="18.75" customHeight="1">
      <c r="V232" s="5"/>
      <c r="W232" s="5"/>
      <c r="X232" s="5"/>
      <c r="Y232" s="5"/>
      <c r="Z232" s="5"/>
      <c r="AA232" s="5"/>
      <c r="AB232" s="5"/>
      <c r="AC232" s="5"/>
      <c r="AD232" s="5"/>
      <c r="AE232" s="5"/>
      <c r="AF232" s="5"/>
      <c r="AG232" s="5"/>
      <c r="AH232" s="5"/>
      <c r="AI232" s="5"/>
      <c r="AJ232" s="5"/>
      <c r="AK232" s="5"/>
      <c r="AL232" s="5"/>
      <c r="AM232" s="5"/>
      <c r="AN232" s="5"/>
      <c r="AO232" s="5"/>
    </row>
    <row r="233" spans="22:41" s="4" customFormat="1" ht="18.75" customHeight="1">
      <c r="V233" s="5"/>
      <c r="W233" s="5"/>
      <c r="X233" s="5"/>
      <c r="Y233" s="5"/>
      <c r="Z233" s="5"/>
      <c r="AA233" s="5"/>
      <c r="AB233" s="5"/>
      <c r="AC233" s="5"/>
      <c r="AD233" s="5"/>
      <c r="AE233" s="5"/>
      <c r="AF233" s="5"/>
      <c r="AG233" s="5"/>
      <c r="AH233" s="5"/>
      <c r="AI233" s="5"/>
      <c r="AJ233" s="5"/>
      <c r="AK233" s="5"/>
      <c r="AL233" s="5"/>
      <c r="AM233" s="5"/>
      <c r="AN233" s="5"/>
      <c r="AO233" s="5"/>
    </row>
    <row r="234" spans="22:41" s="4" customFormat="1" ht="18.75" customHeight="1">
      <c r="V234" s="5"/>
      <c r="W234" s="5"/>
      <c r="X234" s="5"/>
      <c r="Y234" s="5"/>
      <c r="Z234" s="5"/>
      <c r="AA234" s="5"/>
      <c r="AB234" s="5"/>
      <c r="AC234" s="5"/>
      <c r="AD234" s="5"/>
      <c r="AE234" s="5"/>
      <c r="AF234" s="5"/>
      <c r="AG234" s="5"/>
      <c r="AH234" s="5"/>
      <c r="AI234" s="5"/>
      <c r="AJ234" s="5"/>
      <c r="AK234" s="5"/>
      <c r="AL234" s="5"/>
      <c r="AM234" s="5"/>
      <c r="AN234" s="5"/>
      <c r="AO234" s="5"/>
    </row>
    <row r="235" spans="22:41" s="4" customFormat="1" ht="18.75" customHeight="1">
      <c r="V235" s="5"/>
      <c r="W235" s="5"/>
      <c r="X235" s="5"/>
      <c r="Y235" s="5"/>
      <c r="Z235" s="5"/>
      <c r="AA235" s="5"/>
      <c r="AB235" s="5"/>
      <c r="AC235" s="5"/>
      <c r="AD235" s="5"/>
      <c r="AE235" s="5"/>
      <c r="AF235" s="5"/>
      <c r="AG235" s="5"/>
      <c r="AH235" s="5"/>
      <c r="AI235" s="5"/>
      <c r="AJ235" s="5"/>
      <c r="AK235" s="5"/>
      <c r="AL235" s="5"/>
      <c r="AM235" s="5"/>
      <c r="AN235" s="5"/>
      <c r="AO235" s="5"/>
    </row>
    <row r="236" spans="22:41" s="4" customFormat="1" ht="18.75" customHeight="1">
      <c r="V236" s="5"/>
      <c r="W236" s="5"/>
      <c r="X236" s="5"/>
      <c r="Y236" s="5"/>
      <c r="Z236" s="5"/>
      <c r="AA236" s="5"/>
      <c r="AB236" s="5"/>
      <c r="AC236" s="5"/>
      <c r="AD236" s="5"/>
      <c r="AE236" s="5"/>
      <c r="AF236" s="5"/>
      <c r="AG236" s="5"/>
      <c r="AH236" s="5"/>
      <c r="AI236" s="5"/>
      <c r="AJ236" s="5"/>
      <c r="AK236" s="5"/>
      <c r="AL236" s="5"/>
      <c r="AM236" s="5"/>
      <c r="AN236" s="5"/>
      <c r="AO236" s="5"/>
    </row>
    <row r="237" spans="22:41" s="4" customFormat="1" ht="18.75" customHeight="1">
      <c r="V237" s="5"/>
      <c r="W237" s="5"/>
      <c r="X237" s="5"/>
      <c r="Y237" s="5"/>
      <c r="Z237" s="5"/>
      <c r="AA237" s="5"/>
      <c r="AB237" s="5"/>
      <c r="AC237" s="5"/>
      <c r="AD237" s="5"/>
      <c r="AE237" s="5"/>
      <c r="AF237" s="5"/>
      <c r="AG237" s="5"/>
      <c r="AH237" s="5"/>
      <c r="AI237" s="5"/>
      <c r="AJ237" s="5"/>
      <c r="AK237" s="5"/>
      <c r="AL237" s="5"/>
      <c r="AM237" s="5"/>
      <c r="AN237" s="5"/>
      <c r="AO237" s="5"/>
    </row>
    <row r="238" spans="22:41" s="4" customFormat="1" ht="18.75" customHeight="1">
      <c r="V238" s="5"/>
      <c r="W238" s="5"/>
      <c r="X238" s="5"/>
      <c r="Y238" s="5"/>
      <c r="Z238" s="5"/>
      <c r="AA238" s="5"/>
      <c r="AB238" s="5"/>
      <c r="AC238" s="5"/>
      <c r="AD238" s="5"/>
      <c r="AE238" s="5"/>
      <c r="AF238" s="5"/>
      <c r="AG238" s="5"/>
      <c r="AH238" s="5"/>
      <c r="AI238" s="5"/>
      <c r="AJ238" s="5"/>
      <c r="AK238" s="5"/>
      <c r="AL238" s="5"/>
      <c r="AM238" s="5"/>
      <c r="AN238" s="5"/>
      <c r="AO238" s="5"/>
    </row>
    <row r="239" spans="22:41" s="4" customFormat="1" ht="18.75" customHeight="1">
      <c r="V239" s="5"/>
      <c r="W239" s="5"/>
      <c r="X239" s="5"/>
      <c r="Y239" s="5"/>
      <c r="Z239" s="5"/>
      <c r="AA239" s="5"/>
      <c r="AB239" s="5"/>
      <c r="AC239" s="5"/>
      <c r="AD239" s="5"/>
      <c r="AE239" s="5"/>
      <c r="AF239" s="5"/>
      <c r="AG239" s="5"/>
      <c r="AH239" s="5"/>
      <c r="AI239" s="5"/>
      <c r="AJ239" s="5"/>
      <c r="AK239" s="5"/>
      <c r="AL239" s="5"/>
      <c r="AM239" s="5"/>
      <c r="AN239" s="5"/>
      <c r="AO239" s="5"/>
    </row>
    <row r="240" spans="22:41" s="4" customFormat="1" ht="18.75" customHeight="1">
      <c r="V240" s="5"/>
      <c r="W240" s="5"/>
      <c r="X240" s="5"/>
      <c r="Y240" s="5"/>
      <c r="Z240" s="5"/>
      <c r="AA240" s="5"/>
      <c r="AB240" s="5"/>
      <c r="AC240" s="5"/>
      <c r="AD240" s="5"/>
      <c r="AE240" s="5"/>
      <c r="AF240" s="5"/>
      <c r="AG240" s="5"/>
      <c r="AH240" s="5"/>
      <c r="AI240" s="5"/>
      <c r="AJ240" s="5"/>
      <c r="AK240" s="5"/>
      <c r="AL240" s="5"/>
      <c r="AM240" s="5"/>
      <c r="AN240" s="5"/>
      <c r="AO240" s="5"/>
    </row>
    <row r="241" spans="22:41" s="4" customFormat="1" ht="18.75" customHeight="1">
      <c r="V241" s="5"/>
      <c r="W241" s="5"/>
      <c r="X241" s="5"/>
      <c r="Y241" s="5"/>
      <c r="Z241" s="5"/>
      <c r="AA241" s="5"/>
      <c r="AB241" s="5"/>
      <c r="AC241" s="5"/>
      <c r="AD241" s="5"/>
      <c r="AE241" s="5"/>
      <c r="AF241" s="5"/>
      <c r="AG241" s="5"/>
      <c r="AH241" s="5"/>
      <c r="AI241" s="5"/>
      <c r="AJ241" s="5"/>
      <c r="AK241" s="5"/>
      <c r="AL241" s="5"/>
      <c r="AM241" s="5"/>
      <c r="AN241" s="5"/>
      <c r="AO241" s="5"/>
    </row>
    <row r="242" spans="22:41" s="4" customFormat="1" ht="18.75" customHeight="1">
      <c r="V242" s="5"/>
      <c r="W242" s="5"/>
      <c r="X242" s="5"/>
      <c r="Y242" s="5"/>
      <c r="Z242" s="5"/>
      <c r="AA242" s="5"/>
      <c r="AB242" s="5"/>
      <c r="AC242" s="5"/>
      <c r="AD242" s="5"/>
      <c r="AE242" s="5"/>
      <c r="AF242" s="5"/>
      <c r="AG242" s="5"/>
      <c r="AH242" s="5"/>
      <c r="AI242" s="5"/>
      <c r="AJ242" s="5"/>
      <c r="AK242" s="5"/>
      <c r="AL242" s="5"/>
      <c r="AM242" s="5"/>
      <c r="AN242" s="5"/>
      <c r="AO242" s="5"/>
    </row>
    <row r="243" spans="22:41" s="4" customFormat="1" ht="18.75" customHeight="1">
      <c r="V243" s="5"/>
      <c r="W243" s="5"/>
      <c r="X243" s="5"/>
      <c r="Y243" s="5"/>
      <c r="Z243" s="5"/>
      <c r="AA243" s="5"/>
      <c r="AB243" s="5"/>
      <c r="AC243" s="5"/>
      <c r="AD243" s="5"/>
      <c r="AE243" s="5"/>
      <c r="AF243" s="5"/>
      <c r="AG243" s="5"/>
      <c r="AH243" s="5"/>
      <c r="AI243" s="5"/>
      <c r="AJ243" s="5"/>
      <c r="AK243" s="5"/>
      <c r="AL243" s="5"/>
      <c r="AM243" s="5"/>
      <c r="AN243" s="5"/>
      <c r="AO243" s="5"/>
    </row>
    <row r="244" spans="22:41" s="4" customFormat="1" ht="18.75" customHeight="1">
      <c r="V244" s="5"/>
      <c r="W244" s="5"/>
      <c r="X244" s="5"/>
      <c r="Y244" s="5"/>
      <c r="Z244" s="5"/>
      <c r="AA244" s="5"/>
      <c r="AB244" s="5"/>
      <c r="AC244" s="5"/>
      <c r="AD244" s="5"/>
      <c r="AE244" s="5"/>
      <c r="AF244" s="5"/>
      <c r="AG244" s="5"/>
      <c r="AH244" s="5"/>
      <c r="AI244" s="5"/>
      <c r="AJ244" s="5"/>
      <c r="AK244" s="5"/>
      <c r="AL244" s="5"/>
      <c r="AM244" s="5"/>
      <c r="AN244" s="5"/>
      <c r="AO244" s="5"/>
    </row>
    <row r="245" spans="22:41" s="4" customFormat="1" ht="18.75" customHeight="1">
      <c r="V245" s="5"/>
      <c r="W245" s="5"/>
      <c r="X245" s="5"/>
      <c r="Y245" s="5"/>
      <c r="Z245" s="5"/>
      <c r="AA245" s="5"/>
      <c r="AB245" s="5"/>
      <c r="AC245" s="5"/>
      <c r="AD245" s="5"/>
      <c r="AE245" s="5"/>
      <c r="AF245" s="5"/>
      <c r="AG245" s="5"/>
      <c r="AH245" s="5"/>
      <c r="AI245" s="5"/>
      <c r="AJ245" s="5"/>
      <c r="AK245" s="5"/>
      <c r="AL245" s="5"/>
      <c r="AM245" s="5"/>
      <c r="AN245" s="5"/>
      <c r="AO245" s="5"/>
    </row>
    <row r="246" spans="22:41" s="4" customFormat="1" ht="18.75" customHeight="1">
      <c r="V246" s="5"/>
      <c r="W246" s="5"/>
      <c r="X246" s="5"/>
      <c r="Y246" s="5"/>
      <c r="Z246" s="5"/>
      <c r="AA246" s="5"/>
      <c r="AB246" s="5"/>
      <c r="AC246" s="5"/>
      <c r="AD246" s="5"/>
      <c r="AE246" s="5"/>
      <c r="AF246" s="5"/>
      <c r="AG246" s="5"/>
      <c r="AH246" s="5"/>
      <c r="AI246" s="5"/>
      <c r="AJ246" s="5"/>
      <c r="AK246" s="5"/>
      <c r="AL246" s="5"/>
      <c r="AM246" s="5"/>
      <c r="AN246" s="5"/>
      <c r="AO246" s="5"/>
    </row>
    <row r="247" spans="22:41" s="4" customFormat="1" ht="18.75" customHeight="1">
      <c r="V247" s="5"/>
      <c r="W247" s="5"/>
      <c r="X247" s="5"/>
      <c r="Y247" s="5"/>
      <c r="Z247" s="5"/>
      <c r="AA247" s="5"/>
      <c r="AB247" s="5"/>
      <c r="AC247" s="5"/>
      <c r="AD247" s="5"/>
      <c r="AE247" s="5"/>
      <c r="AF247" s="5"/>
      <c r="AG247" s="5"/>
      <c r="AH247" s="5"/>
      <c r="AI247" s="5"/>
      <c r="AJ247" s="5"/>
      <c r="AK247" s="5"/>
      <c r="AL247" s="5"/>
      <c r="AM247" s="5"/>
      <c r="AN247" s="5"/>
      <c r="AO247" s="5"/>
    </row>
    <row r="248" spans="22:41" s="4" customFormat="1" ht="18.75" customHeight="1">
      <c r="V248" s="5"/>
      <c r="W248" s="5"/>
      <c r="X248" s="5"/>
      <c r="Y248" s="5"/>
      <c r="Z248" s="5"/>
      <c r="AA248" s="5"/>
      <c r="AB248" s="5"/>
      <c r="AC248" s="5"/>
      <c r="AD248" s="5"/>
      <c r="AE248" s="5"/>
      <c r="AF248" s="5"/>
      <c r="AG248" s="5"/>
      <c r="AH248" s="5"/>
      <c r="AI248" s="5"/>
      <c r="AJ248" s="5"/>
      <c r="AK248" s="5"/>
      <c r="AL248" s="5"/>
      <c r="AM248" s="5"/>
      <c r="AN248" s="5"/>
      <c r="AO248" s="5"/>
    </row>
    <row r="249" spans="22:41" s="4" customFormat="1" ht="18.75" customHeight="1">
      <c r="V249" s="5"/>
      <c r="W249" s="5"/>
      <c r="X249" s="5"/>
      <c r="Y249" s="5"/>
      <c r="Z249" s="5"/>
      <c r="AA249" s="5"/>
      <c r="AB249" s="5"/>
      <c r="AC249" s="5"/>
      <c r="AD249" s="5"/>
      <c r="AE249" s="5"/>
      <c r="AF249" s="5"/>
      <c r="AG249" s="5"/>
      <c r="AH249" s="5"/>
      <c r="AI249" s="5"/>
      <c r="AJ249" s="5"/>
      <c r="AK249" s="5"/>
      <c r="AL249" s="5"/>
      <c r="AM249" s="5"/>
      <c r="AN249" s="5"/>
      <c r="AO249" s="5"/>
    </row>
    <row r="250" spans="22:41" s="4" customFormat="1" ht="18.75" customHeight="1">
      <c r="V250" s="5"/>
      <c r="W250" s="5"/>
      <c r="X250" s="5"/>
      <c r="Y250" s="5"/>
      <c r="Z250" s="5"/>
      <c r="AA250" s="5"/>
      <c r="AB250" s="5"/>
      <c r="AC250" s="5"/>
      <c r="AD250" s="5"/>
      <c r="AE250" s="5"/>
      <c r="AF250" s="5"/>
      <c r="AG250" s="5"/>
      <c r="AH250" s="5"/>
      <c r="AI250" s="5"/>
      <c r="AJ250" s="5"/>
      <c r="AK250" s="5"/>
      <c r="AL250" s="5"/>
      <c r="AM250" s="5"/>
      <c r="AN250" s="5"/>
      <c r="AO250" s="5"/>
    </row>
    <row r="251" spans="22:41" s="4" customFormat="1" ht="18.75" customHeight="1">
      <c r="V251" s="5"/>
      <c r="W251" s="5"/>
      <c r="X251" s="5"/>
      <c r="Y251" s="5"/>
      <c r="Z251" s="5"/>
      <c r="AA251" s="5"/>
      <c r="AB251" s="5"/>
      <c r="AC251" s="5"/>
      <c r="AD251" s="5"/>
      <c r="AE251" s="5"/>
      <c r="AF251" s="5"/>
      <c r="AG251" s="5"/>
      <c r="AH251" s="5"/>
      <c r="AI251" s="5"/>
      <c r="AJ251" s="5"/>
      <c r="AK251" s="5"/>
      <c r="AL251" s="5"/>
      <c r="AM251" s="5"/>
      <c r="AN251" s="5"/>
      <c r="AO251" s="5"/>
    </row>
    <row r="252" spans="22:41" s="4" customFormat="1" ht="18.75" customHeight="1">
      <c r="V252" s="5"/>
      <c r="W252" s="5"/>
      <c r="X252" s="5"/>
      <c r="Y252" s="5"/>
      <c r="Z252" s="5"/>
      <c r="AA252" s="5"/>
      <c r="AB252" s="5"/>
      <c r="AC252" s="5"/>
      <c r="AD252" s="5"/>
      <c r="AE252" s="5"/>
      <c r="AF252" s="5"/>
      <c r="AG252" s="5"/>
      <c r="AH252" s="5"/>
      <c r="AI252" s="5"/>
      <c r="AJ252" s="5"/>
      <c r="AK252" s="5"/>
      <c r="AL252" s="5"/>
      <c r="AM252" s="5"/>
      <c r="AN252" s="5"/>
      <c r="AO252" s="5"/>
    </row>
    <row r="253" spans="22:41" s="4" customFormat="1" ht="18.75" customHeight="1">
      <c r="V253" s="5"/>
      <c r="W253" s="5"/>
      <c r="X253" s="5"/>
      <c r="Y253" s="5"/>
      <c r="Z253" s="5"/>
      <c r="AA253" s="5"/>
      <c r="AB253" s="5"/>
      <c r="AC253" s="5"/>
      <c r="AD253" s="5"/>
      <c r="AE253" s="5"/>
      <c r="AF253" s="5"/>
      <c r="AG253" s="5"/>
      <c r="AH253" s="5"/>
      <c r="AI253" s="5"/>
      <c r="AJ253" s="5"/>
      <c r="AK253" s="5"/>
      <c r="AL253" s="5"/>
      <c r="AM253" s="5"/>
      <c r="AN253" s="5"/>
      <c r="AO253" s="5"/>
    </row>
    <row r="254" spans="22:41" s="4" customFormat="1" ht="18.75" customHeight="1">
      <c r="V254" s="5"/>
      <c r="W254" s="5"/>
      <c r="X254" s="5"/>
      <c r="Y254" s="5"/>
      <c r="Z254" s="5"/>
      <c r="AA254" s="5"/>
      <c r="AB254" s="5"/>
      <c r="AC254" s="5"/>
      <c r="AD254" s="5"/>
      <c r="AE254" s="5"/>
      <c r="AF254" s="5"/>
      <c r="AG254" s="5"/>
      <c r="AH254" s="5"/>
      <c r="AI254" s="5"/>
      <c r="AJ254" s="5"/>
      <c r="AK254" s="5"/>
      <c r="AL254" s="5"/>
      <c r="AM254" s="5"/>
      <c r="AN254" s="5"/>
      <c r="AO254" s="5"/>
    </row>
    <row r="255" spans="22:41" s="4" customFormat="1" ht="18.75" customHeight="1">
      <c r="V255" s="5"/>
      <c r="W255" s="5"/>
      <c r="X255" s="5"/>
      <c r="Y255" s="5"/>
      <c r="Z255" s="5"/>
      <c r="AA255" s="5"/>
      <c r="AB255" s="5"/>
      <c r="AC255" s="5"/>
      <c r="AD255" s="5"/>
      <c r="AE255" s="5"/>
      <c r="AF255" s="5"/>
      <c r="AG255" s="5"/>
      <c r="AH255" s="5"/>
      <c r="AI255" s="5"/>
      <c r="AJ255" s="5"/>
      <c r="AK255" s="5"/>
      <c r="AL255" s="5"/>
      <c r="AM255" s="5"/>
      <c r="AN255" s="5"/>
      <c r="AO255" s="5"/>
    </row>
    <row r="256" spans="22:41" s="4" customFormat="1" ht="18.75" customHeight="1">
      <c r="V256" s="5"/>
      <c r="W256" s="5"/>
      <c r="X256" s="5"/>
      <c r="Y256" s="5"/>
      <c r="Z256" s="5"/>
      <c r="AA256" s="5"/>
      <c r="AB256" s="5"/>
      <c r="AC256" s="5"/>
      <c r="AD256" s="5"/>
      <c r="AE256" s="5"/>
      <c r="AF256" s="5"/>
      <c r="AG256" s="5"/>
      <c r="AH256" s="5"/>
      <c r="AI256" s="5"/>
      <c r="AJ256" s="5"/>
      <c r="AK256" s="5"/>
      <c r="AL256" s="5"/>
      <c r="AM256" s="5"/>
      <c r="AN256" s="5"/>
      <c r="AO256" s="5"/>
    </row>
    <row r="257" spans="1:41" s="4" customFormat="1" ht="18.75" customHeight="1">
      <c r="V257" s="5"/>
      <c r="W257" s="5"/>
      <c r="X257" s="5"/>
      <c r="Y257" s="5"/>
      <c r="Z257" s="5"/>
      <c r="AA257" s="5"/>
      <c r="AB257" s="5"/>
      <c r="AC257" s="5"/>
      <c r="AD257" s="5"/>
      <c r="AE257" s="5"/>
      <c r="AF257" s="5"/>
      <c r="AG257" s="5"/>
      <c r="AH257" s="5"/>
      <c r="AI257" s="5"/>
      <c r="AJ257" s="5"/>
      <c r="AK257" s="5"/>
      <c r="AL257" s="5"/>
      <c r="AM257" s="5"/>
      <c r="AN257" s="5"/>
      <c r="AO257" s="5"/>
    </row>
    <row r="258" spans="1:41" s="4" customFormat="1" ht="18.75" customHeight="1">
      <c r="V258" s="5"/>
      <c r="W258" s="5"/>
      <c r="X258" s="5"/>
      <c r="Y258" s="5"/>
      <c r="Z258" s="5"/>
      <c r="AA258" s="5"/>
      <c r="AB258" s="5"/>
      <c r="AC258" s="5"/>
      <c r="AD258" s="5"/>
      <c r="AE258" s="5"/>
      <c r="AF258" s="5"/>
      <c r="AG258" s="5"/>
      <c r="AH258" s="5"/>
      <c r="AI258" s="5"/>
      <c r="AJ258" s="5"/>
      <c r="AK258" s="5"/>
      <c r="AL258" s="5"/>
      <c r="AM258" s="5"/>
      <c r="AN258" s="5"/>
      <c r="AO258" s="5"/>
    </row>
    <row r="259" spans="1:41" s="4" customFormat="1" ht="18.75" customHeight="1">
      <c r="V259" s="5"/>
      <c r="W259" s="5"/>
      <c r="X259" s="5"/>
      <c r="Y259" s="5"/>
      <c r="Z259" s="5"/>
      <c r="AA259" s="5"/>
      <c r="AB259" s="5"/>
      <c r="AC259" s="5"/>
      <c r="AD259" s="5"/>
      <c r="AE259" s="5"/>
      <c r="AF259" s="5"/>
      <c r="AG259" s="5"/>
      <c r="AH259" s="5"/>
      <c r="AI259" s="5"/>
      <c r="AJ259" s="5"/>
      <c r="AK259" s="5"/>
      <c r="AL259" s="5"/>
      <c r="AM259" s="5"/>
      <c r="AN259" s="5"/>
      <c r="AO259" s="5"/>
    </row>
    <row r="260" spans="1:41" ht="18.75" customHeight="1">
      <c r="A260" s="4"/>
      <c r="B260" s="4"/>
      <c r="C260" s="4"/>
      <c r="D260" s="4"/>
      <c r="E260" s="4"/>
      <c r="F260" s="4"/>
      <c r="G260" s="4"/>
      <c r="H260" s="4"/>
      <c r="I260" s="4"/>
      <c r="J260" s="4"/>
      <c r="K260" s="4"/>
      <c r="L260" s="4"/>
      <c r="M260" s="4"/>
      <c r="N260" s="4"/>
      <c r="O260" s="4"/>
      <c r="P260" s="4"/>
      <c r="Q260" s="4"/>
      <c r="R260" s="4"/>
      <c r="S260" s="4"/>
      <c r="T260" s="4"/>
      <c r="U260" s="4"/>
    </row>
    <row r="261" spans="1:41" ht="18.75" customHeight="1">
      <c r="A261" s="4"/>
      <c r="B261" s="4"/>
      <c r="C261" s="4"/>
      <c r="D261" s="4"/>
      <c r="E261" s="4"/>
      <c r="F261" s="4"/>
      <c r="G261" s="4"/>
      <c r="H261" s="4"/>
      <c r="I261" s="4"/>
      <c r="J261" s="4"/>
      <c r="K261" s="4"/>
      <c r="L261" s="4"/>
      <c r="M261" s="4"/>
      <c r="N261" s="4"/>
      <c r="O261" s="4"/>
      <c r="P261" s="4"/>
      <c r="Q261" s="4"/>
      <c r="R261" s="4"/>
      <c r="S261" s="4"/>
      <c r="T261" s="4"/>
      <c r="U261" s="4"/>
    </row>
    <row r="262" spans="1:41" ht="24" customHeight="1"/>
    <row r="263" spans="1:41" ht="24" customHeight="1"/>
    <row r="264" spans="1:41" ht="24" customHeight="1"/>
    <row r="265" spans="1:41" ht="24" customHeight="1"/>
    <row r="266" spans="1:41" ht="24" customHeight="1"/>
    <row r="267" spans="1:41" ht="24" customHeight="1"/>
    <row r="268" spans="1:41" ht="24" customHeight="1"/>
    <row r="269" spans="1:41" ht="24" customHeight="1"/>
    <row r="270" spans="1:41" ht="24" customHeight="1"/>
    <row r="271" spans="1:41" ht="24" customHeight="1"/>
    <row r="272" spans="1:41" ht="24" customHeight="1"/>
    <row r="273" ht="24" customHeight="1"/>
    <row r="274" ht="24" customHeight="1"/>
    <row r="275" ht="24" customHeight="1"/>
    <row r="276" ht="24" customHeight="1"/>
    <row r="277" ht="24" customHeight="1"/>
    <row r="278" ht="24" customHeight="1"/>
    <row r="279" ht="24" customHeight="1"/>
    <row r="280" ht="24" customHeight="1"/>
    <row r="281" ht="24" customHeight="1"/>
    <row r="282" ht="24" customHeight="1"/>
    <row r="283" ht="24" customHeight="1"/>
    <row r="284" ht="24" customHeight="1"/>
    <row r="285" ht="24" customHeight="1"/>
    <row r="286" ht="24" customHeight="1"/>
    <row r="287" ht="24" customHeight="1"/>
    <row r="288" ht="24" customHeight="1"/>
    <row r="289" ht="24" customHeight="1"/>
    <row r="290" ht="24" customHeight="1"/>
    <row r="291" ht="24" customHeight="1"/>
    <row r="292" ht="24" customHeight="1"/>
    <row r="293" ht="24" customHeight="1"/>
    <row r="294" ht="24" customHeight="1"/>
    <row r="295" ht="24" customHeight="1"/>
    <row r="296" ht="24" customHeight="1"/>
    <row r="297" ht="24" customHeight="1"/>
    <row r="298" ht="24" customHeight="1"/>
    <row r="299" ht="24" customHeight="1"/>
    <row r="300" ht="24" customHeight="1"/>
    <row r="301" ht="24" customHeight="1"/>
    <row r="302" ht="24" customHeight="1"/>
    <row r="303" ht="24" customHeight="1"/>
  </sheetData>
  <sheetProtection algorithmName="SHA-512" hashValue="m4g1XPV70rMjX9peo+xEXa6q9bskZABO8PNK1uL/BuqF+TamsCOCsL+OAecAr1Zkqu+8fokVImOZGpLysjndGw==" saltValue="D72c/kB4L0H4MvPby7zARA==" spinCount="100000" sheet="1" selectLockedCells="1"/>
  <mergeCells count="154">
    <mergeCell ref="A1:C1"/>
    <mergeCell ref="D1:L1"/>
    <mergeCell ref="N1:P1"/>
    <mergeCell ref="Q1:U1"/>
    <mergeCell ref="A3:U3"/>
    <mergeCell ref="B31:B36"/>
    <mergeCell ref="C31:F32"/>
    <mergeCell ref="G31:O31"/>
    <mergeCell ref="C35:F35"/>
    <mergeCell ref="G35:I35"/>
    <mergeCell ref="J35:L35"/>
    <mergeCell ref="A4:U4"/>
    <mergeCell ref="J13:O13"/>
    <mergeCell ref="J21:O21"/>
    <mergeCell ref="J22:O22"/>
    <mergeCell ref="B21:H22"/>
    <mergeCell ref="P13:U13"/>
    <mergeCell ref="P14:U14"/>
    <mergeCell ref="P17:U17"/>
    <mergeCell ref="B17:I17"/>
    <mergeCell ref="B13:I13"/>
    <mergeCell ref="B14:I14"/>
    <mergeCell ref="P23:U25"/>
    <mergeCell ref="B23:I23"/>
    <mergeCell ref="I70:M70"/>
    <mergeCell ref="I72:M72"/>
    <mergeCell ref="B41:I42"/>
    <mergeCell ref="B43:I44"/>
    <mergeCell ref="I53:M53"/>
    <mergeCell ref="I55:M55"/>
    <mergeCell ref="I59:J60"/>
    <mergeCell ref="L59:N59"/>
    <mergeCell ref="C60:F63"/>
    <mergeCell ref="G60:G63"/>
    <mergeCell ref="H60:H63"/>
    <mergeCell ref="I63:J64"/>
    <mergeCell ref="J23:N23"/>
    <mergeCell ref="J24:N24"/>
    <mergeCell ref="J25:N25"/>
    <mergeCell ref="J26:N26"/>
    <mergeCell ref="G34:I34"/>
    <mergeCell ref="J34:L34"/>
    <mergeCell ref="M34:O34"/>
    <mergeCell ref="K60:K63"/>
    <mergeCell ref="L60:N63"/>
    <mergeCell ref="O60:O63"/>
    <mergeCell ref="G33:I33"/>
    <mergeCell ref="J33:L33"/>
    <mergeCell ref="M33:O33"/>
    <mergeCell ref="G32:I32"/>
    <mergeCell ref="J32:L32"/>
    <mergeCell ref="M32:O32"/>
    <mergeCell ref="T98:T101"/>
    <mergeCell ref="N101:O102"/>
    <mergeCell ref="I89:M89"/>
    <mergeCell ref="I91:M91"/>
    <mergeCell ref="H96:L96"/>
    <mergeCell ref="F97:F102"/>
    <mergeCell ref="N97:O98"/>
    <mergeCell ref="H101:K102"/>
    <mergeCell ref="H97:K98"/>
    <mergeCell ref="O81:P82"/>
    <mergeCell ref="H76:L76"/>
    <mergeCell ref="F77:F82"/>
    <mergeCell ref="O77:P78"/>
    <mergeCell ref="B98:E101"/>
    <mergeCell ref="G98:G101"/>
    <mergeCell ref="M98:M101"/>
    <mergeCell ref="P98:P101"/>
    <mergeCell ref="Q98:S101"/>
    <mergeCell ref="B78:E81"/>
    <mergeCell ref="G78:G81"/>
    <mergeCell ref="N78:N81"/>
    <mergeCell ref="H77:L78"/>
    <mergeCell ref="H81:L82"/>
    <mergeCell ref="P119:R119"/>
    <mergeCell ref="E120:G120"/>
    <mergeCell ref="K120:M120"/>
    <mergeCell ref="P120:R120"/>
    <mergeCell ref="N112:R112"/>
    <mergeCell ref="N113:O114"/>
    <mergeCell ref="M114:M117"/>
    <mergeCell ref="P114:P117"/>
    <mergeCell ref="Q114:S117"/>
    <mergeCell ref="J14:N14"/>
    <mergeCell ref="J17:N17"/>
    <mergeCell ref="C34:F34"/>
    <mergeCell ref="M35:O35"/>
    <mergeCell ref="P35:R35"/>
    <mergeCell ref="S35:U35"/>
    <mergeCell ref="P21:U22"/>
    <mergeCell ref="P26:U26"/>
    <mergeCell ref="T114:T117"/>
    <mergeCell ref="N117:O118"/>
    <mergeCell ref="K42:L43"/>
    <mergeCell ref="H105:L105"/>
    <mergeCell ref="N105:R105"/>
    <mergeCell ref="F106:F111"/>
    <mergeCell ref="B107:E110"/>
    <mergeCell ref="G107:G110"/>
    <mergeCell ref="M107:M110"/>
    <mergeCell ref="H110:K111"/>
    <mergeCell ref="H106:K107"/>
    <mergeCell ref="N106:R107"/>
    <mergeCell ref="N110:R111"/>
    <mergeCell ref="Q78:Q81"/>
    <mergeCell ref="R78:T81"/>
    <mergeCell ref="U78:U81"/>
    <mergeCell ref="C36:F36"/>
    <mergeCell ref="G36:I36"/>
    <mergeCell ref="J36:L36"/>
    <mergeCell ref="M36:O36"/>
    <mergeCell ref="P36:R36"/>
    <mergeCell ref="S36:U36"/>
    <mergeCell ref="P34:R34"/>
    <mergeCell ref="S34:U34"/>
    <mergeCell ref="B24:I24"/>
    <mergeCell ref="B25:I25"/>
    <mergeCell ref="B26:I26"/>
    <mergeCell ref="C33:F33"/>
    <mergeCell ref="P33:R33"/>
    <mergeCell ref="P31:R32"/>
    <mergeCell ref="S31:U32"/>
    <mergeCell ref="S33:U33"/>
    <mergeCell ref="A187:U187"/>
    <mergeCell ref="P195:S195"/>
    <mergeCell ref="K180:U180"/>
    <mergeCell ref="A173:U173"/>
    <mergeCell ref="A176:B176"/>
    <mergeCell ref="K142:P142"/>
    <mergeCell ref="D136:H136"/>
    <mergeCell ref="D137:H137"/>
    <mergeCell ref="M183:U183"/>
    <mergeCell ref="A184:U184"/>
    <mergeCell ref="O191:S191"/>
    <mergeCell ref="K177:U178"/>
    <mergeCell ref="A185:T185"/>
    <mergeCell ref="L129:Q129"/>
    <mergeCell ref="A183:E183"/>
    <mergeCell ref="D134:E135"/>
    <mergeCell ref="F134:H134"/>
    <mergeCell ref="F135:H135"/>
    <mergeCell ref="D138:H138"/>
    <mergeCell ref="I131:K131"/>
    <mergeCell ref="I134:U134"/>
    <mergeCell ref="I135:U135"/>
    <mergeCell ref="I136:U136"/>
    <mergeCell ref="I137:O137"/>
    <mergeCell ref="I138:O138"/>
    <mergeCell ref="K179:U179"/>
    <mergeCell ref="K181:O181"/>
    <mergeCell ref="P181:T181"/>
    <mergeCell ref="P174:T174"/>
    <mergeCell ref="G144:K146"/>
  </mergeCells>
  <phoneticPr fontId="1"/>
  <conditionalFormatting sqref="B85:T85">
    <cfRule type="expression" dxfId="38" priority="554">
      <formula>$B$43="③ 個別対応方式"</formula>
    </cfRule>
  </conditionalFormatting>
  <conditionalFormatting sqref="C56 C60 L60 I53:M53 D53 D55 I55:M55">
    <cfRule type="expression" dxfId="37" priority="555">
      <formula>$B$43="① 全額控除"</formula>
    </cfRule>
  </conditionalFormatting>
  <conditionalFormatting sqref="D70 I70:M70 H77 I72:M72 B78 R78 H81 D72">
    <cfRule type="expression" dxfId="36" priority="562">
      <formula>$B$43="② 一括比例配分方式"</formula>
    </cfRule>
  </conditionalFormatting>
  <conditionalFormatting sqref="B49:T49">
    <cfRule type="expression" dxfId="35" priority="591">
      <formula>$B$43="① 全額控除"</formula>
    </cfRule>
  </conditionalFormatting>
  <conditionalFormatting sqref="B75 R78:T81">
    <cfRule type="expression" dxfId="34" priority="597">
      <formula>$B$43="② 一括比例配分方式"</formula>
    </cfRule>
  </conditionalFormatting>
  <conditionalFormatting sqref="S119 P119">
    <cfRule type="expression" dxfId="33" priority="601">
      <formula>$B$43="③ 個別対応方式"</formula>
    </cfRule>
  </conditionalFormatting>
  <conditionalFormatting sqref="R77">
    <cfRule type="expression" dxfId="32" priority="604">
      <formula>$B$43="② 一括比例配分方式"</formula>
    </cfRule>
  </conditionalFormatting>
  <conditionalFormatting sqref="L59 O59">
    <cfRule type="expression" dxfId="31" priority="605">
      <formula>$B$43="① 全額控除"</formula>
    </cfRule>
  </conditionalFormatting>
  <conditionalFormatting sqref="U50:U64">
    <cfRule type="expression" dxfId="30" priority="607">
      <formula>$B$43="① 全額控除"</formula>
    </cfRule>
  </conditionalFormatting>
  <conditionalFormatting sqref="A67:A83">
    <cfRule type="expression" dxfId="29" priority="608">
      <formula>$B$43="② 一括比例配分方式"</formula>
    </cfRule>
  </conditionalFormatting>
  <conditionalFormatting sqref="B66:T66">
    <cfRule type="expression" dxfId="28" priority="609">
      <formula>$B$43="② 一括比例配分方式"</formula>
    </cfRule>
  </conditionalFormatting>
  <conditionalFormatting sqref="U67:U83">
    <cfRule type="expression" dxfId="27" priority="610">
      <formula>$B$43="② 一括比例配分方式"</formula>
    </cfRule>
  </conditionalFormatting>
  <conditionalFormatting sqref="B84:T84">
    <cfRule type="expression" dxfId="26" priority="611">
      <formula>$B$43="② 一括比例配分方式"</formula>
    </cfRule>
  </conditionalFormatting>
  <conditionalFormatting sqref="A66">
    <cfRule type="expression" dxfId="25" priority="612">
      <formula>$B$43="② 一括比例配分方式"</formula>
    </cfRule>
  </conditionalFormatting>
  <conditionalFormatting sqref="U66">
    <cfRule type="expression" dxfId="24" priority="613">
      <formula>$B$43="② 一括比例配分方式"</formula>
    </cfRule>
  </conditionalFormatting>
  <conditionalFormatting sqref="U84">
    <cfRule type="expression" dxfId="23" priority="614">
      <formula>$B$43="② 一括比例配分方式"</formula>
    </cfRule>
  </conditionalFormatting>
  <conditionalFormatting sqref="A84">
    <cfRule type="expression" dxfId="22" priority="615">
      <formula>$B$43="② 一括比例配分方式"</formula>
    </cfRule>
  </conditionalFormatting>
  <conditionalFormatting sqref="B65:T65">
    <cfRule type="expression" dxfId="21" priority="616">
      <formula>$B$43="① 全額控除"</formula>
    </cfRule>
  </conditionalFormatting>
  <conditionalFormatting sqref="A50:A64">
    <cfRule type="expression" dxfId="20" priority="618">
      <formula>$B$43="① 全額控除"</formula>
    </cfRule>
  </conditionalFormatting>
  <conditionalFormatting sqref="A49">
    <cfRule type="expression" dxfId="19" priority="619">
      <formula>$B$43="① 全額控除"</formula>
    </cfRule>
  </conditionalFormatting>
  <conditionalFormatting sqref="U49">
    <cfRule type="expression" dxfId="18" priority="620">
      <formula>$B$43="① 全額控除"</formula>
    </cfRule>
  </conditionalFormatting>
  <conditionalFormatting sqref="U65">
    <cfRule type="expression" dxfId="17" priority="621">
      <formula>$B$43="① 全額控除"</formula>
    </cfRule>
  </conditionalFormatting>
  <conditionalFormatting sqref="A65">
    <cfRule type="expression" dxfId="16" priority="622">
      <formula>$B$43="① 全額控除"</formula>
    </cfRule>
  </conditionalFormatting>
  <conditionalFormatting sqref="A85">
    <cfRule type="expression" dxfId="15" priority="623">
      <formula>$B$43="③ 個別対応方式"</formula>
    </cfRule>
  </conditionalFormatting>
  <conditionalFormatting sqref="U85">
    <cfRule type="expression" dxfId="14" priority="624">
      <formula>$B$43="③ 個別対応方式"</formula>
    </cfRule>
  </conditionalFormatting>
  <conditionalFormatting sqref="A86:A120">
    <cfRule type="expression" dxfId="13" priority="625">
      <formula>$B$43="③ 個別対応方式"</formula>
    </cfRule>
  </conditionalFormatting>
  <conditionalFormatting sqref="U86:U120">
    <cfRule type="expression" dxfId="12" priority="626">
      <formula>$B$43="③ 個別対応方式"</formula>
    </cfRule>
  </conditionalFormatting>
  <conditionalFormatting sqref="B121:T121">
    <cfRule type="expression" dxfId="11" priority="627">
      <formula>$B$43="③ 個別対応方式"</formula>
    </cfRule>
  </conditionalFormatting>
  <conditionalFormatting sqref="A121">
    <cfRule type="expression" dxfId="10" priority="628">
      <formula>$B$43="③ 個別対応方式"</formula>
    </cfRule>
  </conditionalFormatting>
  <conditionalFormatting sqref="U121">
    <cfRule type="expression" dxfId="9" priority="629">
      <formula>$B$43="③ 個別対応方式"</formula>
    </cfRule>
  </conditionalFormatting>
  <conditionalFormatting sqref="L60:N63">
    <cfRule type="expression" dxfId="8" priority="22">
      <formula>$B$43="① 全額控除"</formula>
    </cfRule>
  </conditionalFormatting>
  <conditionalFormatting sqref="J56">
    <cfRule type="expression" dxfId="7" priority="21">
      <formula>R52=1</formula>
    </cfRule>
  </conditionalFormatting>
  <conditionalFormatting sqref="C73">
    <cfRule type="expression" dxfId="6" priority="18">
      <formula>$B$43="② 一括比例配分方式"</formula>
    </cfRule>
  </conditionalFormatting>
  <conditionalFormatting sqref="L73">
    <cfRule type="expression" dxfId="5" priority="631">
      <formula>$R$69=2</formula>
    </cfRule>
  </conditionalFormatting>
  <conditionalFormatting sqref="K92">
    <cfRule type="expression" dxfId="4" priority="632">
      <formula>$R$88=2</formula>
    </cfRule>
  </conditionalFormatting>
  <conditionalFormatting sqref="C92 D89 D91 I89 I91 B98 H97 H101 Q98 B107 H106 N106 H110 N110 Q114 E120 K120 P120">
    <cfRule type="expression" dxfId="3" priority="10">
      <formula>$B$43="③ 個別対応方式"</formula>
    </cfRule>
  </conditionalFormatting>
  <conditionalFormatting sqref="C160:C161 C164">
    <cfRule type="containsText" dxfId="2" priority="5" operator="containsText" text="☑">
      <formula>NOT(ISERROR(SEARCH("☑",C160)))</formula>
    </cfRule>
    <cfRule type="containsText" dxfId="1" priority="6" operator="containsText" text="□">
      <formula>NOT(ISERROR(SEARCH("□",C160)))</formula>
    </cfRule>
  </conditionalFormatting>
  <conditionalFormatting sqref="P120:R120">
    <cfRule type="expression" dxfId="0" priority="1">
      <formula>$B$43="③ 個別対応方式"</formula>
    </cfRule>
  </conditionalFormatting>
  <dataValidations count="2">
    <dataValidation type="list" showInputMessage="1" showErrorMessage="1" sqref="C73 C92 C56 C160:C161 C164">
      <formula1>"□,☑"</formula1>
    </dataValidation>
    <dataValidation type="list" allowBlank="1" showInputMessage="1" showErrorMessage="1" sqref="B43:I44">
      <formula1>"① 全額控除,② 一括比例配分方式,③ 個別対応方式,―"</formula1>
    </dataValidation>
  </dataValidations>
  <pageMargins left="0.70866141732283472" right="0.51181102362204722" top="0.15748031496062992" bottom="0.15748031496062992" header="0.31496062992125984" footer="0.31496062992125984"/>
  <pageSetup paperSize="9" orientation="portrait" r:id="rId1"/>
  <ignoredErrors>
    <ignoredError sqref="A18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助成金の消費税(10%)仕入控除額算出シート(Ver.2.1)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2024-03-14T07:40:22Z</dcterms:created>
  <dcterms:modified xsi:type="dcterms:W3CDTF">2024-04-11T02:15:19Z</dcterms:modified>
</cp:coreProperties>
</file>