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vfilsrv0p\ファイル共有フォルダ\広島労働局\共通\フェーズ3\共通\□□　移行用フォルダー\３　課長・補佐\3　適用補佐\令和5年度\04_広報関係\HP\労働保険事務組合（労働保険・確定保険料「再申告｣の添付書（広島局様式））\"/>
    </mc:Choice>
  </mc:AlternateContent>
  <xr:revisionPtr revIDLastSave="0" documentId="13_ncr:1_{262521CE-7404-4137-9461-535199E99425}" xr6:coauthVersionLast="47" xr6:coauthVersionMax="47" xr10:uidLastSave="{00000000-0000-0000-0000-000000000000}"/>
  <bookViews>
    <workbookView xWindow="-120" yWindow="-120" windowWidth="29040" windowHeight="15840" activeTab="1" xr2:uid="{00000000-000D-0000-FFFF-FFFF00000000}"/>
  </bookViews>
  <sheets>
    <sheet name="添付書" sheetId="1" r:id="rId1"/>
    <sheet name="添付書（令和４年度のみ）" sheetId="6" r:id="rId2"/>
    <sheet name="特別加入基礎日額表" sheetId="2" r:id="rId3"/>
  </sheets>
  <definedNames>
    <definedName name="_xlnm.Print_Area" localSheetId="0">添付書!$A$1:$BS$43</definedName>
    <definedName name="_xlnm.Print_Area" localSheetId="1">'添付書（令和４年度のみ）'!$A$1:$AD$34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6" l="1"/>
  <c r="I33" i="6"/>
  <c r="L32" i="6"/>
  <c r="I32" i="6"/>
  <c r="L31" i="6"/>
  <c r="I31" i="6"/>
  <c r="L30" i="6"/>
  <c r="I30" i="6"/>
  <c r="L29" i="6"/>
  <c r="I29" i="6"/>
  <c r="L28" i="6"/>
  <c r="L34" i="6" s="1"/>
  <c r="V10" i="6" s="1"/>
  <c r="Z10" i="6" s="1"/>
  <c r="I28" i="6"/>
  <c r="K24" i="6"/>
  <c r="L24" i="6" s="1"/>
  <c r="J24" i="6"/>
  <c r="G24" i="6"/>
  <c r="V21" i="6" s="1"/>
  <c r="Z21" i="6" s="1"/>
  <c r="F24" i="6"/>
  <c r="K23" i="6"/>
  <c r="L23" i="6" s="1"/>
  <c r="J23" i="6"/>
  <c r="G23" i="6"/>
  <c r="H23" i="6" s="1"/>
  <c r="F23" i="6"/>
  <c r="P8" i="6" s="1"/>
  <c r="K22" i="6"/>
  <c r="L22" i="6" s="1"/>
  <c r="J22" i="6"/>
  <c r="G22" i="6"/>
  <c r="V7" i="6" s="1"/>
  <c r="F22" i="6"/>
  <c r="P7" i="6" s="1"/>
  <c r="T7" i="6" s="1"/>
  <c r="L21" i="6"/>
  <c r="H21" i="6"/>
  <c r="L20" i="6"/>
  <c r="H20" i="6"/>
  <c r="L19" i="6"/>
  <c r="H19" i="6"/>
  <c r="L18" i="6"/>
  <c r="H18" i="6"/>
  <c r="L17" i="6"/>
  <c r="H17" i="6"/>
  <c r="V16" i="6"/>
  <c r="Z16" i="6" s="1"/>
  <c r="P16" i="6"/>
  <c r="T16" i="6" s="1"/>
  <c r="L16" i="6"/>
  <c r="H16" i="6"/>
  <c r="Z15" i="6"/>
  <c r="Z17" i="6" s="1"/>
  <c r="V15" i="6"/>
  <c r="P15" i="6"/>
  <c r="T15" i="6" s="1"/>
  <c r="L15" i="6"/>
  <c r="H15" i="6"/>
  <c r="L14" i="6"/>
  <c r="H14" i="6"/>
  <c r="L13" i="6"/>
  <c r="H13" i="6"/>
  <c r="L12" i="6"/>
  <c r="H12" i="6"/>
  <c r="L11" i="6"/>
  <c r="H11" i="6"/>
  <c r="L10" i="6"/>
  <c r="H10" i="6"/>
  <c r="L9" i="6"/>
  <c r="H9" i="6"/>
  <c r="L8" i="6"/>
  <c r="H8" i="6"/>
  <c r="L7" i="6"/>
  <c r="H7" i="6"/>
  <c r="L6" i="6"/>
  <c r="H6" i="6"/>
  <c r="R3" i="6"/>
  <c r="R2" i="6"/>
  <c r="X1" i="6"/>
  <c r="R1" i="6"/>
  <c r="I34" i="6" l="1"/>
  <c r="P10" i="6" s="1"/>
  <c r="T10" i="6" s="1"/>
  <c r="AB10" i="6" s="1"/>
  <c r="AG7" i="6"/>
  <c r="Z7" i="6"/>
  <c r="H22" i="6"/>
  <c r="H24" i="6"/>
  <c r="AI7" i="6"/>
  <c r="AF8" i="6"/>
  <c r="T8" i="6"/>
  <c r="AI8" i="6"/>
  <c r="AJ8" i="6" s="1"/>
  <c r="T17" i="6"/>
  <c r="AB17" i="6" s="1"/>
  <c r="AF7" i="6"/>
  <c r="AF9" i="6" s="1"/>
  <c r="AK8" i="6"/>
  <c r="AL8" i="6" s="1"/>
  <c r="P21" i="6"/>
  <c r="T21" i="6" s="1"/>
  <c r="AB21" i="6" s="1"/>
  <c r="V8" i="6"/>
  <c r="Z8" i="6" l="1"/>
  <c r="AK7" i="6" s="1"/>
  <c r="AG8" i="6"/>
  <c r="AG9" i="6" s="1"/>
  <c r="AJ7" i="6"/>
  <c r="AJ9" i="6" s="1"/>
  <c r="T9" i="6" s="1"/>
  <c r="T11" i="6" s="1"/>
  <c r="AI9" i="6"/>
  <c r="AK9" i="6" l="1"/>
  <c r="AL7" i="6"/>
  <c r="AL9" i="6" s="1"/>
  <c r="Z9" i="6" s="1"/>
  <c r="AB9" i="6" l="1"/>
  <c r="Z11" i="6"/>
  <c r="AB11" i="6" s="1"/>
  <c r="AB25" i="6" s="1"/>
  <c r="AD25" i="6" s="1"/>
  <c r="Z52" i="1" l="1"/>
  <c r="AD52" i="1" s="1"/>
  <c r="Z51" i="1"/>
  <c r="AD51" i="1" s="1"/>
  <c r="Z50" i="1"/>
  <c r="AD50" i="1" s="1"/>
  <c r="Z49" i="1"/>
  <c r="AD49" i="1" s="1"/>
  <c r="Z48" i="1"/>
  <c r="AD48" i="1" s="1"/>
  <c r="Z47" i="1"/>
  <c r="AD47" i="1" s="1"/>
  <c r="U52" i="1"/>
  <c r="U51" i="1"/>
  <c r="U50" i="1"/>
  <c r="U49" i="1"/>
  <c r="U48" i="1"/>
  <c r="U47" i="1"/>
  <c r="H47" i="1"/>
  <c r="L47" i="1" s="1"/>
  <c r="BC33" i="1" l="1"/>
  <c r="H52" i="1"/>
  <c r="L52" i="1" s="1"/>
  <c r="H51" i="1"/>
  <c r="L51" i="1" s="1"/>
  <c r="H50" i="1"/>
  <c r="L50" i="1" s="1"/>
  <c r="C52" i="1"/>
  <c r="C51" i="1"/>
  <c r="C50" i="1"/>
  <c r="H49" i="1"/>
  <c r="L49" i="1" s="1"/>
  <c r="C49" i="1"/>
  <c r="H48" i="1"/>
  <c r="L48" i="1" s="1"/>
  <c r="C48" i="1"/>
  <c r="C47" i="1"/>
  <c r="M3" i="2" l="1"/>
  <c r="B3" i="2" s="1"/>
  <c r="M4" i="2"/>
  <c r="B4" i="2" s="1"/>
  <c r="M5" i="2"/>
  <c r="B5" i="2" s="1"/>
  <c r="M6" i="2"/>
  <c r="B6" i="2" s="1"/>
  <c r="F6" i="2" s="1"/>
  <c r="M7" i="2"/>
  <c r="B7" i="2" s="1"/>
  <c r="M8" i="2"/>
  <c r="B8" i="2" s="1"/>
  <c r="M9" i="2"/>
  <c r="B9" i="2" s="1"/>
  <c r="M10" i="2"/>
  <c r="B10" i="2" s="1"/>
  <c r="F10" i="2" s="1"/>
  <c r="M11" i="2"/>
  <c r="B11" i="2" s="1"/>
  <c r="M12" i="2"/>
  <c r="B12" i="2" s="1"/>
  <c r="M13" i="2"/>
  <c r="B13" i="2" s="1"/>
  <c r="M14" i="2"/>
  <c r="B14" i="2" s="1"/>
  <c r="F14" i="2" s="1"/>
  <c r="M15" i="2"/>
  <c r="B15" i="2" s="1"/>
  <c r="M16" i="2"/>
  <c r="B16" i="2" s="1"/>
  <c r="M17" i="2"/>
  <c r="B17" i="2" s="1"/>
  <c r="M2" i="2"/>
  <c r="B2" i="2" s="1"/>
  <c r="F2" i="2" s="1"/>
  <c r="F7" i="2" l="1"/>
  <c r="L7" i="2"/>
  <c r="H7" i="2"/>
  <c r="K7" i="2"/>
  <c r="I7" i="2"/>
  <c r="D7" i="2"/>
  <c r="G7" i="2"/>
  <c r="E7" i="2"/>
  <c r="J7" i="2"/>
  <c r="C7" i="2"/>
  <c r="F3" i="2"/>
  <c r="L3" i="2"/>
  <c r="H3" i="2"/>
  <c r="K3" i="2"/>
  <c r="G3" i="2"/>
  <c r="E3" i="2"/>
  <c r="I3" i="2"/>
  <c r="D3" i="2"/>
  <c r="J3" i="2"/>
  <c r="C3" i="2"/>
  <c r="F15" i="2"/>
  <c r="L15" i="2"/>
  <c r="H15" i="2"/>
  <c r="K15" i="2"/>
  <c r="I15" i="2"/>
  <c r="D15" i="2"/>
  <c r="G15" i="2"/>
  <c r="E15" i="2"/>
  <c r="J15" i="2"/>
  <c r="C15" i="2"/>
  <c r="F17" i="2"/>
  <c r="J17" i="2"/>
  <c r="C17" i="2"/>
  <c r="I17" i="2"/>
  <c r="D17" i="2"/>
  <c r="K17" i="2"/>
  <c r="G17" i="2"/>
  <c r="E17" i="2"/>
  <c r="L17" i="2"/>
  <c r="H17" i="2"/>
  <c r="F13" i="2"/>
  <c r="J13" i="2"/>
  <c r="C13" i="2"/>
  <c r="K13" i="2"/>
  <c r="G13" i="2"/>
  <c r="E13" i="2"/>
  <c r="I13" i="2"/>
  <c r="D13" i="2"/>
  <c r="L13" i="2"/>
  <c r="H13" i="2"/>
  <c r="F9" i="2"/>
  <c r="J9" i="2"/>
  <c r="C9" i="2"/>
  <c r="I9" i="2"/>
  <c r="D9" i="2"/>
  <c r="K9" i="2"/>
  <c r="G9" i="2"/>
  <c r="E9" i="2"/>
  <c r="L9" i="2"/>
  <c r="H9" i="2"/>
  <c r="F5" i="2"/>
  <c r="J5" i="2"/>
  <c r="C5" i="2"/>
  <c r="K5" i="2"/>
  <c r="G5" i="2"/>
  <c r="E5" i="2"/>
  <c r="I5" i="2"/>
  <c r="D5" i="2"/>
  <c r="L5" i="2"/>
  <c r="H5" i="2"/>
  <c r="F11" i="2"/>
  <c r="L11" i="2"/>
  <c r="H11" i="2"/>
  <c r="G11" i="2"/>
  <c r="E11" i="2"/>
  <c r="I11" i="2"/>
  <c r="D11" i="2"/>
  <c r="K11" i="2"/>
  <c r="J11" i="2"/>
  <c r="C11" i="2"/>
  <c r="F16" i="2"/>
  <c r="K16" i="2"/>
  <c r="G16" i="2"/>
  <c r="E16" i="2"/>
  <c r="J16" i="2"/>
  <c r="C16" i="2"/>
  <c r="L16" i="2"/>
  <c r="H16" i="2"/>
  <c r="I16" i="2"/>
  <c r="D16" i="2"/>
  <c r="F12" i="2"/>
  <c r="K12" i="2"/>
  <c r="G12" i="2"/>
  <c r="E12" i="2"/>
  <c r="L12" i="2"/>
  <c r="H12" i="2"/>
  <c r="J12" i="2"/>
  <c r="C12" i="2"/>
  <c r="I12" i="2"/>
  <c r="D12" i="2"/>
  <c r="F8" i="2"/>
  <c r="K8" i="2"/>
  <c r="G8" i="2"/>
  <c r="E8" i="2"/>
  <c r="J8" i="2"/>
  <c r="C8" i="2"/>
  <c r="L8" i="2"/>
  <c r="H8" i="2"/>
  <c r="I8" i="2"/>
  <c r="D8" i="2"/>
  <c r="F4" i="2"/>
  <c r="K4" i="2"/>
  <c r="G4" i="2"/>
  <c r="E4" i="2"/>
  <c r="L4" i="2"/>
  <c r="H4" i="2"/>
  <c r="J4" i="2"/>
  <c r="C4" i="2"/>
  <c r="I4" i="2"/>
  <c r="D4" i="2"/>
  <c r="E14" i="2"/>
  <c r="E10" i="2"/>
  <c r="E6" i="2"/>
  <c r="E2" i="2"/>
  <c r="H2" i="2"/>
  <c r="L2" i="2"/>
  <c r="G14" i="2"/>
  <c r="G10" i="2"/>
  <c r="G6" i="2"/>
  <c r="K14" i="2"/>
  <c r="K10" i="2"/>
  <c r="K6" i="2"/>
  <c r="G2" i="2"/>
  <c r="H14" i="2"/>
  <c r="H6" i="2"/>
  <c r="L10" i="2"/>
  <c r="C14" i="2"/>
  <c r="C10" i="2"/>
  <c r="C6" i="2"/>
  <c r="D2" i="2"/>
  <c r="I2" i="2"/>
  <c r="J14" i="2"/>
  <c r="J10" i="2"/>
  <c r="J6" i="2"/>
  <c r="K2" i="2"/>
  <c r="H10" i="2"/>
  <c r="L14" i="2"/>
  <c r="L6" i="2"/>
  <c r="D14" i="2"/>
  <c r="D10" i="2"/>
  <c r="D6" i="2"/>
  <c r="C2" i="2"/>
  <c r="J2" i="2"/>
  <c r="I14" i="2"/>
  <c r="I10" i="2"/>
  <c r="I6" i="2"/>
  <c r="Y33" i="1" l="1"/>
</calcChain>
</file>

<file path=xl/sharedStrings.xml><?xml version="1.0" encoding="utf-8"?>
<sst xmlns="http://schemas.openxmlformats.org/spreadsheetml/2006/main" count="421" uniqueCount="186">
  <si>
    <t>労働保険番号</t>
    <rPh sb="0" eb="1">
      <t>ロウ</t>
    </rPh>
    <rPh sb="1" eb="2">
      <t>ハタラキ</t>
    </rPh>
    <rPh sb="2" eb="3">
      <t>タモツ</t>
    </rPh>
    <rPh sb="3" eb="4">
      <t>ケン</t>
    </rPh>
    <rPh sb="4" eb="6">
      <t>バンゴウ</t>
    </rPh>
    <phoneticPr fontId="5"/>
  </si>
  <si>
    <t>府   県</t>
    <rPh sb="0" eb="5">
      <t>フケン</t>
    </rPh>
    <phoneticPr fontId="5"/>
  </si>
  <si>
    <t>所掌</t>
    <rPh sb="0" eb="2">
      <t>ショショウ</t>
    </rPh>
    <phoneticPr fontId="5"/>
  </si>
  <si>
    <t>管　轄</t>
    <rPh sb="0" eb="1">
      <t>カン</t>
    </rPh>
    <rPh sb="2" eb="3">
      <t>カツ</t>
    </rPh>
    <phoneticPr fontId="5"/>
  </si>
  <si>
    <t>基    幹    番    号</t>
    <rPh sb="0" eb="6">
      <t>キカン</t>
    </rPh>
    <rPh sb="10" eb="16">
      <t>バンゴウ</t>
    </rPh>
    <phoneticPr fontId="5"/>
  </si>
  <si>
    <t>枝  番  号</t>
    <rPh sb="0" eb="1">
      <t>エダ</t>
    </rPh>
    <rPh sb="3" eb="7">
      <t>バンゴウ</t>
    </rPh>
    <phoneticPr fontId="5"/>
  </si>
  <si>
    <t>事 業 場 名</t>
    <rPh sb="0" eb="5">
      <t>ジギョウジョウ</t>
    </rPh>
    <rPh sb="6" eb="7">
      <t>メイ</t>
    </rPh>
    <phoneticPr fontId="5"/>
  </si>
  <si>
    <t>所 在 地</t>
    <rPh sb="0" eb="5">
      <t>ショザイチ</t>
    </rPh>
    <phoneticPr fontId="5"/>
  </si>
  <si>
    <t>-</t>
    <phoneticPr fontId="5"/>
  </si>
  <si>
    <t>労  災  保  険  対  象  賃  金</t>
    <rPh sb="0" eb="4">
      <t>ロウサイ</t>
    </rPh>
    <rPh sb="6" eb="10">
      <t>ホケン</t>
    </rPh>
    <rPh sb="12" eb="16">
      <t>タイショウ</t>
    </rPh>
    <rPh sb="18" eb="22">
      <t>チンギン</t>
    </rPh>
    <phoneticPr fontId="5"/>
  </si>
  <si>
    <t>雇 用 保 険 対 象 賃 金</t>
    <rPh sb="0" eb="3">
      <t>コヨウ</t>
    </rPh>
    <rPh sb="4" eb="7">
      <t>ホケン</t>
    </rPh>
    <rPh sb="8" eb="11">
      <t>タイショウ</t>
    </rPh>
    <rPh sb="12" eb="15">
      <t>チンギン</t>
    </rPh>
    <phoneticPr fontId="5"/>
  </si>
  <si>
    <t>再 確 定 前</t>
    <rPh sb="0" eb="1">
      <t>サイ</t>
    </rPh>
    <rPh sb="2" eb="5">
      <t>カクテイ</t>
    </rPh>
    <rPh sb="6" eb="7">
      <t>マエ</t>
    </rPh>
    <phoneticPr fontId="5"/>
  </si>
  <si>
    <t>再 確 定 後</t>
    <rPh sb="0" eb="1">
      <t>サイ</t>
    </rPh>
    <rPh sb="2" eb="5">
      <t>カクテイ</t>
    </rPh>
    <rPh sb="6" eb="7">
      <t>ゴ</t>
    </rPh>
    <phoneticPr fontId="5"/>
  </si>
  <si>
    <t>差   額</t>
    <rPh sb="0" eb="5">
      <t>サガク</t>
    </rPh>
    <phoneticPr fontId="5"/>
  </si>
  <si>
    <t>差 額 の 理 由</t>
    <rPh sb="0" eb="3">
      <t>サガク</t>
    </rPh>
    <rPh sb="6" eb="9">
      <t>リユウ</t>
    </rPh>
    <phoneticPr fontId="5"/>
  </si>
  <si>
    <t>再 確 定 後</t>
    <rPh sb="0" eb="1">
      <t>サイ</t>
    </rPh>
    <rPh sb="2" eb="3">
      <t>アキラ</t>
    </rPh>
    <rPh sb="4" eb="5">
      <t>サダム</t>
    </rPh>
    <rPh sb="6" eb="7">
      <t>ゴ</t>
    </rPh>
    <phoneticPr fontId="5"/>
  </si>
  <si>
    <t>差  額</t>
    <rPh sb="0" eb="1">
      <t>サ</t>
    </rPh>
    <rPh sb="3" eb="4">
      <t>ガク</t>
    </rPh>
    <phoneticPr fontId="5"/>
  </si>
  <si>
    <t>うち高齢者分</t>
    <rPh sb="2" eb="4">
      <t>コウレイ</t>
    </rPh>
    <rPh sb="4" eb="5">
      <t>シャ</t>
    </rPh>
    <rPh sb="5" eb="6">
      <t>ブン</t>
    </rPh>
    <phoneticPr fontId="5"/>
  </si>
  <si>
    <t>うち高齢者分</t>
    <rPh sb="2" eb="5">
      <t>コウレイシャ</t>
    </rPh>
    <rPh sb="5" eb="6">
      <t>ブン</t>
    </rPh>
    <phoneticPr fontId="5"/>
  </si>
  <si>
    <t>年　4月</t>
    <phoneticPr fontId="5"/>
  </si>
  <si>
    <t>5月</t>
    <rPh sb="1" eb="2">
      <t>ツキ</t>
    </rPh>
    <phoneticPr fontId="5"/>
  </si>
  <si>
    <t>6月</t>
  </si>
  <si>
    <t>7月</t>
  </si>
  <si>
    <t>8月</t>
  </si>
  <si>
    <t>9月</t>
  </si>
  <si>
    <t>10月</t>
  </si>
  <si>
    <t>11月</t>
  </si>
  <si>
    <t>12月</t>
    <phoneticPr fontId="5"/>
  </si>
  <si>
    <t>年　1月</t>
    <phoneticPr fontId="5"/>
  </si>
  <si>
    <t>2 月</t>
    <rPh sb="2" eb="3">
      <t>ツキ</t>
    </rPh>
    <phoneticPr fontId="5"/>
  </si>
  <si>
    <t>3 月</t>
    <rPh sb="2" eb="3">
      <t>ツキ</t>
    </rPh>
    <phoneticPr fontId="5"/>
  </si>
  <si>
    <t>賞与等   　 月</t>
    <rPh sb="0" eb="2">
      <t>ショウヨ</t>
    </rPh>
    <rPh sb="2" eb="3">
      <t>トウ</t>
    </rPh>
    <rPh sb="8" eb="9">
      <t>ツキ</t>
    </rPh>
    <phoneticPr fontId="5"/>
  </si>
  <si>
    <t>賞与等  　  月</t>
    <rPh sb="0" eb="2">
      <t>ショウヨ</t>
    </rPh>
    <rPh sb="2" eb="3">
      <t>トウ</t>
    </rPh>
    <rPh sb="8" eb="9">
      <t>ツキ</t>
    </rPh>
    <phoneticPr fontId="5"/>
  </si>
  <si>
    <t>合       計</t>
    <rPh sb="0" eb="9">
      <t>ゴウケイ</t>
    </rPh>
    <phoneticPr fontId="5"/>
  </si>
  <si>
    <t>円</t>
    <rPh sb="0" eb="1">
      <t>エン</t>
    </rPh>
    <phoneticPr fontId="5"/>
  </si>
  <si>
    <t>(ｲ)</t>
    <phoneticPr fontId="5"/>
  </si>
  <si>
    <t>千円</t>
    <rPh sb="0" eb="2">
      <t>センエン</t>
    </rPh>
    <phoneticPr fontId="5"/>
  </si>
  <si>
    <t>(ﾛ)</t>
    <phoneticPr fontId="5"/>
  </si>
  <si>
    <t>(ｲ)-(ﾛ)</t>
  </si>
  <si>
    <t>(ﾊ)</t>
    <phoneticPr fontId="5"/>
  </si>
  <si>
    <t>(ﾆ)</t>
    <phoneticPr fontId="5"/>
  </si>
  <si>
    <t>(ﾎ)</t>
    <phoneticPr fontId="5"/>
  </si>
  <si>
    <t>(ﾍ)</t>
    <phoneticPr fontId="5"/>
  </si>
  <si>
    <t>再　　確　　定　　前</t>
    <rPh sb="0" eb="1">
      <t>サイ</t>
    </rPh>
    <rPh sb="3" eb="4">
      <t>アキラ</t>
    </rPh>
    <rPh sb="6" eb="7">
      <t>サダム</t>
    </rPh>
    <rPh sb="9" eb="10">
      <t>マエ</t>
    </rPh>
    <phoneticPr fontId="5"/>
  </si>
  <si>
    <t>再　　確　　定　　後</t>
    <rPh sb="9" eb="10">
      <t>ゴ</t>
    </rPh>
    <phoneticPr fontId="5"/>
  </si>
  <si>
    <t>差　額　の　理　由</t>
    <rPh sb="0" eb="1">
      <t>サ</t>
    </rPh>
    <rPh sb="2" eb="3">
      <t>ガク</t>
    </rPh>
    <rPh sb="6" eb="7">
      <t>リ</t>
    </rPh>
    <rPh sb="8" eb="9">
      <t>ヨシ</t>
    </rPh>
    <phoneticPr fontId="5"/>
  </si>
  <si>
    <t>特別加入者の氏名</t>
    <rPh sb="0" eb="2">
      <t>トクベツ</t>
    </rPh>
    <rPh sb="2" eb="5">
      <t>カニュウシャ</t>
    </rPh>
    <rPh sb="6" eb="8">
      <t>シメイ</t>
    </rPh>
    <phoneticPr fontId="5"/>
  </si>
  <si>
    <t>基礎日額</t>
    <rPh sb="0" eb="2">
      <t>キソ</t>
    </rPh>
    <rPh sb="2" eb="4">
      <t>ニチガク</t>
    </rPh>
    <phoneticPr fontId="5"/>
  </si>
  <si>
    <t>適用
月数</t>
    <rPh sb="0" eb="2">
      <t>テキヨウ</t>
    </rPh>
    <rPh sb="3" eb="5">
      <t>ツキスウ</t>
    </rPh>
    <phoneticPr fontId="5"/>
  </si>
  <si>
    <t>算定基礎額</t>
    <rPh sb="0" eb="2">
      <t>サンテイ</t>
    </rPh>
    <rPh sb="2" eb="4">
      <t>キソ</t>
    </rPh>
    <rPh sb="4" eb="5">
      <t>ガク</t>
    </rPh>
    <phoneticPr fontId="5"/>
  </si>
  <si>
    <t>（ト）</t>
    <phoneticPr fontId="5"/>
  </si>
  <si>
    <t>（チ）</t>
    <phoneticPr fontId="5"/>
  </si>
  <si>
    <r>
      <t>労   災   保   険　/　一　般　拠　出　金</t>
    </r>
    <r>
      <rPr>
        <sz val="8"/>
        <rFont val="ＭＳ Ｐ明朝"/>
        <family val="1"/>
        <charset val="128"/>
      </rPr>
      <t>※2</t>
    </r>
    <rPh sb="0" eb="5">
      <t>ロウサイ</t>
    </rPh>
    <rPh sb="8" eb="13">
      <t>ホケン</t>
    </rPh>
    <phoneticPr fontId="5"/>
  </si>
  <si>
    <t>雇   用   保   険</t>
    <rPh sb="0" eb="5">
      <t>コヨウ</t>
    </rPh>
    <rPh sb="8" eb="13">
      <t>ホケン</t>
    </rPh>
    <phoneticPr fontId="5"/>
  </si>
  <si>
    <t>区     分</t>
    <rPh sb="0" eb="7">
      <t>クブン</t>
    </rPh>
    <phoneticPr fontId="5"/>
  </si>
  <si>
    <t>賃  金  総  額</t>
    <rPh sb="0" eb="4">
      <t>チンギン</t>
    </rPh>
    <rPh sb="6" eb="10">
      <t>ソウガク</t>
    </rPh>
    <phoneticPr fontId="5"/>
  </si>
  <si>
    <t>労 災 率/
一般拠出金率</t>
    <rPh sb="0" eb="3">
      <t>ロウサイ</t>
    </rPh>
    <rPh sb="4" eb="5">
      <t>リツ</t>
    </rPh>
    <rPh sb="7" eb="9">
      <t>イッパン</t>
    </rPh>
    <rPh sb="9" eb="12">
      <t>キョシュツキン</t>
    </rPh>
    <rPh sb="12" eb="13">
      <t>リツ</t>
    </rPh>
    <phoneticPr fontId="5"/>
  </si>
  <si>
    <t>保   険   料</t>
    <rPh sb="0" eb="5">
      <t>ホケン</t>
    </rPh>
    <rPh sb="8" eb="9">
      <t>リョウ</t>
    </rPh>
    <phoneticPr fontId="5"/>
  </si>
  <si>
    <t>雇  用 率</t>
    <rPh sb="0" eb="4">
      <t>コヨウ</t>
    </rPh>
    <rPh sb="5" eb="6">
      <t>リツ</t>
    </rPh>
    <phoneticPr fontId="5"/>
  </si>
  <si>
    <t>労災・雇用保険料</t>
    <rPh sb="0" eb="2">
      <t>ロウサイ</t>
    </rPh>
    <rPh sb="3" eb="5">
      <t>コヨウ</t>
    </rPh>
    <rPh sb="5" eb="7">
      <t>ホケン</t>
    </rPh>
    <rPh sb="7" eb="8">
      <t>リョウ</t>
    </rPh>
    <phoneticPr fontId="5"/>
  </si>
  <si>
    <t>再確定前</t>
    <rPh sb="0" eb="1">
      <t>サイ</t>
    </rPh>
    <rPh sb="1" eb="2">
      <t>アキラ</t>
    </rPh>
    <rPh sb="2" eb="3">
      <t>サダム</t>
    </rPh>
    <rPh sb="3" eb="4">
      <t>マエ</t>
    </rPh>
    <phoneticPr fontId="5"/>
  </si>
  <si>
    <t>(ｲ)＋(ﾄ）</t>
    <phoneticPr fontId="5"/>
  </si>
  <si>
    <t>千円</t>
  </si>
  <si>
    <t>/1,000</t>
    <phoneticPr fontId="5"/>
  </si>
  <si>
    <t>①</t>
    <phoneticPr fontId="5"/>
  </si>
  <si>
    <t>総　額</t>
    <rPh sb="0" eb="1">
      <t>フサ</t>
    </rPh>
    <rPh sb="2" eb="3">
      <t>ガク</t>
    </rPh>
    <phoneticPr fontId="5"/>
  </si>
  <si>
    <r>
      <t>差 額 の 合 計</t>
    </r>
    <r>
      <rPr>
        <sz val="6"/>
        <rFont val="ＭＳ Ｐ明朝"/>
        <family val="1"/>
        <charset val="128"/>
      </rPr>
      <t>(③+⑨)</t>
    </r>
    <rPh sb="0" eb="1">
      <t>サ</t>
    </rPh>
    <rPh sb="2" eb="3">
      <t>ガク</t>
    </rPh>
    <rPh sb="6" eb="7">
      <t>ゴウ</t>
    </rPh>
    <rPh sb="8" eb="9">
      <t>ケイ</t>
    </rPh>
    <phoneticPr fontId="5"/>
  </si>
  <si>
    <t>労災保険</t>
    <rPh sb="0" eb="2">
      <t>ロウサイ</t>
    </rPh>
    <rPh sb="2" eb="4">
      <t>ホケン</t>
    </rPh>
    <phoneticPr fontId="5"/>
  </si>
  <si>
    <t>再確定後</t>
    <rPh sb="0" eb="1">
      <t>サイ</t>
    </rPh>
    <rPh sb="1" eb="2">
      <t>アキラ</t>
    </rPh>
    <rPh sb="2" eb="3">
      <t>サダム</t>
    </rPh>
    <rPh sb="3" eb="4">
      <t>ゴ</t>
    </rPh>
    <phoneticPr fontId="5"/>
  </si>
  <si>
    <t>(ﾛ)＋(ﾁ）</t>
    <phoneticPr fontId="5"/>
  </si>
  <si>
    <t>②</t>
    <phoneticPr fontId="5"/>
  </si>
  <si>
    <t>円</t>
  </si>
  <si>
    <r>
      <t>差額　</t>
    </r>
    <r>
      <rPr>
        <sz val="8"/>
        <rFont val="ＭＳ Ｐ明朝"/>
        <family val="1"/>
        <charset val="128"/>
      </rPr>
      <t>※1</t>
    </r>
    <rPh sb="0" eb="2">
      <t>サガク</t>
    </rPh>
    <phoneticPr fontId="5"/>
  </si>
  <si>
    <t>(ｲ)＋（ﾄ）-(ﾛ)-(ﾁ）</t>
    <phoneticPr fontId="5"/>
  </si>
  <si>
    <t>③
(①-②)</t>
    <phoneticPr fontId="5"/>
  </si>
  <si>
    <t>算定対象者分　※1</t>
    <rPh sb="0" eb="2">
      <t>サンテイ</t>
    </rPh>
    <rPh sb="2" eb="5">
      <t>タイショウシャ</t>
    </rPh>
    <rPh sb="5" eb="6">
      <t>ブン</t>
    </rPh>
    <phoneticPr fontId="5"/>
  </si>
  <si>
    <t>(ﾊ)-(ﾆ)</t>
    <phoneticPr fontId="5"/>
  </si>
  <si>
    <t>⑦</t>
    <phoneticPr fontId="5"/>
  </si>
  <si>
    <t>一般拠出金の差額</t>
    <rPh sb="0" eb="2">
      <t>イッパン</t>
    </rPh>
    <rPh sb="2" eb="5">
      <t>キョシュツキン</t>
    </rPh>
    <rPh sb="6" eb="8">
      <t>サガク</t>
    </rPh>
    <phoneticPr fontId="5"/>
  </si>
  <si>
    <t>(⑥）</t>
    <phoneticPr fontId="5"/>
  </si>
  <si>
    <r>
      <t>一般拠出金</t>
    </r>
    <r>
      <rPr>
        <sz val="6"/>
        <rFont val="ＭＳ Ｐ明朝"/>
        <family val="1"/>
        <charset val="128"/>
      </rPr>
      <t xml:space="preserve">
(平成18年度
確定から)</t>
    </r>
    <rPh sb="0" eb="2">
      <t>イッパン</t>
    </rPh>
    <rPh sb="2" eb="5">
      <t>キョシュツキン</t>
    </rPh>
    <rPh sb="7" eb="9">
      <t>ヘイセイ</t>
    </rPh>
    <rPh sb="11" eb="13">
      <t>ネンド</t>
    </rPh>
    <rPh sb="14" eb="16">
      <t>カクテイ</t>
    </rPh>
    <phoneticPr fontId="5"/>
  </si>
  <si>
    <t>(ｲ)</t>
    <phoneticPr fontId="5"/>
  </si>
  <si>
    <t>/1,000</t>
    <phoneticPr fontId="5"/>
  </si>
  <si>
    <t>④</t>
    <phoneticPr fontId="5"/>
  </si>
  <si>
    <t>(ﾎ)</t>
    <phoneticPr fontId="5"/>
  </si>
  <si>
    <t>⑤</t>
    <phoneticPr fontId="5"/>
  </si>
  <si>
    <t>(ﾍ)</t>
    <phoneticPr fontId="5"/>
  </si>
  <si>
    <t>総合計</t>
    <rPh sb="0" eb="1">
      <t>ソウ</t>
    </rPh>
    <rPh sb="1" eb="3">
      <t>ゴウケイ</t>
    </rPh>
    <phoneticPr fontId="5"/>
  </si>
  <si>
    <t>(ｲ)-(ﾛ)</t>
    <phoneticPr fontId="5"/>
  </si>
  <si>
    <t>⑥
(④-⑤)</t>
    <phoneticPr fontId="5"/>
  </si>
  <si>
    <t>(ﾎ)-(ﾍ)</t>
    <phoneticPr fontId="5"/>
  </si>
  <si>
    <t>⑧</t>
    <phoneticPr fontId="5"/>
  </si>
  <si>
    <t>※1　千円未満を切り捨てた金額で、差を計算してください</t>
    <rPh sb="3" eb="5">
      <t>センエン</t>
    </rPh>
    <rPh sb="5" eb="7">
      <t>ミマン</t>
    </rPh>
    <rPh sb="8" eb="9">
      <t>キ</t>
    </rPh>
    <rPh sb="10" eb="11">
      <t>ス</t>
    </rPh>
    <rPh sb="13" eb="15">
      <t>キンガク</t>
    </rPh>
    <rPh sb="17" eb="18">
      <t>サ</t>
    </rPh>
    <rPh sb="19" eb="21">
      <t>ケイサン</t>
    </rPh>
    <phoneticPr fontId="5"/>
  </si>
  <si>
    <t>差　　額</t>
    <rPh sb="0" eb="1">
      <t>サ</t>
    </rPh>
    <rPh sb="3" eb="4">
      <t>ガク</t>
    </rPh>
    <phoneticPr fontId="5"/>
  </si>
  <si>
    <t>⑨
(⑦-⑧)</t>
    <phoneticPr fontId="5"/>
  </si>
  <si>
    <t>※2　石綿による健康被害の救済に関する法律第35条第1項に基づき、労災保険適用事業主から毎年度徴収される一般拠出金</t>
    <rPh sb="3" eb="5">
      <t>セキメン</t>
    </rPh>
    <rPh sb="8" eb="10">
      <t>ケンコウ</t>
    </rPh>
    <rPh sb="10" eb="12">
      <t>ヒガイ</t>
    </rPh>
    <rPh sb="13" eb="15">
      <t>キュウサイ</t>
    </rPh>
    <rPh sb="16" eb="17">
      <t>カン</t>
    </rPh>
    <rPh sb="19" eb="21">
      <t>ホウリツ</t>
    </rPh>
    <rPh sb="21" eb="22">
      <t>ダイ</t>
    </rPh>
    <rPh sb="24" eb="25">
      <t>ジョウ</t>
    </rPh>
    <rPh sb="25" eb="26">
      <t>ダイ</t>
    </rPh>
    <rPh sb="27" eb="28">
      <t>コウ</t>
    </rPh>
    <rPh sb="29" eb="30">
      <t>モト</t>
    </rPh>
    <rPh sb="33" eb="35">
      <t>ロウサイ</t>
    </rPh>
    <rPh sb="35" eb="37">
      <t>ホケン</t>
    </rPh>
    <rPh sb="37" eb="39">
      <t>テキヨウ</t>
    </rPh>
    <rPh sb="39" eb="42">
      <t>ジギョウヌシ</t>
    </rPh>
    <rPh sb="44" eb="47">
      <t>マイネンド</t>
    </rPh>
    <rPh sb="47" eb="49">
      <t>チョウシュウ</t>
    </rPh>
    <rPh sb="52" eb="54">
      <t>イッパン</t>
    </rPh>
    <rPh sb="54" eb="57">
      <t>キョシュツキン</t>
    </rPh>
    <phoneticPr fontId="5"/>
  </si>
  <si>
    <t>賞与等 　  9月</t>
    <rPh sb="0" eb="2">
      <t>ショウヨ</t>
    </rPh>
    <rPh sb="2" eb="3">
      <t>トウ</t>
    </rPh>
    <rPh sb="8" eb="9">
      <t>ツキ</t>
    </rPh>
    <phoneticPr fontId="5"/>
  </si>
  <si>
    <t>賞与等   　7月</t>
    <rPh sb="0" eb="2">
      <t>ショウヨ</t>
    </rPh>
    <rPh sb="2" eb="3">
      <t>トウ</t>
    </rPh>
    <rPh sb="8" eb="9">
      <t>ツキ</t>
    </rPh>
    <phoneticPr fontId="5"/>
  </si>
  <si>
    <t>賞与等   12月</t>
    <rPh sb="0" eb="2">
      <t>ショウヨ</t>
    </rPh>
    <rPh sb="2" eb="3">
      <t>トウ</t>
    </rPh>
    <rPh sb="8" eb="9">
      <t>ツキ</t>
    </rPh>
    <phoneticPr fontId="5"/>
  </si>
  <si>
    <t>保険料率</t>
    <rPh sb="0" eb="3">
      <t>ホケンリョウ</t>
    </rPh>
    <rPh sb="3" eb="4">
      <t>リツ</t>
    </rPh>
    <phoneticPr fontId="5"/>
  </si>
  <si>
    <t>保険料</t>
    <rPh sb="0" eb="3">
      <t>ホケンリョウ</t>
    </rPh>
    <phoneticPr fontId="5"/>
  </si>
  <si>
    <t>/1000</t>
    <phoneticPr fontId="5"/>
  </si>
  <si>
    <t>/1000</t>
    <phoneticPr fontId="5"/>
  </si>
  <si>
    <t>2ヶ月</t>
    <rPh sb="2" eb="3">
      <t>ゲツ</t>
    </rPh>
    <phoneticPr fontId="5"/>
  </si>
  <si>
    <t>3ヶ月</t>
    <rPh sb="2" eb="3">
      <t>ゲツ</t>
    </rPh>
    <phoneticPr fontId="5"/>
  </si>
  <si>
    <t>4ヶ月</t>
    <rPh sb="2" eb="3">
      <t>ゲツ</t>
    </rPh>
    <phoneticPr fontId="5"/>
  </si>
  <si>
    <t>5ヶ月</t>
    <rPh sb="2" eb="3">
      <t>ゲツ</t>
    </rPh>
    <phoneticPr fontId="5"/>
  </si>
  <si>
    <t>6ヶ月</t>
    <rPh sb="2" eb="3">
      <t>ゲツ</t>
    </rPh>
    <phoneticPr fontId="5"/>
  </si>
  <si>
    <t>7ヶ月</t>
    <rPh sb="2" eb="3">
      <t>ゲツ</t>
    </rPh>
    <phoneticPr fontId="5"/>
  </si>
  <si>
    <t>8ヶ月</t>
    <rPh sb="2" eb="3">
      <t>ゲツ</t>
    </rPh>
    <phoneticPr fontId="5"/>
  </si>
  <si>
    <t>9ヶ月</t>
    <rPh sb="2" eb="3">
      <t>ゲツ</t>
    </rPh>
    <phoneticPr fontId="5"/>
  </si>
  <si>
    <t>10ヶ月</t>
    <rPh sb="3" eb="4">
      <t>ゲツ</t>
    </rPh>
    <phoneticPr fontId="5"/>
  </si>
  <si>
    <t>11ヶ月</t>
    <rPh sb="3" eb="4">
      <t>ゲツ</t>
    </rPh>
    <phoneticPr fontId="5"/>
  </si>
  <si>
    <r>
      <t>　</t>
    </r>
    <r>
      <rPr>
        <sz val="11"/>
        <rFont val="ＭＳ Ｐ明朝"/>
        <family val="1"/>
        <charset val="128"/>
      </rPr>
      <t>　</t>
    </r>
    <r>
      <rPr>
        <sz val="9"/>
        <rFont val="ＭＳ Ｐ明朝"/>
        <family val="1"/>
        <charset val="128"/>
      </rPr>
      <t>　　千円</t>
    </r>
    <rPh sb="4" eb="6">
      <t>センエン</t>
    </rPh>
    <phoneticPr fontId="5"/>
  </si>
  <si>
    <t>円</t>
    <phoneticPr fontId="5"/>
  </si>
  <si>
    <t>　　　　　　　年度分</t>
    <rPh sb="7" eb="9">
      <t>ネンド</t>
    </rPh>
    <rPh sb="9" eb="10">
      <t>ブン</t>
    </rPh>
    <phoneticPr fontId="5"/>
  </si>
  <si>
    <t>労働保険事務組合名　　</t>
    <rPh sb="0" eb="2">
      <t>ロウドウ</t>
    </rPh>
    <rPh sb="2" eb="4">
      <t>ホケン</t>
    </rPh>
    <rPh sb="4" eb="6">
      <t>ジム</t>
    </rPh>
    <rPh sb="6" eb="8">
      <t>クミアイ</t>
    </rPh>
    <rPh sb="8" eb="9">
      <t>メイ</t>
    </rPh>
    <phoneticPr fontId="5"/>
  </si>
  <si>
    <r>
      <t>　</t>
    </r>
    <r>
      <rPr>
        <sz val="11"/>
        <rFont val="ＭＳ Ｐ明朝"/>
        <family val="1"/>
        <charset val="128"/>
      </rPr>
      <t>　</t>
    </r>
    <r>
      <rPr>
        <sz val="9"/>
        <rFont val="ＭＳ Ｐ明朝"/>
        <family val="1"/>
        <charset val="128"/>
      </rPr>
      <t>　　</t>
    </r>
    <phoneticPr fontId="5"/>
  </si>
  <si>
    <t>千円</t>
    <phoneticPr fontId="5"/>
  </si>
  <si>
    <t>労働保険・確定保険料「再申告｣の添付書(広島局様式）</t>
    <rPh sb="0" eb="2">
      <t>ロウドウ</t>
    </rPh>
    <rPh sb="2" eb="4">
      <t>ホケン</t>
    </rPh>
    <rPh sb="5" eb="7">
      <t>カクテイ</t>
    </rPh>
    <rPh sb="7" eb="9">
      <t>ホケン</t>
    </rPh>
    <rPh sb="9" eb="10">
      <t>リョウ</t>
    </rPh>
    <rPh sb="11" eb="12">
      <t>サイシン</t>
    </rPh>
    <rPh sb="12" eb="14">
      <t>シンコク</t>
    </rPh>
    <rPh sb="16" eb="18">
      <t>テンプ</t>
    </rPh>
    <rPh sb="18" eb="19">
      <t>ショ</t>
    </rPh>
    <rPh sb="20" eb="22">
      <t>ヒロシマ</t>
    </rPh>
    <rPh sb="22" eb="23">
      <t>キョク</t>
    </rPh>
    <rPh sb="23" eb="25">
      <t>ヨウシキ</t>
    </rPh>
    <phoneticPr fontId="5"/>
  </si>
  <si>
    <t>再確定前基礎日額・適用月数計算</t>
    <rPh sb="0" eb="3">
      <t>サイカクテイ</t>
    </rPh>
    <rPh sb="3" eb="4">
      <t>マエ</t>
    </rPh>
    <rPh sb="4" eb="6">
      <t>キソ</t>
    </rPh>
    <rPh sb="6" eb="8">
      <t>ニチガク</t>
    </rPh>
    <rPh sb="9" eb="11">
      <t>テキヨウ</t>
    </rPh>
    <rPh sb="11" eb="13">
      <t>ツキスウ</t>
    </rPh>
    <rPh sb="13" eb="15">
      <t>ケイサン</t>
    </rPh>
    <phoneticPr fontId="5"/>
  </si>
  <si>
    <t>基礎日額</t>
    <rPh sb="0" eb="2">
      <t>キソ</t>
    </rPh>
    <rPh sb="2" eb="4">
      <t>ニチガク</t>
    </rPh>
    <phoneticPr fontId="5"/>
  </si>
  <si>
    <t>適用月数</t>
    <rPh sb="0" eb="2">
      <t>テキヨウ</t>
    </rPh>
    <rPh sb="2" eb="4">
      <t>ツキスウ</t>
    </rPh>
    <phoneticPr fontId="5"/>
  </si>
  <si>
    <t>保険料算定基礎額</t>
    <rPh sb="0" eb="3">
      <t>ホケンリョウ</t>
    </rPh>
    <rPh sb="3" eb="5">
      <t>サンテイ</t>
    </rPh>
    <rPh sb="5" eb="7">
      <t>キソ</t>
    </rPh>
    <rPh sb="7" eb="8">
      <t>ガク</t>
    </rPh>
    <phoneticPr fontId="5"/>
  </si>
  <si>
    <t>再確定後基礎日額・適用月数計算</t>
    <rPh sb="0" eb="3">
      <t>サイカクテイ</t>
    </rPh>
    <rPh sb="3" eb="4">
      <t>ゴ</t>
    </rPh>
    <rPh sb="4" eb="6">
      <t>キソ</t>
    </rPh>
    <rPh sb="6" eb="8">
      <t>ニチガク</t>
    </rPh>
    <rPh sb="9" eb="11">
      <t>テキヨウ</t>
    </rPh>
    <rPh sb="11" eb="13">
      <t>ツキスウ</t>
    </rPh>
    <rPh sb="13" eb="15">
      <t>ケイサン</t>
    </rPh>
    <phoneticPr fontId="5"/>
  </si>
  <si>
    <t>１ヶ月</t>
    <rPh sb="2" eb="3">
      <t>ゲツ</t>
    </rPh>
    <phoneticPr fontId="5"/>
  </si>
  <si>
    <t>１２ヶ月</t>
    <rPh sb="3" eb="4">
      <t>ゲツ</t>
    </rPh>
    <phoneticPr fontId="5"/>
  </si>
  <si>
    <t>基礎額計</t>
    <rPh sb="0" eb="3">
      <t>キソガク</t>
    </rPh>
    <rPh sb="3" eb="4">
      <t>ケイ</t>
    </rPh>
    <phoneticPr fontId="21"/>
  </si>
  <si>
    <t>基礎額計</t>
    <rPh sb="0" eb="4">
      <t>キソガクケイ</t>
    </rPh>
    <phoneticPr fontId="21"/>
  </si>
  <si>
    <t>差額の理由</t>
    <rPh sb="0" eb="2">
      <t>サガク</t>
    </rPh>
    <rPh sb="3" eb="5">
      <t>リユウ</t>
    </rPh>
    <phoneticPr fontId="21"/>
  </si>
  <si>
    <t>基礎額</t>
    <rPh sb="0" eb="3">
      <t>キソガク</t>
    </rPh>
    <phoneticPr fontId="21"/>
  </si>
  <si>
    <t>適用
月数</t>
    <rPh sb="0" eb="2">
      <t>テキヨウ</t>
    </rPh>
    <rPh sb="3" eb="4">
      <t>ガツ</t>
    </rPh>
    <rPh sb="4" eb="5">
      <t>スウ</t>
    </rPh>
    <phoneticPr fontId="21"/>
  </si>
  <si>
    <t>基礎日額</t>
    <rPh sb="0" eb="4">
      <t>キソニチガク</t>
    </rPh>
    <phoneticPr fontId="21"/>
  </si>
  <si>
    <t>氏名</t>
    <rPh sb="0" eb="2">
      <t>シメイ</t>
    </rPh>
    <phoneticPr fontId="21"/>
  </si>
  <si>
    <t>再確定後</t>
    <rPh sb="0" eb="4">
      <t>サイカクテイゴ</t>
    </rPh>
    <phoneticPr fontId="21"/>
  </si>
  <si>
    <t>再確定前</t>
    <rPh sb="0" eb="4">
      <t>サイカクテイマエ</t>
    </rPh>
    <phoneticPr fontId="21"/>
  </si>
  <si>
    <t>特別加入者</t>
    <rPh sb="0" eb="5">
      <t>トクベツカニュウシャ</t>
    </rPh>
    <phoneticPr fontId="21"/>
  </si>
  <si>
    <t>円</t>
    <rPh sb="0" eb="1">
      <t>エン</t>
    </rPh>
    <phoneticPr fontId="21"/>
  </si>
  <si>
    <t>　労災保険に１円を足してそれぞれの端数を切り捨てるよう計算式が入っています。</t>
    <rPh sb="1" eb="5">
      <t>ロウサイホケン</t>
    </rPh>
    <rPh sb="7" eb="8">
      <t>エン</t>
    </rPh>
    <rPh sb="9" eb="10">
      <t>タ</t>
    </rPh>
    <rPh sb="17" eb="19">
      <t>ハスウ</t>
    </rPh>
    <rPh sb="20" eb="21">
      <t>キ</t>
    </rPh>
    <rPh sb="22" eb="23">
      <t>ス</t>
    </rPh>
    <rPh sb="27" eb="30">
      <t>ケイサンシキ</t>
    </rPh>
    <rPh sb="31" eb="32">
      <t>ハイ</t>
    </rPh>
    <phoneticPr fontId="21"/>
  </si>
  <si>
    <t>通年</t>
  </si>
  <si>
    <t>差額計</t>
    <rPh sb="0" eb="2">
      <t>サガク</t>
    </rPh>
    <rPh sb="2" eb="3">
      <t>ケイ</t>
    </rPh>
    <phoneticPr fontId="21"/>
  </si>
  <si>
    <t>※労災保険、雇用保険の基礎額が同じ場合で各合計額に端数が生じたら</t>
    <rPh sb="1" eb="3">
      <t>ロウサイ</t>
    </rPh>
    <rPh sb="3" eb="5">
      <t>ホケン</t>
    </rPh>
    <rPh sb="6" eb="10">
      <t>コヨウホケン</t>
    </rPh>
    <rPh sb="11" eb="14">
      <t>キソガク</t>
    </rPh>
    <rPh sb="15" eb="16">
      <t>オナ</t>
    </rPh>
    <rPh sb="17" eb="19">
      <t>バアイ</t>
    </rPh>
    <phoneticPr fontId="21"/>
  </si>
  <si>
    <t>後期計</t>
  </si>
  <si>
    <t>前期計</t>
  </si>
  <si>
    <t>小数点以下切り捨て</t>
    <rPh sb="0" eb="5">
      <t>ショウスウテンイカ</t>
    </rPh>
    <rPh sb="5" eb="6">
      <t>キ</t>
    </rPh>
    <rPh sb="7" eb="8">
      <t>ス</t>
    </rPh>
    <phoneticPr fontId="21"/>
  </si>
  <si>
    <t>/1000</t>
    <phoneticPr fontId="21"/>
  </si>
  <si>
    <t>千円</t>
    <rPh sb="0" eb="2">
      <t>センエン</t>
    </rPh>
    <phoneticPr fontId="21"/>
  </si>
  <si>
    <t>通年</t>
    <rPh sb="0" eb="2">
      <t>ツウネン</t>
    </rPh>
    <phoneticPr fontId="21"/>
  </si>
  <si>
    <t>後期</t>
    <rPh sb="0" eb="2">
      <t>コウキ</t>
    </rPh>
    <phoneticPr fontId="21"/>
  </si>
  <si>
    <t>月</t>
  </si>
  <si>
    <t>賞与等</t>
    <rPh sb="0" eb="2">
      <t>ショウヨ</t>
    </rPh>
    <rPh sb="2" eb="3">
      <t>ナド</t>
    </rPh>
    <phoneticPr fontId="21"/>
  </si>
  <si>
    <t>一般拠出金額の</t>
    <rPh sb="0" eb="5">
      <t>イッパンキョシュツキン</t>
    </rPh>
    <rPh sb="5" eb="6">
      <t>ガク</t>
    </rPh>
    <phoneticPr fontId="21"/>
  </si>
  <si>
    <t>差額</t>
    <rPh sb="0" eb="2">
      <t>サガク</t>
    </rPh>
    <phoneticPr fontId="21"/>
  </si>
  <si>
    <t>一般拠出金額</t>
    <rPh sb="0" eb="5">
      <t>イッパンキョシュツキン</t>
    </rPh>
    <rPh sb="5" eb="6">
      <t>ガク</t>
    </rPh>
    <phoneticPr fontId="21"/>
  </si>
  <si>
    <t>料率</t>
    <rPh sb="0" eb="2">
      <t>リョウリツ</t>
    </rPh>
    <phoneticPr fontId="21"/>
  </si>
  <si>
    <t>再確定後</t>
    <rPh sb="0" eb="1">
      <t>サイ</t>
    </rPh>
    <rPh sb="1" eb="3">
      <t>カクテイ</t>
    </rPh>
    <rPh sb="3" eb="4">
      <t>ゴ</t>
    </rPh>
    <phoneticPr fontId="21"/>
  </si>
  <si>
    <t>一般拠出金</t>
    <rPh sb="0" eb="5">
      <t>イッパンキョシュツキン</t>
    </rPh>
    <phoneticPr fontId="21"/>
  </si>
  <si>
    <t>前期</t>
  </si>
  <si>
    <t>切り捨て</t>
    <rPh sb="0" eb="1">
      <t>キ</t>
    </rPh>
    <rPh sb="2" eb="3">
      <t>ス</t>
    </rPh>
    <phoneticPr fontId="21"/>
  </si>
  <si>
    <t>計</t>
    <rPh sb="0" eb="1">
      <t>ケイ</t>
    </rPh>
    <phoneticPr fontId="21"/>
  </si>
  <si>
    <t>そのまま</t>
    <phoneticPr fontId="21"/>
  </si>
  <si>
    <t>前期</t>
    <rPh sb="0" eb="2">
      <t>ゼンキ</t>
    </rPh>
    <phoneticPr fontId="21"/>
  </si>
  <si>
    <t>年</t>
    <rPh sb="0" eb="1">
      <t>ネン</t>
    </rPh>
    <phoneticPr fontId="21"/>
  </si>
  <si>
    <t>保険料額の小数点以下</t>
    <rPh sb="0" eb="4">
      <t>ホケンリョウガク</t>
    </rPh>
    <rPh sb="5" eb="10">
      <t>ショウスウテンイカ</t>
    </rPh>
    <phoneticPr fontId="21"/>
  </si>
  <si>
    <t>保険料額</t>
    <rPh sb="0" eb="3">
      <t>ホケンリョウ</t>
    </rPh>
    <rPh sb="3" eb="4">
      <t>ガク</t>
    </rPh>
    <phoneticPr fontId="21"/>
  </si>
  <si>
    <t>保険料率</t>
    <rPh sb="0" eb="4">
      <t>ホケンリョウリツ</t>
    </rPh>
    <phoneticPr fontId="21"/>
  </si>
  <si>
    <t>雇用保険</t>
    <rPh sb="0" eb="4">
      <t>コヨウホケン</t>
    </rPh>
    <phoneticPr fontId="21"/>
  </si>
  <si>
    <t>合計</t>
    <rPh sb="0" eb="2">
      <t>ゴウケイ</t>
    </rPh>
    <phoneticPr fontId="21"/>
  </si>
  <si>
    <t>特別加入</t>
    <rPh sb="0" eb="2">
      <t>トクベツ</t>
    </rPh>
    <rPh sb="2" eb="4">
      <t>カニュウ</t>
    </rPh>
    <phoneticPr fontId="21"/>
  </si>
  <si>
    <t>合算額</t>
    <rPh sb="0" eb="3">
      <t>ガッサンガク</t>
    </rPh>
    <phoneticPr fontId="21"/>
  </si>
  <si>
    <t>労雇同額</t>
    <rPh sb="0" eb="2">
      <t>ロウコ</t>
    </rPh>
    <rPh sb="2" eb="4">
      <t>ドウガク</t>
    </rPh>
    <phoneticPr fontId="21"/>
  </si>
  <si>
    <t>雇用</t>
    <rPh sb="0" eb="2">
      <t>コヨウ</t>
    </rPh>
    <phoneticPr fontId="21"/>
  </si>
  <si>
    <t>労災</t>
    <rPh sb="0" eb="2">
      <t>ロウサイ</t>
    </rPh>
    <phoneticPr fontId="21"/>
  </si>
  <si>
    <t>月</t>
    <rPh sb="0" eb="1">
      <t>ツキ</t>
    </rPh>
    <phoneticPr fontId="21"/>
  </si>
  <si>
    <t>師確定後</t>
    <rPh sb="0" eb="4">
      <t>シカクテイゴ</t>
    </rPh>
    <phoneticPr fontId="21"/>
  </si>
  <si>
    <t>再確定後</t>
    <rPh sb="0" eb="3">
      <t>サイカクテイ</t>
    </rPh>
    <rPh sb="3" eb="4">
      <t>アト</t>
    </rPh>
    <phoneticPr fontId="21"/>
  </si>
  <si>
    <t>再確定前</t>
    <rPh sb="0" eb="1">
      <t>サイ</t>
    </rPh>
    <rPh sb="1" eb="3">
      <t>カクテイ</t>
    </rPh>
    <rPh sb="3" eb="4">
      <t>マエ</t>
    </rPh>
    <phoneticPr fontId="21"/>
  </si>
  <si>
    <t>労災保険</t>
    <rPh sb="0" eb="2">
      <t>ロウサイ</t>
    </rPh>
    <rPh sb="2" eb="4">
      <t>ホケン</t>
    </rPh>
    <phoneticPr fontId="21"/>
  </si>
  <si>
    <t>年度分</t>
  </si>
  <si>
    <t>令和</t>
    <rPh sb="0" eb="2">
      <t>レイワ</t>
    </rPh>
    <phoneticPr fontId="21"/>
  </si>
  <si>
    <t>保険料算定</t>
    <rPh sb="0" eb="3">
      <t>ホケンリョウ</t>
    </rPh>
    <rPh sb="3" eb="5">
      <t>サンテイ</t>
    </rPh>
    <phoneticPr fontId="21"/>
  </si>
  <si>
    <t>雇用保険対象賃金</t>
    <rPh sb="0" eb="2">
      <t>コヨウ</t>
    </rPh>
    <rPh sb="2" eb="4">
      <t>ホケン</t>
    </rPh>
    <rPh sb="4" eb="6">
      <t>タイショウ</t>
    </rPh>
    <rPh sb="6" eb="8">
      <t>チンギン</t>
    </rPh>
    <phoneticPr fontId="21"/>
  </si>
  <si>
    <t>労災保険対象賃金</t>
    <rPh sb="0" eb="4">
      <t>ロウサイホケン</t>
    </rPh>
    <rPh sb="4" eb="8">
      <t>タイショウチンギン</t>
    </rPh>
    <phoneticPr fontId="21"/>
  </si>
  <si>
    <t>事業主住所</t>
  </si>
  <si>
    <t>事業主名</t>
  </si>
  <si>
    <t>労働保険番号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</si>
</sst>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平&quot;\ &quot;成&quot;\ ##\ &quot;年&quot;\ &quot;度&quot;\ &quot;分&quot;"/>
    <numFmt numFmtId="177" formatCode="#,##0_ "/>
    <numFmt numFmtId="178" formatCode="#,##0,"/>
    <numFmt numFmtId="179" formatCode="#,##0_);[Red]\(#,##0\)"/>
    <numFmt numFmtId="180" formatCode="#,##0&quot;円&quot;;\-#,##0&quot;円&quot;"/>
    <numFmt numFmtId="181" formatCode="#,##0.0"/>
    <numFmt numFmtId="182" formatCode="#,##0.0;[Red]\-#,##0.0"/>
    <numFmt numFmtId="183" formatCode="#,##0.0_ "/>
    <numFmt numFmtId="184" formatCode="#,##0.0_ ;[Red]\-#,##0.0\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val="double"/>
      <sz val="14"/>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color rgb="FFFF0000"/>
      <name val="ＭＳ Ｐ明朝"/>
      <family val="1"/>
      <charset val="128"/>
    </font>
    <font>
      <sz val="6"/>
      <color rgb="FFFF0000"/>
      <name val="ＭＳ Ｐ明朝"/>
      <family val="1"/>
      <charset val="128"/>
    </font>
    <font>
      <sz val="11"/>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0"/>
      <color theme="1"/>
      <name val="ＭＳ Ｐ明朝"/>
      <family val="1"/>
      <charset val="128"/>
    </font>
    <font>
      <sz val="11"/>
      <name val="ＭＳ Ｐゴシック"/>
      <family val="3"/>
      <charset val="128"/>
    </font>
    <font>
      <sz val="6"/>
      <name val="ＭＳ Ｐゴシック"/>
      <family val="2"/>
      <charset val="128"/>
      <scheme val="minor"/>
    </font>
    <font>
      <sz val="11"/>
      <color theme="1"/>
      <name val="游ゴシック"/>
      <family val="3"/>
      <charset val="128"/>
    </font>
    <font>
      <sz val="12"/>
      <color theme="1"/>
      <name val="游ゴシック"/>
      <family val="3"/>
      <charset val="128"/>
    </font>
    <font>
      <b/>
      <sz val="12"/>
      <color theme="1"/>
      <name val="游ゴシック"/>
      <family val="3"/>
      <charset val="128"/>
    </font>
    <font>
      <sz val="10"/>
      <color theme="1"/>
      <name val="游ゴシック"/>
      <family val="3"/>
      <charset val="128"/>
    </font>
    <font>
      <sz val="9"/>
      <color theme="1"/>
      <name val="游ゴシック"/>
      <family val="3"/>
      <charset val="128"/>
    </font>
    <font>
      <sz val="11"/>
      <name val="游ゴシック"/>
      <family val="3"/>
      <charset val="128"/>
    </font>
    <font>
      <sz val="11"/>
      <color rgb="FFFF0000"/>
      <name val="游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6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double">
        <color indexed="64"/>
      </right>
      <top style="medium">
        <color indexed="64"/>
      </top>
      <bottom style="thin">
        <color indexed="64"/>
      </bottom>
      <diagonal/>
    </border>
    <border diagonalDown="1">
      <left style="double">
        <color indexed="64"/>
      </left>
      <right/>
      <top style="medium">
        <color indexed="64"/>
      </top>
      <bottom/>
      <diagonal style="thin">
        <color indexed="64"/>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Down="1">
      <left style="double">
        <color indexed="64"/>
      </left>
      <right/>
      <top/>
      <bottom/>
      <diagonal style="thin">
        <color indexed="64"/>
      </diagonal>
    </border>
    <border>
      <left/>
      <right style="thin">
        <color indexed="64"/>
      </right>
      <top style="thin">
        <color indexed="64"/>
      </top>
      <bottom/>
      <diagonal/>
    </border>
    <border>
      <left/>
      <right style="medium">
        <color indexed="64"/>
      </right>
      <top style="thin">
        <color indexed="64"/>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Down="1">
      <left style="double">
        <color indexed="64"/>
      </left>
      <right/>
      <top/>
      <bottom style="thin">
        <color indexed="64"/>
      </bottom>
      <diagonal style="thin">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right style="medium">
        <color indexed="64"/>
      </right>
      <top/>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left style="medium">
        <color indexed="64"/>
      </left>
      <right/>
      <top/>
      <bottom style="thin">
        <color indexed="64"/>
      </bottom>
      <diagonal/>
    </border>
    <border diagonalUp="1">
      <left/>
      <right style="medium">
        <color indexed="64"/>
      </right>
      <top/>
      <bottom style="medium">
        <color indexed="64"/>
      </bottom>
      <diagonal style="thin">
        <color indexed="64"/>
      </diagonal>
    </border>
    <border>
      <left style="thin">
        <color auto="1"/>
      </left>
      <right style="medium">
        <color auto="1"/>
      </right>
      <top/>
      <bottom style="medium">
        <color indexed="64"/>
      </bottom>
      <diagonal/>
    </border>
    <border>
      <left style="thin">
        <color auto="1"/>
      </left>
      <right style="thin">
        <color auto="1"/>
      </right>
      <top/>
      <bottom style="medium">
        <color indexed="64"/>
      </bottom>
      <diagonal/>
    </border>
    <border diagonalUp="1">
      <left/>
      <right style="thin">
        <color indexed="64"/>
      </right>
      <top/>
      <bottom style="medium">
        <color indexed="64"/>
      </bottom>
      <diagonal style="thin">
        <color indexed="64"/>
      </diagonal>
    </border>
    <border diagonalUp="1">
      <left style="thin">
        <color auto="1"/>
      </left>
      <right style="thin">
        <color auto="1"/>
      </right>
      <top style="double">
        <color indexed="64"/>
      </top>
      <bottom style="medium">
        <color indexed="64"/>
      </bottom>
      <diagonal style="thin">
        <color auto="1"/>
      </diagonal>
    </border>
    <border diagonalUp="1">
      <left style="medium">
        <color auto="1"/>
      </left>
      <right style="thin">
        <color auto="1"/>
      </right>
      <top style="double">
        <color indexed="64"/>
      </top>
      <bottom style="medium">
        <color indexed="64"/>
      </bottom>
      <diagonal style="thin">
        <color auto="1"/>
      </diagonal>
    </border>
    <border>
      <left style="medium">
        <color indexed="64"/>
      </left>
      <right style="medium">
        <color auto="1"/>
      </right>
      <top/>
      <bottom style="double">
        <color indexed="64"/>
      </bottom>
      <diagonal/>
    </border>
    <border>
      <left style="thin">
        <color auto="1"/>
      </left>
      <right style="medium">
        <color auto="1"/>
      </right>
      <top/>
      <bottom style="double">
        <color indexed="64"/>
      </bottom>
      <diagonal/>
    </border>
    <border>
      <left style="thin">
        <color auto="1"/>
      </left>
      <right style="thin">
        <color auto="1"/>
      </right>
      <top/>
      <bottom style="double">
        <color indexed="64"/>
      </bottom>
      <diagonal/>
    </border>
    <border>
      <left style="medium">
        <color auto="1"/>
      </left>
      <right style="thin">
        <color auto="1"/>
      </right>
      <top/>
      <bottom style="double">
        <color indexed="64"/>
      </bottom>
      <diagonal/>
    </border>
    <border>
      <left/>
      <right style="medium">
        <color auto="1"/>
      </right>
      <top/>
      <bottom style="double">
        <color indexed="64"/>
      </bottom>
      <diagonal/>
    </border>
    <border>
      <left style="medium">
        <color indexed="64"/>
      </left>
      <right style="medium">
        <color indexed="64"/>
      </right>
      <top/>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style="medium">
        <color indexed="64"/>
      </left>
      <right style="medium">
        <color indexed="64"/>
      </right>
      <top style="medium">
        <color indexed="64"/>
      </top>
      <bottom/>
      <diagonal/>
    </border>
    <border>
      <left style="thin">
        <color auto="1"/>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diagonalUp="1">
      <left style="thin">
        <color auto="1"/>
      </left>
      <right style="medium">
        <color auto="1"/>
      </right>
      <top/>
      <bottom style="medium">
        <color indexed="64"/>
      </bottom>
      <diagonal style="thin">
        <color auto="1"/>
      </diagonal>
    </border>
    <border>
      <left style="medium">
        <color auto="1"/>
      </left>
      <right style="thin">
        <color auto="1"/>
      </right>
      <top/>
      <bottom style="medium">
        <color indexed="64"/>
      </bottom>
      <diagonal/>
    </border>
    <border diagonalUp="1">
      <left style="thin">
        <color auto="1"/>
      </left>
      <right style="medium">
        <color auto="1"/>
      </right>
      <top style="dotted">
        <color auto="1"/>
      </top>
      <bottom style="dotted">
        <color auto="1"/>
      </bottom>
      <diagonal style="thin">
        <color auto="1"/>
      </diagonal>
    </border>
    <border>
      <left/>
      <right/>
      <top style="dotted">
        <color auto="1"/>
      </top>
      <bottom style="dotted">
        <color auto="1"/>
      </bottom>
      <diagonal/>
    </border>
    <border>
      <left style="medium">
        <color indexed="64"/>
      </left>
      <right/>
      <top style="dotted">
        <color auto="1"/>
      </top>
      <bottom style="dotted">
        <color auto="1"/>
      </bottom>
      <diagonal/>
    </border>
    <border diagonalUp="1">
      <left style="thin">
        <color auto="1"/>
      </left>
      <right style="medium">
        <color auto="1"/>
      </right>
      <top style="double">
        <color indexed="64"/>
      </top>
      <bottom style="dotted">
        <color auto="1"/>
      </bottom>
      <diagonal style="thin">
        <color auto="1"/>
      </diagonal>
    </border>
    <border>
      <left/>
      <right/>
      <top/>
      <bottom style="dotted">
        <color auto="1"/>
      </bottom>
      <diagonal/>
    </border>
    <border>
      <left style="medium">
        <color indexed="64"/>
      </left>
      <right/>
      <top/>
      <bottom style="dotted">
        <color auto="1"/>
      </bottom>
      <diagonal/>
    </border>
    <border>
      <left style="medium">
        <color indexed="64"/>
      </left>
      <right style="medium">
        <color indexed="64"/>
      </right>
      <top/>
      <bottom style="medium">
        <color indexed="64"/>
      </bottom>
      <diagonal/>
    </border>
    <border>
      <left style="thin">
        <color auto="1"/>
      </left>
      <right style="medium">
        <color auto="1"/>
      </right>
      <top style="dotted">
        <color auto="1"/>
      </top>
      <bottom style="double">
        <color indexed="64"/>
      </bottom>
      <diagonal/>
    </border>
    <border>
      <left style="thin">
        <color auto="1"/>
      </left>
      <right style="thin">
        <color auto="1"/>
      </right>
      <top style="dotted">
        <color auto="1"/>
      </top>
      <bottom style="double">
        <color indexed="64"/>
      </bottom>
      <diagonal/>
    </border>
    <border>
      <left style="medium">
        <color auto="1"/>
      </left>
      <right style="thin">
        <color auto="1"/>
      </right>
      <top style="dotted">
        <color auto="1"/>
      </top>
      <bottom style="double">
        <color indexed="64"/>
      </bottom>
      <diagonal/>
    </border>
    <border>
      <left/>
      <right/>
      <top style="dotted">
        <color auto="1"/>
      </top>
      <bottom style="double">
        <color indexed="64"/>
      </bottom>
      <diagonal/>
    </border>
    <border>
      <left style="medium">
        <color indexed="64"/>
      </left>
      <right/>
      <top style="dotted">
        <color auto="1"/>
      </top>
      <bottom style="double">
        <color indexed="64"/>
      </bottom>
      <diagonal/>
    </border>
    <border>
      <left style="medium">
        <color indexed="64"/>
      </left>
      <right/>
      <top/>
      <bottom style="double">
        <color indexed="64"/>
      </bottom>
      <diagonal/>
    </border>
    <border>
      <left/>
      <right style="thin">
        <color auto="1"/>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medium">
        <color auto="1"/>
      </left>
      <right style="thin">
        <color auto="1"/>
      </right>
      <top style="dotted">
        <color auto="1"/>
      </top>
      <bottom style="thin">
        <color indexed="64"/>
      </bottom>
      <diagonal/>
    </border>
    <border>
      <left/>
      <right/>
      <top style="dotted">
        <color auto="1"/>
      </top>
      <bottom style="thin">
        <color indexed="64"/>
      </bottom>
      <diagonal/>
    </border>
    <border>
      <left style="medium">
        <color indexed="64"/>
      </left>
      <right/>
      <top style="dotted">
        <color auto="1"/>
      </top>
      <bottom style="thin">
        <color indexed="64"/>
      </bottom>
      <diagonal/>
    </border>
    <border>
      <left style="thin">
        <color auto="1"/>
      </left>
      <right style="medium">
        <color auto="1"/>
      </right>
      <top/>
      <bottom style="dotted">
        <color auto="1"/>
      </bottom>
      <diagonal/>
    </border>
    <border>
      <left/>
      <right style="medium">
        <color indexed="64"/>
      </right>
      <top style="double">
        <color indexed="64"/>
      </top>
      <bottom style="dotted">
        <color auto="1"/>
      </bottom>
      <diagonal/>
    </border>
    <border>
      <left style="medium">
        <color indexed="64"/>
      </left>
      <right/>
      <top style="double">
        <color indexed="64"/>
      </top>
      <bottom style="dotted">
        <color auto="1"/>
      </bottom>
      <diagonal/>
    </border>
    <border>
      <left/>
      <right/>
      <top style="double">
        <color indexed="64"/>
      </top>
      <bottom style="dotted">
        <color auto="1"/>
      </bottom>
      <diagonal/>
    </border>
    <border>
      <left/>
      <right style="thin">
        <color indexed="64"/>
      </right>
      <top style="double">
        <color indexed="64"/>
      </top>
      <bottom style="dotted">
        <color auto="1"/>
      </bottom>
      <diagonal/>
    </border>
    <border>
      <left style="thin">
        <color indexed="64"/>
      </left>
      <right/>
      <top style="double">
        <color indexed="64"/>
      </top>
      <bottom style="dotted">
        <color auto="1"/>
      </bottom>
      <diagonal/>
    </border>
    <border>
      <left style="medium">
        <color indexed="64"/>
      </left>
      <right style="medium">
        <color indexed="64"/>
      </right>
      <top style="double">
        <color indexed="64"/>
      </top>
      <bottom style="dotted">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s>
  <cellStyleXfs count="8">
    <xf numFmtId="0" fontId="0" fillId="0" borderId="0"/>
    <xf numFmtId="38" fontId="2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34">
    <xf numFmtId="0" fontId="0" fillId="0" borderId="0" xfId="0"/>
    <xf numFmtId="177" fontId="0" fillId="0" borderId="93" xfId="0" applyNumberFormat="1" applyBorder="1"/>
    <xf numFmtId="0" fontId="17" fillId="0" borderId="60" xfId="0" applyFont="1" applyFill="1" applyBorder="1" applyAlignment="1">
      <alignment vertical="top"/>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8" fillId="0" borderId="7" xfId="0" applyFont="1" applyFill="1" applyBorder="1" applyAlignment="1">
      <alignment horizont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21" xfId="0" applyFont="1" applyFill="1" applyBorder="1" applyAlignment="1">
      <alignment vertical="center"/>
    </xf>
    <xf numFmtId="0" fontId="7" fillId="0" borderId="43" xfId="0" applyFont="1" applyFill="1" applyBorder="1" applyAlignment="1">
      <alignment vertical="center"/>
    </xf>
    <xf numFmtId="0" fontId="7" fillId="0" borderId="42" xfId="0" applyFont="1" applyFill="1" applyBorder="1" applyAlignment="1">
      <alignment vertical="center"/>
    </xf>
    <xf numFmtId="0" fontId="10" fillId="0" borderId="64" xfId="0" applyFont="1" applyFill="1" applyBorder="1" applyAlignment="1"/>
    <xf numFmtId="177" fontId="10" fillId="0" borderId="64" xfId="0" applyNumberFormat="1" applyFont="1" applyFill="1" applyBorder="1" applyAlignment="1">
      <alignment horizontal="right"/>
    </xf>
    <xf numFmtId="177" fontId="6" fillId="0" borderId="64" xfId="0" applyNumberFormat="1" applyFont="1" applyFill="1" applyBorder="1" applyAlignment="1">
      <alignment horizontal="right"/>
    </xf>
    <xf numFmtId="0" fontId="6" fillId="0" borderId="63" xfId="0" applyFont="1" applyFill="1" applyBorder="1" applyAlignment="1">
      <alignment vertical="center"/>
    </xf>
    <xf numFmtId="0" fontId="10" fillId="0" borderId="64" xfId="0" applyNumberFormat="1" applyFont="1" applyFill="1" applyBorder="1" applyAlignment="1">
      <alignment horizontal="left"/>
    </xf>
    <xf numFmtId="177" fontId="10" fillId="0" borderId="95" xfId="0" applyNumberFormat="1" applyFont="1" applyFill="1" applyBorder="1" applyAlignment="1"/>
    <xf numFmtId="177" fontId="10" fillId="0" borderId="64" xfId="0" applyNumberFormat="1" applyFont="1" applyFill="1" applyBorder="1" applyAlignment="1"/>
    <xf numFmtId="0" fontId="6" fillId="0" borderId="68" xfId="0" applyFont="1" applyFill="1" applyBorder="1" applyAlignment="1">
      <alignment vertical="center"/>
    </xf>
    <xf numFmtId="177" fontId="6" fillId="0" borderId="32" xfId="0" applyNumberFormat="1" applyFont="1" applyFill="1" applyBorder="1" applyAlignment="1">
      <alignment vertical="top"/>
    </xf>
    <xf numFmtId="177" fontId="10" fillId="0" borderId="36" xfId="0" applyNumberFormat="1" applyFont="1" applyFill="1" applyBorder="1" applyAlignment="1">
      <alignment shrinkToFit="1"/>
    </xf>
    <xf numFmtId="177" fontId="6" fillId="0" borderId="60" xfId="0" applyNumberFormat="1" applyFont="1" applyFill="1" applyBorder="1" applyAlignment="1">
      <alignment vertical="top"/>
    </xf>
    <xf numFmtId="177" fontId="10" fillId="0" borderId="54" xfId="0" applyNumberFormat="1" applyFont="1" applyFill="1" applyBorder="1" applyAlignment="1">
      <alignment shrinkToFit="1"/>
    </xf>
    <xf numFmtId="177" fontId="8" fillId="0" borderId="70" xfId="0" applyNumberFormat="1" applyFont="1" applyFill="1" applyBorder="1" applyAlignment="1">
      <alignment vertical="top"/>
    </xf>
    <xf numFmtId="177" fontId="12" fillId="0" borderId="70" xfId="0" applyNumberFormat="1" applyFont="1" applyFill="1" applyBorder="1" applyAlignment="1"/>
    <xf numFmtId="177" fontId="10" fillId="0" borderId="14" xfId="0" applyNumberFormat="1" applyFont="1" applyFill="1" applyBorder="1" applyAlignment="1">
      <alignment shrinkToFit="1"/>
    </xf>
    <xf numFmtId="0" fontId="8" fillId="0" borderId="70" xfId="0" applyFont="1" applyFill="1" applyBorder="1" applyAlignment="1">
      <alignment vertical="top"/>
    </xf>
    <xf numFmtId="0" fontId="10" fillId="0" borderId="14" xfId="0" applyNumberFormat="1" applyFont="1" applyFill="1" applyBorder="1" applyAlignment="1">
      <alignment horizontal="right"/>
    </xf>
    <xf numFmtId="177" fontId="8" fillId="0" borderId="60" xfId="0" applyNumberFormat="1" applyFont="1" applyFill="1" applyBorder="1" applyAlignment="1">
      <alignment vertical="top"/>
    </xf>
    <xf numFmtId="177" fontId="10" fillId="0" borderId="53" xfId="0" applyNumberFormat="1" applyFont="1" applyFill="1" applyBorder="1" applyAlignment="1">
      <alignment horizontal="right"/>
    </xf>
    <xf numFmtId="177" fontId="8" fillId="0" borderId="58" xfId="0" applyNumberFormat="1" applyFont="1" applyFill="1" applyBorder="1" applyAlignment="1">
      <alignment vertical="top"/>
    </xf>
    <xf numFmtId="177" fontId="10" fillId="0" borderId="54" xfId="0" applyNumberFormat="1" applyFont="1" applyFill="1" applyBorder="1" applyAlignment="1">
      <alignment horizontal="right" shrinkToFit="1"/>
    </xf>
    <xf numFmtId="177" fontId="13" fillId="0" borderId="33" xfId="0" applyNumberFormat="1" applyFont="1" applyFill="1" applyBorder="1" applyAlignment="1">
      <alignment vertical="top"/>
    </xf>
    <xf numFmtId="177" fontId="10" fillId="0" borderId="70" xfId="0" applyNumberFormat="1" applyFont="1" applyFill="1" applyBorder="1" applyAlignment="1">
      <alignment horizontal="right" shrinkToFit="1"/>
    </xf>
    <xf numFmtId="177" fontId="8" fillId="0" borderId="72" xfId="0" applyNumberFormat="1" applyFont="1" applyFill="1" applyBorder="1" applyAlignment="1">
      <alignment vertical="top"/>
    </xf>
    <xf numFmtId="177" fontId="10" fillId="0" borderId="14" xfId="0" applyNumberFormat="1" applyFont="1" applyFill="1" applyBorder="1" applyAlignment="1">
      <alignment horizontal="right" shrinkToFit="1"/>
    </xf>
    <xf numFmtId="0" fontId="8" fillId="0" borderId="73" xfId="0" applyFont="1" applyFill="1" applyBorder="1" applyAlignment="1">
      <alignment vertical="top"/>
    </xf>
    <xf numFmtId="0" fontId="6" fillId="0" borderId="0" xfId="0" applyFont="1" applyFill="1" applyAlignment="1"/>
    <xf numFmtId="177" fontId="8" fillId="0" borderId="0" xfId="0" applyNumberFormat="1" applyFont="1" applyFill="1" applyBorder="1" applyAlignment="1">
      <alignment vertical="top"/>
    </xf>
    <xf numFmtId="177" fontId="10" fillId="0" borderId="0" xfId="0" applyNumberFormat="1" applyFont="1" applyFill="1" applyBorder="1" applyAlignment="1">
      <alignment horizontal="right"/>
    </xf>
    <xf numFmtId="0" fontId="8" fillId="0" borderId="0" xfId="0" applyFont="1" applyFill="1" applyBorder="1" applyAlignment="1">
      <alignment vertical="top"/>
    </xf>
    <xf numFmtId="0" fontId="10" fillId="0" borderId="0" xfId="0" applyNumberFormat="1" applyFont="1" applyFill="1" applyBorder="1" applyAlignment="1">
      <alignment horizontal="right"/>
    </xf>
    <xf numFmtId="177" fontId="10" fillId="0" borderId="2" xfId="0" applyNumberFormat="1" applyFont="1" applyFill="1" applyBorder="1" applyAlignment="1"/>
    <xf numFmtId="177" fontId="8" fillId="0" borderId="0" xfId="0" applyNumberFormat="1" applyFont="1" applyFill="1" applyBorder="1" applyAlignment="1">
      <alignment horizontal="right" vertical="top"/>
    </xf>
    <xf numFmtId="0" fontId="8" fillId="0" borderId="77" xfId="0" applyFont="1" applyFill="1" applyBorder="1" applyAlignment="1">
      <alignment vertical="top"/>
    </xf>
    <xf numFmtId="177" fontId="8" fillId="0" borderId="81" xfId="0" applyNumberFormat="1" applyFont="1" applyFill="1" applyBorder="1" applyAlignment="1">
      <alignment vertical="top"/>
    </xf>
    <xf numFmtId="0" fontId="7" fillId="0" borderId="81" xfId="0" applyFont="1" applyFill="1" applyBorder="1" applyAlignment="1">
      <alignment horizontal="center" vertical="center"/>
    </xf>
    <xf numFmtId="0" fontId="7" fillId="0" borderId="5" xfId="0" applyFont="1" applyFill="1" applyBorder="1" applyAlignment="1">
      <alignment horizontal="centerContinuous" vertical="center"/>
    </xf>
    <xf numFmtId="0" fontId="8" fillId="0" borderId="8" xfId="0" applyFont="1" applyFill="1" applyBorder="1" applyAlignment="1">
      <alignment horizontal="centerContinuous" vertical="top"/>
    </xf>
    <xf numFmtId="0" fontId="10" fillId="0" borderId="8" xfId="0" applyNumberFormat="1" applyFont="1" applyFill="1" applyBorder="1" applyAlignment="1">
      <alignment horizontal="centerContinuous"/>
    </xf>
    <xf numFmtId="0" fontId="8" fillId="0" borderId="27" xfId="0" applyFont="1" applyFill="1" applyBorder="1" applyAlignment="1">
      <alignment horizontal="centerContinuous" vertical="top"/>
    </xf>
    <xf numFmtId="0" fontId="10" fillId="0" borderId="54" xfId="0" applyFont="1" applyFill="1" applyBorder="1" applyAlignment="1">
      <alignment horizontal="right"/>
    </xf>
    <xf numFmtId="0" fontId="8" fillId="0" borderId="32" xfId="0" applyFont="1" applyFill="1" applyBorder="1" applyAlignment="1">
      <alignment horizontal="left" vertical="top"/>
    </xf>
    <xf numFmtId="0" fontId="7" fillId="0" borderId="33" xfId="0" applyFont="1" applyFill="1" applyBorder="1" applyAlignment="1">
      <alignment horizontal="right"/>
    </xf>
    <xf numFmtId="0" fontId="7" fillId="0" borderId="34" xfId="0" applyFont="1" applyFill="1" applyBorder="1" applyAlignment="1">
      <alignment horizontal="right"/>
    </xf>
    <xf numFmtId="0" fontId="7" fillId="0" borderId="76" xfId="0" applyFont="1" applyFill="1" applyBorder="1" applyAlignment="1"/>
    <xf numFmtId="0" fontId="7" fillId="0" borderId="0" xfId="0" applyFont="1" applyFill="1" applyBorder="1" applyAlignment="1">
      <alignment horizontal="right"/>
    </xf>
    <xf numFmtId="0" fontId="7" fillId="0" borderId="78" xfId="0" applyFont="1" applyFill="1" applyBorder="1" applyAlignment="1">
      <alignment horizontal="right"/>
    </xf>
    <xf numFmtId="0" fontId="10" fillId="0" borderId="14" xfId="0" applyFont="1" applyFill="1" applyBorder="1" applyAlignment="1">
      <alignment horizontal="right"/>
    </xf>
    <xf numFmtId="0" fontId="7" fillId="0" borderId="1" xfId="0" applyFont="1" applyFill="1" applyBorder="1" applyAlignment="1">
      <alignment horizontal="right"/>
    </xf>
    <xf numFmtId="0" fontId="7" fillId="0" borderId="80" xfId="0" applyFont="1" applyFill="1" applyBorder="1" applyAlignment="1">
      <alignment horizontal="right"/>
    </xf>
    <xf numFmtId="0" fontId="7" fillId="0" borderId="0" xfId="0" applyFont="1" applyFill="1" applyBorder="1" applyAlignment="1">
      <alignment vertical="center"/>
    </xf>
    <xf numFmtId="0" fontId="8" fillId="0" borderId="60" xfId="0" applyFont="1" applyFill="1" applyBorder="1" applyAlignment="1">
      <alignment vertical="top"/>
    </xf>
    <xf numFmtId="0" fontId="10" fillId="0" borderId="53" xfId="0" applyFont="1" applyFill="1" applyBorder="1" applyAlignment="1"/>
    <xf numFmtId="0" fontId="10" fillId="0" borderId="54" xfId="0" applyFont="1" applyFill="1" applyBorder="1" applyAlignment="1">
      <alignment horizontal="right" shrinkToFit="1"/>
    </xf>
    <xf numFmtId="0" fontId="7" fillId="0" borderId="32" xfId="0" applyFont="1" applyFill="1" applyBorder="1" applyAlignment="1">
      <alignment vertical="center"/>
    </xf>
    <xf numFmtId="0" fontId="7" fillId="0" borderId="33" xfId="0" applyFont="1" applyFill="1" applyBorder="1" applyAlignment="1">
      <alignment vertical="center"/>
    </xf>
    <xf numFmtId="0" fontId="17" fillId="0" borderId="60" xfId="0" applyFont="1" applyFill="1" applyBorder="1" applyAlignment="1">
      <alignment horizontal="left" vertical="top"/>
    </xf>
    <xf numFmtId="0" fontId="16" fillId="0" borderId="54" xfId="0" applyFont="1" applyFill="1" applyBorder="1" applyAlignment="1">
      <alignment horizontal="right" shrinkToFit="1"/>
    </xf>
    <xf numFmtId="0" fontId="16" fillId="0" borderId="53" xfId="0" applyFont="1" applyFill="1" applyBorder="1" applyAlignment="1"/>
    <xf numFmtId="0" fontId="16" fillId="0" borderId="54" xfId="0" applyFont="1" applyFill="1" applyBorder="1" applyAlignment="1">
      <alignment horizontal="right"/>
    </xf>
    <xf numFmtId="0" fontId="18" fillId="0" borderId="83" xfId="0" applyFont="1" applyFill="1" applyBorder="1" applyAlignment="1"/>
    <xf numFmtId="0" fontId="8" fillId="0" borderId="32" xfId="0" applyFont="1" applyFill="1" applyBorder="1" applyAlignment="1">
      <alignment vertical="top"/>
    </xf>
    <xf numFmtId="0" fontId="16" fillId="0" borderId="33" xfId="0" applyFont="1" applyFill="1" applyBorder="1" applyAlignment="1"/>
    <xf numFmtId="0" fontId="16" fillId="0" borderId="36" xfId="0" applyFont="1" applyFill="1" applyBorder="1" applyAlignment="1">
      <alignment horizontal="right" shrinkToFit="1"/>
    </xf>
    <xf numFmtId="0" fontId="16" fillId="0" borderId="36" xfId="0" applyFont="1" applyFill="1" applyBorder="1" applyAlignment="1">
      <alignment horizontal="right"/>
    </xf>
    <xf numFmtId="0" fontId="8" fillId="0" borderId="65" xfId="0" applyFont="1" applyFill="1" applyBorder="1" applyAlignment="1">
      <alignment vertical="top"/>
    </xf>
    <xf numFmtId="0" fontId="16" fillId="0" borderId="64" xfId="0" applyFont="1" applyFill="1" applyBorder="1" applyAlignment="1">
      <alignment horizontal="right" shrinkToFit="1"/>
    </xf>
    <xf numFmtId="0" fontId="17" fillId="0" borderId="65" xfId="0" applyFont="1" applyFill="1" applyBorder="1" applyAlignment="1">
      <alignment vertical="top"/>
    </xf>
    <xf numFmtId="0" fontId="16" fillId="0" borderId="64" xfId="0" applyFont="1" applyFill="1" applyBorder="1" applyAlignment="1">
      <alignment horizontal="right"/>
    </xf>
    <xf numFmtId="0" fontId="10" fillId="0" borderId="54" xfId="0" applyFont="1" applyFill="1" applyBorder="1" applyAlignment="1">
      <alignment horizontal="center" vertical="center"/>
    </xf>
    <xf numFmtId="0" fontId="10" fillId="0" borderId="0" xfId="0" applyFont="1" applyFill="1" applyAlignment="1"/>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shrinkToFit="1"/>
    </xf>
    <xf numFmtId="0" fontId="10" fillId="0" borderId="0" xfId="0" applyFont="1" applyFill="1" applyBorder="1" applyAlignment="1">
      <alignment vertical="center" shrinkToFit="1"/>
    </xf>
    <xf numFmtId="0" fontId="9" fillId="2" borderId="0" xfId="0" applyFont="1" applyFill="1" applyAlignment="1">
      <alignment vertical="center"/>
    </xf>
    <xf numFmtId="0" fontId="6" fillId="2" borderId="0" xfId="0" applyFont="1" applyFill="1" applyAlignment="1">
      <alignment vertical="center"/>
    </xf>
    <xf numFmtId="0" fontId="9" fillId="2" borderId="93" xfId="0" applyFont="1" applyFill="1" applyBorder="1" applyAlignment="1">
      <alignment vertical="center"/>
    </xf>
    <xf numFmtId="0" fontId="9" fillId="3" borderId="0" xfId="0" applyFont="1" applyFill="1" applyAlignment="1">
      <alignment vertical="center"/>
    </xf>
    <xf numFmtId="0" fontId="6" fillId="3" borderId="0" xfId="0" applyFont="1" applyFill="1" applyAlignment="1">
      <alignment vertical="center"/>
    </xf>
    <xf numFmtId="0" fontId="9" fillId="3" borderId="93" xfId="0" applyFont="1" applyFill="1" applyBorder="1" applyAlignment="1">
      <alignment vertical="center"/>
    </xf>
    <xf numFmtId="0" fontId="0" fillId="0" borderId="93" xfId="0" applyBorder="1" applyAlignment="1">
      <alignment horizontal="center" vertical="center"/>
    </xf>
    <xf numFmtId="0" fontId="0" fillId="0" borderId="0" xfId="0" applyAlignment="1">
      <alignment horizontal="center" vertical="center"/>
    </xf>
    <xf numFmtId="0" fontId="22" fillId="0" borderId="0" xfId="6" applyFont="1">
      <alignment vertical="center"/>
    </xf>
    <xf numFmtId="0" fontId="22" fillId="0" borderId="0" xfId="6" applyFont="1" applyAlignment="1">
      <alignment horizontal="right" vertical="center"/>
    </xf>
    <xf numFmtId="0" fontId="22" fillId="4" borderId="0" xfId="6" applyFont="1" applyFill="1" applyAlignment="1" applyProtection="1">
      <alignment horizontal="left" vertical="center" indent="1"/>
      <protection locked="0"/>
    </xf>
    <xf numFmtId="0" fontId="22" fillId="4" borderId="0" xfId="6" applyFont="1" applyFill="1">
      <alignment vertical="center"/>
    </xf>
    <xf numFmtId="0" fontId="22" fillId="0" borderId="0" xfId="6" applyFont="1" applyAlignment="1">
      <alignment horizontal="left" vertical="center" indent="1"/>
    </xf>
    <xf numFmtId="0" fontId="23" fillId="0" borderId="0" xfId="6" applyFont="1">
      <alignment vertical="center"/>
    </xf>
    <xf numFmtId="0" fontId="22" fillId="0" borderId="2" xfId="6" applyFont="1" applyBorder="1">
      <alignment vertical="center"/>
    </xf>
    <xf numFmtId="0" fontId="22" fillId="0" borderId="3" xfId="6" applyFont="1" applyBorder="1">
      <alignment vertical="center"/>
    </xf>
    <xf numFmtId="0" fontId="22" fillId="0" borderId="3" xfId="6" applyFont="1" applyBorder="1" applyAlignment="1">
      <alignment horizontal="left" vertical="center"/>
    </xf>
    <xf numFmtId="0" fontId="22" fillId="0" borderId="3" xfId="6" applyFont="1" applyBorder="1" applyAlignment="1">
      <alignment horizontal="right" vertical="center"/>
    </xf>
    <xf numFmtId="0" fontId="22" fillId="0" borderId="7" xfId="6" applyFont="1" applyBorder="1" applyAlignment="1">
      <alignment horizontal="centerContinuous" vertical="center"/>
    </xf>
    <xf numFmtId="0" fontId="22" fillId="0" borderId="122" xfId="6" applyFont="1" applyBorder="1" applyAlignment="1">
      <alignment horizontal="centerContinuous" vertical="center"/>
    </xf>
    <xf numFmtId="0" fontId="22" fillId="0" borderId="123" xfId="6" applyFont="1" applyBorder="1" applyAlignment="1">
      <alignment horizontal="centerContinuous" vertical="center"/>
    </xf>
    <xf numFmtId="0" fontId="24" fillId="0" borderId="0" xfId="6" applyFont="1">
      <alignment vertical="center"/>
    </xf>
    <xf numFmtId="0" fontId="22" fillId="0" borderId="138" xfId="6" applyFont="1" applyBorder="1">
      <alignment vertical="center"/>
    </xf>
    <xf numFmtId="0" fontId="22" fillId="0" borderId="85" xfId="6" applyFont="1" applyBorder="1" applyAlignment="1">
      <alignment horizontal="right" vertical="center"/>
    </xf>
    <xf numFmtId="0" fontId="22" fillId="0" borderId="85" xfId="6" applyFont="1" applyBorder="1" applyAlignment="1">
      <alignment horizontal="left" vertical="center"/>
    </xf>
    <xf numFmtId="0" fontId="22" fillId="0" borderId="110" xfId="6" applyFont="1" applyBorder="1" applyAlignment="1">
      <alignment horizontal="center" vertical="center"/>
    </xf>
    <xf numFmtId="0" fontId="22" fillId="0" borderId="109" xfId="6" applyFont="1" applyBorder="1" applyAlignment="1">
      <alignment horizontal="center" vertical="center"/>
    </xf>
    <xf numFmtId="0" fontId="22" fillId="0" borderId="111" xfId="6" applyFont="1" applyBorder="1" applyAlignment="1">
      <alignment horizontal="center" vertical="center"/>
    </xf>
    <xf numFmtId="0" fontId="24" fillId="0" borderId="121" xfId="6" applyFont="1" applyBorder="1" applyAlignment="1">
      <alignment horizontal="center" vertical="center"/>
    </xf>
    <xf numFmtId="0" fontId="22" fillId="0" borderId="3" xfId="6" applyFont="1" applyBorder="1" applyAlignment="1">
      <alignment horizontal="centerContinuous" vertical="center"/>
    </xf>
    <xf numFmtId="0" fontId="22" fillId="0" borderId="8" xfId="6" applyFont="1" applyBorder="1" applyAlignment="1">
      <alignment horizontal="centerContinuous" vertical="center"/>
    </xf>
    <xf numFmtId="0" fontId="22" fillId="0" borderId="27" xfId="6" applyFont="1" applyBorder="1" applyAlignment="1">
      <alignment horizontal="centerContinuous" vertical="center"/>
    </xf>
    <xf numFmtId="0" fontId="22" fillId="0" borderId="2" xfId="6" applyFont="1" applyBorder="1" applyAlignment="1">
      <alignment horizontal="centerContinuous" vertical="center"/>
    </xf>
    <xf numFmtId="0" fontId="22" fillId="0" borderId="10" xfId="6" applyFont="1" applyBorder="1" applyAlignment="1">
      <alignment horizontal="centerContinuous" vertical="center"/>
    </xf>
    <xf numFmtId="0" fontId="22" fillId="0" borderId="131" xfId="6" applyFont="1" applyBorder="1" applyAlignment="1">
      <alignment horizontal="right" vertical="center"/>
    </xf>
    <xf numFmtId="0" fontId="22" fillId="0" borderId="130" xfId="6" applyFont="1" applyBorder="1" applyAlignment="1">
      <alignment horizontal="center" vertical="center"/>
    </xf>
    <xf numFmtId="0" fontId="22" fillId="0" borderId="130" xfId="6" applyFont="1" applyBorder="1" applyAlignment="1">
      <alignment horizontal="right" vertical="center"/>
    </xf>
    <xf numFmtId="0" fontId="25" fillId="6" borderId="130" xfId="6" applyFont="1" applyFill="1" applyBorder="1" applyAlignment="1">
      <alignment horizontal="center" vertical="center"/>
    </xf>
    <xf numFmtId="180" fontId="22" fillId="4" borderId="119" xfId="6" applyNumberFormat="1" applyFont="1" applyFill="1" applyBorder="1" applyProtection="1">
      <alignment vertical="center"/>
      <protection locked="0"/>
    </xf>
    <xf numFmtId="180" fontId="22" fillId="0" borderId="119" xfId="6" applyNumberFormat="1" applyFont="1" applyBorder="1">
      <alignment vertical="center"/>
    </xf>
    <xf numFmtId="0" fontId="22" fillId="0" borderId="150" xfId="6" applyFont="1" applyBorder="1">
      <alignment vertical="center"/>
    </xf>
    <xf numFmtId="180" fontId="22" fillId="4" borderId="120" xfId="6" applyNumberFormat="1" applyFont="1" applyFill="1" applyBorder="1" applyProtection="1">
      <alignment vertical="center"/>
      <protection locked="0"/>
    </xf>
    <xf numFmtId="0" fontId="24" fillId="0" borderId="108" xfId="6" applyFont="1" applyBorder="1">
      <alignment vertical="center"/>
    </xf>
    <xf numFmtId="0" fontId="22" fillId="0" borderId="88" xfId="6" applyFont="1" applyBorder="1" applyAlignment="1">
      <alignment horizontal="centerContinuous" vertical="center"/>
    </xf>
    <xf numFmtId="0" fontId="22" fillId="0" borderId="139" xfId="6" applyFont="1" applyBorder="1" applyAlignment="1">
      <alignment horizontal="centerContinuous" vertical="center"/>
    </xf>
    <xf numFmtId="0" fontId="22" fillId="0" borderId="87" xfId="6" applyFont="1" applyBorder="1" applyAlignment="1">
      <alignment horizontal="centerContinuous" vertical="center"/>
    </xf>
    <xf numFmtId="0" fontId="22" fillId="0" borderId="85" xfId="6" applyFont="1" applyBorder="1" applyAlignment="1">
      <alignment horizontal="centerContinuous" vertical="center"/>
    </xf>
    <xf numFmtId="0" fontId="22" fillId="0" borderId="112" xfId="6" applyFont="1" applyBorder="1" applyAlignment="1">
      <alignment horizontal="centerContinuous" vertical="center"/>
    </xf>
    <xf numFmtId="0" fontId="22" fillId="0" borderId="140" xfId="6" applyFont="1" applyBorder="1" applyAlignment="1">
      <alignment horizontal="centerContinuous" vertical="center"/>
    </xf>
    <xf numFmtId="0" fontId="22" fillId="0" borderId="138" xfId="6" applyFont="1" applyBorder="1" applyAlignment="1">
      <alignment horizontal="centerContinuous" vertical="center"/>
    </xf>
    <xf numFmtId="0" fontId="22" fillId="0" borderId="93" xfId="6" applyFont="1" applyBorder="1" applyAlignment="1">
      <alignment horizontal="center" vertical="center"/>
    </xf>
    <xf numFmtId="0" fontId="26" fillId="0" borderId="93" xfId="6" applyFont="1" applyBorder="1" applyAlignment="1">
      <alignment horizontal="center" vertical="center"/>
    </xf>
    <xf numFmtId="0" fontId="22" fillId="0" borderId="93" xfId="6" applyFont="1" applyBorder="1">
      <alignment vertical="center"/>
    </xf>
    <xf numFmtId="0" fontId="22" fillId="0" borderId="128" xfId="6" applyFont="1" applyBorder="1" applyAlignment="1">
      <alignment horizontal="right" vertical="center"/>
    </xf>
    <xf numFmtId="0" fontId="22" fillId="0" borderId="127" xfId="6" applyFont="1" applyBorder="1" applyAlignment="1">
      <alignment horizontal="center" vertical="center"/>
    </xf>
    <xf numFmtId="0" fontId="22" fillId="0" borderId="127" xfId="6" applyFont="1" applyBorder="1" applyAlignment="1">
      <alignment horizontal="right" vertical="center"/>
    </xf>
    <xf numFmtId="0" fontId="25" fillId="6" borderId="127" xfId="6" applyFont="1" applyFill="1" applyBorder="1" applyAlignment="1">
      <alignment horizontal="center" vertical="center"/>
    </xf>
    <xf numFmtId="180" fontId="22" fillId="4" borderId="115" xfId="6" applyNumberFormat="1" applyFont="1" applyFill="1" applyBorder="1" applyProtection="1">
      <alignment vertical="center"/>
      <protection locked="0"/>
    </xf>
    <xf numFmtId="180" fontId="22" fillId="0" borderId="115" xfId="6" applyNumberFormat="1" applyFont="1" applyBorder="1">
      <alignment vertical="center"/>
    </xf>
    <xf numFmtId="0" fontId="22" fillId="0" borderId="114" xfId="6" applyFont="1" applyBorder="1">
      <alignment vertical="center"/>
    </xf>
    <xf numFmtId="180" fontId="22" fillId="4" borderId="116" xfId="6" applyNumberFormat="1" applyFont="1" applyFill="1" applyBorder="1" applyProtection="1">
      <alignment vertical="center"/>
      <protection locked="0"/>
    </xf>
    <xf numFmtId="0" fontId="22" fillId="0" borderId="156" xfId="6" applyFont="1" applyBorder="1" applyAlignment="1">
      <alignment horizontal="right" vertical="center" indent="1"/>
    </xf>
    <xf numFmtId="38" fontId="27" fillId="0" borderId="153" xfId="7" applyFont="1" applyBorder="1" applyAlignment="1">
      <alignment horizontal="right" vertical="center"/>
    </xf>
    <xf numFmtId="0" fontId="22" fillId="0" borderId="154" xfId="6" applyFont="1" applyBorder="1" applyAlignment="1">
      <alignment horizontal="center" vertical="center"/>
    </xf>
    <xf numFmtId="0" fontId="22" fillId="4" borderId="155" xfId="6" applyFont="1" applyFill="1" applyBorder="1" applyAlignment="1" applyProtection="1">
      <alignment horizontal="center" vertical="center"/>
      <protection locked="0"/>
    </xf>
    <xf numFmtId="0" fontId="25" fillId="0" borderId="154" xfId="6" applyFont="1" applyBorder="1" applyAlignment="1">
      <alignment horizontal="center" vertical="center"/>
    </xf>
    <xf numFmtId="181" fontId="27" fillId="0" borderId="153" xfId="7" applyNumberFormat="1" applyFont="1" applyBorder="1" applyAlignment="1">
      <alignment horizontal="right" vertical="center"/>
    </xf>
    <xf numFmtId="0" fontId="22" fillId="0" borderId="151" xfId="6" applyFont="1" applyBorder="1" applyAlignment="1">
      <alignment horizontal="center" vertical="center"/>
    </xf>
    <xf numFmtId="38" fontId="27" fillId="0" borderId="152" xfId="7" applyFont="1" applyBorder="1" applyAlignment="1">
      <alignment horizontal="right" vertical="center"/>
    </xf>
    <xf numFmtId="0" fontId="22" fillId="1" borderId="152" xfId="6" applyFont="1" applyFill="1" applyBorder="1">
      <alignment vertical="center"/>
    </xf>
    <xf numFmtId="0" fontId="22" fillId="1" borderId="151" xfId="6" applyFont="1" applyFill="1" applyBorder="1" applyAlignment="1">
      <alignment horizontal="center" vertical="center"/>
    </xf>
    <xf numFmtId="0" fontId="22" fillId="0" borderId="93" xfId="6" applyFont="1" applyBorder="1" applyAlignment="1">
      <alignment horizontal="right" vertical="center"/>
    </xf>
    <xf numFmtId="183" fontId="22" fillId="0" borderId="93" xfId="6" applyNumberFormat="1" applyFont="1" applyBorder="1">
      <alignment vertical="center"/>
    </xf>
    <xf numFmtId="0" fontId="22" fillId="0" borderId="108" xfId="6" applyFont="1" applyBorder="1" applyAlignment="1">
      <alignment horizontal="right" vertical="center" indent="1"/>
    </xf>
    <xf numFmtId="38" fontId="27" fillId="0" borderId="85" xfId="7" applyFont="1" applyBorder="1" applyAlignment="1">
      <alignment horizontal="right" vertical="center"/>
    </xf>
    <xf numFmtId="0" fontId="22" fillId="0" borderId="86" xfId="6" applyFont="1" applyBorder="1" applyAlignment="1">
      <alignment horizontal="center" vertical="center"/>
    </xf>
    <xf numFmtId="0" fontId="22" fillId="4" borderId="84" xfId="6" applyFont="1" applyFill="1" applyBorder="1" applyAlignment="1" applyProtection="1">
      <alignment horizontal="center" vertical="center"/>
      <protection locked="0"/>
    </xf>
    <xf numFmtId="0" fontId="25" fillId="0" borderId="86" xfId="6" applyFont="1" applyBorder="1" applyAlignment="1">
      <alignment horizontal="center" vertical="center"/>
    </xf>
    <xf numFmtId="181" fontId="27" fillId="0" borderId="85" xfId="7" applyNumberFormat="1" applyFont="1" applyBorder="1" applyAlignment="1">
      <alignment horizontal="right" vertical="center"/>
    </xf>
    <xf numFmtId="0" fontId="22" fillId="0" borderId="112" xfId="6" applyFont="1" applyBorder="1" applyAlignment="1">
      <alignment horizontal="center" vertical="center"/>
    </xf>
    <xf numFmtId="38" fontId="27" fillId="0" borderId="138" xfId="7" applyFont="1" applyBorder="1" applyAlignment="1">
      <alignment horizontal="right" vertical="center"/>
    </xf>
    <xf numFmtId="0" fontId="22" fillId="1" borderId="138" xfId="6" applyFont="1" applyFill="1" applyBorder="1">
      <alignment vertical="center"/>
    </xf>
    <xf numFmtId="0" fontId="22" fillId="1" borderId="112" xfId="6" applyFont="1" applyFill="1" applyBorder="1" applyAlignment="1">
      <alignment horizontal="center" vertical="center"/>
    </xf>
    <xf numFmtId="184" fontId="22" fillId="0" borderId="93" xfId="6" applyNumberFormat="1" applyFont="1" applyBorder="1">
      <alignment vertical="center"/>
    </xf>
    <xf numFmtId="0" fontId="22" fillId="0" borderId="165" xfId="6" applyFont="1" applyBorder="1" applyAlignment="1">
      <alignment horizontal="right" vertical="center" indent="1"/>
    </xf>
    <xf numFmtId="38" fontId="27" fillId="1" borderId="162" xfId="7" applyFont="1" applyFill="1" applyBorder="1" applyAlignment="1">
      <alignment horizontal="right" vertical="center"/>
    </xf>
    <xf numFmtId="0" fontId="22" fillId="1" borderId="163" xfId="6" applyFont="1" applyFill="1" applyBorder="1" applyAlignment="1">
      <alignment horizontal="center" vertical="center"/>
    </xf>
    <xf numFmtId="0" fontId="22" fillId="1" borderId="164" xfId="6" applyFont="1" applyFill="1" applyBorder="1" applyAlignment="1">
      <alignment horizontal="center" vertical="center"/>
    </xf>
    <xf numFmtId="0" fontId="25" fillId="1" borderId="163" xfId="6" applyFont="1" applyFill="1" applyBorder="1" applyAlignment="1">
      <alignment horizontal="center" vertical="center"/>
    </xf>
    <xf numFmtId="38" fontId="27" fillId="0" borderId="162" xfId="7" applyFont="1" applyBorder="1" applyAlignment="1">
      <alignment horizontal="right" vertical="center"/>
    </xf>
    <xf numFmtId="0" fontId="22" fillId="0" borderId="160" xfId="6" applyFont="1" applyBorder="1" applyAlignment="1">
      <alignment horizontal="center" vertical="center"/>
    </xf>
    <xf numFmtId="38" fontId="27" fillId="1" borderId="161" xfId="7" applyFont="1" applyFill="1" applyBorder="1" applyAlignment="1">
      <alignment horizontal="right" vertical="center"/>
    </xf>
    <xf numFmtId="38" fontId="22" fillId="0" borderId="161" xfId="6" applyNumberFormat="1" applyFont="1" applyBorder="1">
      <alignment vertical="center"/>
    </xf>
    <xf numFmtId="0" fontId="22" fillId="0" borderId="159" xfId="6" applyFont="1" applyBorder="1" applyAlignment="1">
      <alignment horizontal="right" vertical="center" indent="1"/>
    </xf>
    <xf numFmtId="38" fontId="27" fillId="0" borderId="21" xfId="7" applyFont="1" applyBorder="1" applyAlignment="1">
      <alignment horizontal="right" vertical="center"/>
    </xf>
    <xf numFmtId="0" fontId="22" fillId="0" borderId="157" xfId="6" applyFont="1" applyBorder="1" applyAlignment="1">
      <alignment horizontal="center" vertical="center"/>
    </xf>
    <xf numFmtId="0" fontId="22" fillId="4" borderId="158" xfId="6" applyFont="1" applyFill="1" applyBorder="1" applyAlignment="1" applyProtection="1">
      <alignment horizontal="center" vertical="center"/>
      <protection locked="0"/>
    </xf>
    <xf numFmtId="0" fontId="25" fillId="0" borderId="157" xfId="6" applyFont="1" applyBorder="1" applyAlignment="1">
      <alignment horizontal="center" vertical="center"/>
    </xf>
    <xf numFmtId="0" fontId="22" fillId="0" borderId="83" xfId="6" applyFont="1" applyBorder="1" applyAlignment="1">
      <alignment horizontal="center" vertical="center"/>
    </xf>
    <xf numFmtId="38" fontId="27" fillId="0" borderId="82" xfId="7" applyFont="1" applyBorder="1" applyAlignment="1">
      <alignment horizontal="right" vertical="center"/>
    </xf>
    <xf numFmtId="38" fontId="22" fillId="0" borderId="82" xfId="6" applyNumberFormat="1" applyFont="1" applyBorder="1">
      <alignment vertical="center"/>
    </xf>
    <xf numFmtId="0" fontId="22" fillId="0" borderId="149" xfId="6" applyFont="1" applyBorder="1" applyAlignment="1">
      <alignment horizontal="right" vertical="center"/>
    </xf>
    <xf numFmtId="0" fontId="22" fillId="0" borderId="148" xfId="6" applyFont="1" applyBorder="1" applyAlignment="1">
      <alignment horizontal="center" vertical="center"/>
    </xf>
    <xf numFmtId="0" fontId="22" fillId="0" borderId="148" xfId="6" applyFont="1" applyBorder="1" applyAlignment="1">
      <alignment horizontal="right" vertical="center"/>
    </xf>
    <xf numFmtId="0" fontId="25" fillId="6" borderId="148" xfId="6" applyFont="1" applyFill="1" applyBorder="1" applyAlignment="1">
      <alignment horizontal="center" vertical="center"/>
    </xf>
    <xf numFmtId="180" fontId="22" fillId="4" borderId="146" xfId="6" applyNumberFormat="1" applyFont="1" applyFill="1" applyBorder="1" applyProtection="1">
      <alignment vertical="center"/>
      <protection locked="0"/>
    </xf>
    <xf numFmtId="180" fontId="22" fillId="0" borderId="146" xfId="6" applyNumberFormat="1" applyFont="1" applyBorder="1">
      <alignment vertical="center"/>
    </xf>
    <xf numFmtId="0" fontId="22" fillId="0" borderId="145" xfId="6" applyFont="1" applyBorder="1">
      <alignment vertical="center"/>
    </xf>
    <xf numFmtId="180" fontId="22" fillId="4" borderId="147" xfId="6" applyNumberFormat="1" applyFont="1" applyFill="1" applyBorder="1" applyProtection="1">
      <alignment vertical="center"/>
      <protection locked="0"/>
    </xf>
    <xf numFmtId="0" fontId="22" fillId="0" borderId="132" xfId="6" applyFont="1" applyBorder="1" applyAlignment="1">
      <alignment horizontal="right" vertical="center" indent="1"/>
    </xf>
    <xf numFmtId="38" fontId="27" fillId="1" borderId="1" xfId="7" applyFont="1" applyFill="1" applyBorder="1" applyAlignment="1">
      <alignment horizontal="right" vertical="center"/>
    </xf>
    <xf numFmtId="0" fontId="22" fillId="1" borderId="12" xfId="6" applyFont="1" applyFill="1" applyBorder="1" applyAlignment="1">
      <alignment horizontal="center" vertical="center"/>
    </xf>
    <xf numFmtId="0" fontId="22" fillId="1" borderId="19" xfId="6" applyFont="1" applyFill="1" applyBorder="1" applyAlignment="1">
      <alignment horizontal="center" vertical="center"/>
    </xf>
    <xf numFmtId="0" fontId="25" fillId="1" borderId="12" xfId="6" applyFont="1" applyFill="1" applyBorder="1" applyAlignment="1">
      <alignment horizontal="center" vertical="center"/>
    </xf>
    <xf numFmtId="38" fontId="27" fillId="0" borderId="1" xfId="7" applyFont="1" applyBorder="1" applyAlignment="1">
      <alignment horizontal="right" vertical="center"/>
    </xf>
    <xf numFmtId="0" fontId="22" fillId="0" borderId="20" xfId="6" applyFont="1" applyBorder="1" applyAlignment="1">
      <alignment horizontal="center" vertical="center"/>
    </xf>
    <xf numFmtId="38" fontId="27" fillId="1" borderId="11" xfId="7" applyFont="1" applyFill="1" applyBorder="1" applyAlignment="1">
      <alignment horizontal="right" vertical="center"/>
    </xf>
    <xf numFmtId="38" fontId="22" fillId="0" borderId="11" xfId="6" applyNumberFormat="1" applyFont="1" applyBorder="1">
      <alignment vertical="center"/>
    </xf>
    <xf numFmtId="0" fontId="25" fillId="5" borderId="130" xfId="6" applyFont="1" applyFill="1" applyBorder="1" applyAlignment="1">
      <alignment horizontal="center" vertical="center"/>
    </xf>
    <xf numFmtId="0" fontId="25" fillId="5" borderId="127" xfId="6" applyFont="1" applyFill="1" applyBorder="1" applyAlignment="1">
      <alignment horizontal="center" vertical="center"/>
    </xf>
    <xf numFmtId="0" fontId="22" fillId="0" borderId="108" xfId="6" applyFont="1" applyBorder="1">
      <alignment vertical="center"/>
    </xf>
    <xf numFmtId="0" fontId="22" fillId="0" borderId="141" xfId="6" applyFont="1" applyBorder="1" applyAlignment="1">
      <alignment horizontal="centerContinuous" vertical="center"/>
    </xf>
    <xf numFmtId="182" fontId="27" fillId="0" borderId="155" xfId="7" applyNumberFormat="1" applyFont="1" applyBorder="1" applyAlignment="1">
      <alignment horizontal="right" vertical="center"/>
    </xf>
    <xf numFmtId="182" fontId="27" fillId="0" borderId="84" xfId="7" applyNumberFormat="1" applyFont="1" applyBorder="1" applyAlignment="1">
      <alignment horizontal="right" vertical="center"/>
    </xf>
    <xf numFmtId="0" fontId="22" fillId="0" borderId="149" xfId="6" applyFont="1" applyBorder="1">
      <alignment vertical="center"/>
    </xf>
    <xf numFmtId="0" fontId="25" fillId="5" borderId="148" xfId="6" applyFont="1" applyFill="1" applyBorder="1" applyAlignment="1">
      <alignment horizontal="center" vertical="center"/>
    </xf>
    <xf numFmtId="38" fontId="27" fillId="0" borderId="19" xfId="7" applyFont="1" applyBorder="1" applyAlignment="1">
      <alignment horizontal="right" vertical="center"/>
    </xf>
    <xf numFmtId="0" fontId="22" fillId="0" borderId="131" xfId="6" applyFont="1" applyBorder="1" applyAlignment="1">
      <alignment horizontal="centerContinuous" vertical="center"/>
    </xf>
    <xf numFmtId="0" fontId="22" fillId="0" borderId="130" xfId="6" applyFont="1" applyBorder="1" applyAlignment="1">
      <alignment horizontal="centerContinuous" vertical="center"/>
    </xf>
    <xf numFmtId="0" fontId="22" fillId="4" borderId="130" xfId="6" applyFont="1" applyFill="1" applyBorder="1" applyAlignment="1" applyProtection="1">
      <alignment horizontal="right" vertical="center"/>
      <protection locked="0"/>
    </xf>
    <xf numFmtId="0" fontId="22" fillId="0" borderId="149" xfId="6" applyFont="1" applyBorder="1" applyAlignment="1">
      <alignment horizontal="centerContinuous" vertical="center"/>
    </xf>
    <xf numFmtId="0" fontId="22" fillId="0" borderId="148" xfId="6" applyFont="1" applyBorder="1" applyAlignment="1">
      <alignment horizontal="centerContinuous" vertical="center"/>
    </xf>
    <xf numFmtId="0" fontId="22" fillId="4" borderId="148" xfId="6" applyFont="1" applyFill="1" applyBorder="1" applyAlignment="1" applyProtection="1">
      <alignment horizontal="right" vertical="center"/>
      <protection locked="0"/>
    </xf>
    <xf numFmtId="0" fontId="24" fillId="0" borderId="121" xfId="6" applyFont="1" applyBorder="1" applyAlignment="1">
      <alignment horizontal="center" vertical="center" shrinkToFit="1"/>
    </xf>
    <xf numFmtId="180" fontId="22" fillId="4" borderId="143" xfId="6" applyNumberFormat="1" applyFont="1" applyFill="1" applyBorder="1" applyProtection="1">
      <alignment vertical="center"/>
      <protection locked="0"/>
    </xf>
    <xf numFmtId="180" fontId="22" fillId="0" borderId="143" xfId="6" applyNumberFormat="1" applyFont="1" applyBorder="1">
      <alignment vertical="center"/>
    </xf>
    <xf numFmtId="0" fontId="22" fillId="0" borderId="142" xfId="6" applyFont="1" applyBorder="1">
      <alignment vertical="center"/>
    </xf>
    <xf numFmtId="180" fontId="22" fillId="4" borderId="144" xfId="6" applyNumberFormat="1" applyFont="1" applyFill="1" applyBorder="1" applyProtection="1">
      <alignment vertical="center"/>
      <protection locked="0"/>
    </xf>
    <xf numFmtId="0" fontId="22" fillId="0" borderId="137" xfId="6" applyFont="1" applyBorder="1" applyAlignment="1">
      <alignment horizontal="centerContinuous" vertical="center"/>
    </xf>
    <xf numFmtId="0" fontId="22" fillId="0" borderId="136" xfId="6" applyFont="1" applyBorder="1" applyAlignment="1">
      <alignment horizontal="centerContinuous" vertical="center"/>
    </xf>
    <xf numFmtId="0" fontId="22" fillId="4" borderId="136" xfId="6" applyFont="1" applyFill="1" applyBorder="1" applyAlignment="1" applyProtection="1">
      <alignment horizontal="right" vertical="center"/>
      <protection locked="0"/>
    </xf>
    <xf numFmtId="0" fontId="22" fillId="0" borderId="136" xfId="6" applyFont="1" applyBorder="1" applyAlignment="1">
      <alignment horizontal="center" vertical="center"/>
    </xf>
    <xf numFmtId="0" fontId="25" fillId="5" borderId="136" xfId="6" applyFont="1" applyFill="1" applyBorder="1" applyAlignment="1">
      <alignment horizontal="center" vertical="center"/>
    </xf>
    <xf numFmtId="180" fontId="22" fillId="4" borderId="134" xfId="6" applyNumberFormat="1" applyFont="1" applyFill="1" applyBorder="1" applyProtection="1">
      <alignment vertical="center"/>
      <protection locked="0"/>
    </xf>
    <xf numFmtId="180" fontId="22" fillId="0" borderId="134" xfId="6" applyNumberFormat="1" applyFont="1" applyBorder="1">
      <alignment vertical="center"/>
    </xf>
    <xf numFmtId="0" fontId="22" fillId="0" borderId="133" xfId="6" applyFont="1" applyBorder="1">
      <alignment vertical="center"/>
    </xf>
    <xf numFmtId="180" fontId="22" fillId="4" borderId="135" xfId="6" applyNumberFormat="1" applyFont="1" applyFill="1" applyBorder="1" applyProtection="1">
      <alignment vertical="center"/>
      <protection locked="0"/>
    </xf>
    <xf numFmtId="0" fontId="22" fillId="0" borderId="12" xfId="6" applyFont="1" applyBorder="1" applyAlignment="1">
      <alignment horizontal="center" vertical="center"/>
    </xf>
    <xf numFmtId="0" fontId="22" fillId="0" borderId="19" xfId="6" applyFont="1" applyBorder="1" applyAlignment="1">
      <alignment horizontal="center" vertical="center"/>
    </xf>
    <xf numFmtId="0" fontId="25" fillId="0" borderId="12" xfId="6" applyFont="1" applyBorder="1" applyAlignment="1">
      <alignment horizontal="center" vertical="center"/>
    </xf>
    <xf numFmtId="38" fontId="27" fillId="0" borderId="11" xfId="7" applyFont="1" applyBorder="1" applyAlignment="1">
      <alignment horizontal="right" vertical="center"/>
    </xf>
    <xf numFmtId="0" fontId="22" fillId="0" borderId="131" xfId="6" applyFont="1" applyBorder="1">
      <alignment vertical="center"/>
    </xf>
    <xf numFmtId="0" fontId="22" fillId="0" borderId="130" xfId="6" applyFont="1" applyBorder="1">
      <alignment vertical="center"/>
    </xf>
    <xf numFmtId="0" fontId="22" fillId="0" borderId="129" xfId="6" applyFont="1" applyBorder="1">
      <alignment vertical="center"/>
    </xf>
    <xf numFmtId="180" fontId="22" fillId="0" borderId="120" xfId="6" applyNumberFormat="1" applyFont="1" applyBorder="1">
      <alignment vertical="center"/>
    </xf>
    <xf numFmtId="0" fontId="22" fillId="0" borderId="128" xfId="6" applyFont="1" applyBorder="1">
      <alignment vertical="center"/>
    </xf>
    <xf numFmtId="0" fontId="22" fillId="0" borderId="127" xfId="6" applyFont="1" applyBorder="1">
      <alignment vertical="center"/>
    </xf>
    <xf numFmtId="0" fontId="22" fillId="0" borderId="126" xfId="6" applyFont="1" applyBorder="1">
      <alignment vertical="center"/>
    </xf>
    <xf numFmtId="180" fontId="22" fillId="0" borderId="116" xfId="6" applyNumberFormat="1" applyFont="1" applyBorder="1">
      <alignment vertical="center"/>
    </xf>
    <xf numFmtId="0" fontId="22" fillId="0" borderId="11" xfId="6" applyFont="1" applyBorder="1">
      <alignment vertical="center"/>
    </xf>
    <xf numFmtId="0" fontId="22" fillId="0" borderId="1" xfId="6" applyFont="1" applyBorder="1">
      <alignment vertical="center"/>
    </xf>
    <xf numFmtId="0" fontId="22" fillId="0" borderId="1" xfId="6" applyFont="1" applyBorder="1" applyAlignment="1">
      <alignment horizontal="right" vertical="center"/>
    </xf>
    <xf numFmtId="180" fontId="22" fillId="0" borderId="104" xfId="6" applyNumberFormat="1" applyFont="1" applyBorder="1">
      <alignment vertical="center"/>
    </xf>
    <xf numFmtId="0" fontId="22" fillId="0" borderId="124" xfId="6" applyFont="1" applyBorder="1">
      <alignment vertical="center"/>
    </xf>
    <xf numFmtId="180" fontId="22" fillId="0" borderId="125" xfId="6" applyNumberFormat="1" applyFont="1" applyBorder="1">
      <alignment vertical="center"/>
    </xf>
    <xf numFmtId="0" fontId="22" fillId="0" borderId="81" xfId="6" applyFont="1" applyBorder="1">
      <alignment vertical="center"/>
    </xf>
    <xf numFmtId="0" fontId="22" fillId="0" borderId="77" xfId="6" applyFont="1" applyBorder="1">
      <alignment vertical="center"/>
    </xf>
    <xf numFmtId="0" fontId="28" fillId="0" borderId="0" xfId="6" applyFont="1">
      <alignment vertical="center"/>
    </xf>
    <xf numFmtId="0" fontId="22" fillId="0" borderId="123" xfId="6" applyFont="1" applyBorder="1" applyAlignment="1">
      <alignment horizontal="center" vertical="center"/>
    </xf>
    <xf numFmtId="0" fontId="22" fillId="0" borderId="121" xfId="6" applyFont="1" applyBorder="1">
      <alignment vertical="center"/>
    </xf>
    <xf numFmtId="0" fontId="22" fillId="0" borderId="108" xfId="6" applyFont="1" applyBorder="1" applyAlignment="1">
      <alignment horizontal="center" vertical="center"/>
    </xf>
    <xf numFmtId="0" fontId="22" fillId="4" borderId="120" xfId="6" applyFont="1" applyFill="1" applyBorder="1" applyProtection="1">
      <alignment vertical="center"/>
      <protection locked="0"/>
    </xf>
    <xf numFmtId="0" fontId="22" fillId="4" borderId="119" xfId="6" applyFont="1" applyFill="1" applyBorder="1" applyAlignment="1" applyProtection="1">
      <alignment horizontal="center" vertical="center"/>
      <protection locked="0"/>
    </xf>
    <xf numFmtId="180" fontId="22" fillId="0" borderId="118" xfId="6" applyNumberFormat="1" applyFont="1" applyBorder="1">
      <alignment vertical="center"/>
    </xf>
    <xf numFmtId="0" fontId="22" fillId="0" borderId="113" xfId="6" applyFont="1" applyBorder="1">
      <alignment vertical="center"/>
    </xf>
    <xf numFmtId="0" fontId="22" fillId="4" borderId="116" xfId="6" applyFont="1" applyFill="1" applyBorder="1" applyProtection="1">
      <alignment vertical="center"/>
      <protection locked="0"/>
    </xf>
    <xf numFmtId="0" fontId="22" fillId="4" borderId="115" xfId="6" applyFont="1" applyFill="1" applyBorder="1" applyAlignment="1" applyProtection="1">
      <alignment horizontal="center" vertical="center"/>
      <protection locked="0"/>
    </xf>
    <xf numFmtId="180" fontId="22" fillId="0" borderId="117" xfId="6" applyNumberFormat="1" applyFont="1" applyBorder="1">
      <alignment vertical="center"/>
    </xf>
    <xf numFmtId="180" fontId="22" fillId="0" borderId="114" xfId="6" applyNumberFormat="1" applyFont="1" applyBorder="1">
      <alignment vertical="center"/>
    </xf>
    <xf numFmtId="0" fontId="22" fillId="4" borderId="111" xfId="6" applyFont="1" applyFill="1" applyBorder="1" applyProtection="1">
      <alignment vertical="center"/>
      <protection locked="0"/>
    </xf>
    <xf numFmtId="180" fontId="22" fillId="4" borderId="110" xfId="6" applyNumberFormat="1" applyFont="1" applyFill="1" applyBorder="1" applyProtection="1">
      <alignment vertical="center"/>
      <protection locked="0"/>
    </xf>
    <xf numFmtId="0" fontId="22" fillId="4" borderId="110" xfId="6" applyFont="1" applyFill="1" applyBorder="1" applyAlignment="1" applyProtection="1">
      <alignment horizontal="center" vertical="center"/>
      <protection locked="0"/>
    </xf>
    <xf numFmtId="180" fontId="22" fillId="0" borderId="112" xfId="6" applyNumberFormat="1" applyFont="1" applyBorder="1">
      <alignment vertical="center"/>
    </xf>
    <xf numFmtId="180" fontId="22" fillId="4" borderId="111" xfId="6" applyNumberFormat="1" applyFont="1" applyFill="1" applyBorder="1" applyProtection="1">
      <alignment vertical="center"/>
      <protection locked="0"/>
    </xf>
    <xf numFmtId="180" fontId="22" fillId="0" borderId="109" xfId="6" applyNumberFormat="1" applyFont="1" applyBorder="1">
      <alignment vertical="center"/>
    </xf>
    <xf numFmtId="0" fontId="22" fillId="0" borderId="107" xfId="6" applyFont="1" applyBorder="1" applyAlignment="1">
      <alignment horizontal="center" vertical="center"/>
    </xf>
    <xf numFmtId="0" fontId="22" fillId="0" borderId="106" xfId="6" applyFont="1" applyBorder="1">
      <alignment vertical="center"/>
    </xf>
    <xf numFmtId="0" fontId="22" fillId="0" borderId="104" xfId="6" applyFont="1" applyBorder="1" applyAlignment="1">
      <alignment horizontal="right" vertical="center"/>
    </xf>
    <xf numFmtId="180" fontId="22" fillId="0" borderId="103" xfId="6" applyNumberFormat="1" applyFont="1" applyBorder="1">
      <alignment vertical="center"/>
    </xf>
    <xf numFmtId="0" fontId="22" fillId="0" borderId="105" xfId="6" applyFont="1" applyBorder="1">
      <alignment vertical="center"/>
    </xf>
    <xf numFmtId="0" fontId="22" fillId="0" borderId="102" xfId="6" applyFont="1" applyBorder="1">
      <alignment vertical="center"/>
    </xf>
    <xf numFmtId="0" fontId="8" fillId="0" borderId="33" xfId="0" applyFont="1" applyFill="1" applyBorder="1" applyAlignment="1">
      <alignment horizontal="left" vertical="center"/>
    </xf>
    <xf numFmtId="0" fontId="8" fillId="0" borderId="37" xfId="0" applyFont="1" applyFill="1" applyBorder="1" applyAlignment="1">
      <alignment horizontal="left" vertical="center"/>
    </xf>
    <xf numFmtId="0" fontId="8" fillId="0" borderId="0" xfId="0" applyFont="1" applyFill="1" applyBorder="1" applyAlignment="1">
      <alignment horizontal="left" vertical="center"/>
    </xf>
    <xf numFmtId="0" fontId="8" fillId="0" borderId="77" xfId="0" applyFont="1" applyFill="1" applyBorder="1" applyAlignment="1">
      <alignment horizontal="left" vertical="center"/>
    </xf>
    <xf numFmtId="0" fontId="8" fillId="0" borderId="1" xfId="0" applyFont="1" applyFill="1" applyBorder="1" applyAlignment="1">
      <alignment horizontal="left" vertical="center"/>
    </xf>
    <xf numFmtId="0" fontId="8" fillId="0" borderId="20" xfId="0" applyFont="1" applyFill="1" applyBorder="1" applyAlignment="1">
      <alignment horizontal="left" vertical="center"/>
    </xf>
    <xf numFmtId="0" fontId="6" fillId="0" borderId="60"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0" xfId="0" applyFont="1" applyFill="1" applyBorder="1" applyAlignment="1">
      <alignment vertical="center"/>
    </xf>
    <xf numFmtId="0" fontId="6" fillId="0" borderId="53" xfId="0" applyFont="1" applyFill="1" applyBorder="1" applyAlignment="1">
      <alignment vertical="center"/>
    </xf>
    <xf numFmtId="0" fontId="6" fillId="0" borderId="17" xfId="0" applyFont="1" applyFill="1" applyBorder="1" applyAlignment="1">
      <alignment vertical="center"/>
    </xf>
    <xf numFmtId="0" fontId="6" fillId="0" borderId="70" xfId="0" applyFont="1" applyFill="1" applyBorder="1" applyAlignment="1">
      <alignment vertical="center"/>
    </xf>
    <xf numFmtId="0" fontId="7" fillId="0" borderId="60" xfId="0" applyFont="1" applyFill="1" applyBorder="1" applyAlignment="1">
      <alignment vertical="center"/>
    </xf>
    <xf numFmtId="0" fontId="7" fillId="0" borderId="53" xfId="0" applyFont="1" applyFill="1" applyBorder="1" applyAlignment="1">
      <alignment vertical="center"/>
    </xf>
    <xf numFmtId="0" fontId="7" fillId="0" borderId="54" xfId="0" applyFont="1" applyFill="1" applyBorder="1" applyAlignment="1">
      <alignment vertical="center"/>
    </xf>
    <xf numFmtId="0" fontId="7" fillId="0" borderId="17" xfId="0" applyFont="1" applyFill="1" applyBorder="1" applyAlignment="1">
      <alignment vertical="center"/>
    </xf>
    <xf numFmtId="0" fontId="7" fillId="0" borderId="70" xfId="0" applyFont="1" applyFill="1" applyBorder="1" applyAlignment="1">
      <alignment vertical="center"/>
    </xf>
    <xf numFmtId="0" fontId="7" fillId="0" borderId="14" xfId="0" applyFont="1" applyFill="1" applyBorder="1" applyAlignment="1">
      <alignment vertical="center"/>
    </xf>
    <xf numFmtId="177" fontId="14" fillId="0" borderId="82" xfId="0" applyNumberFormat="1" applyFont="1" applyFill="1" applyBorder="1" applyAlignment="1">
      <alignment horizontal="right"/>
    </xf>
    <xf numFmtId="177" fontId="14" fillId="0" borderId="21" xfId="0" applyNumberFormat="1" applyFont="1" applyFill="1" applyBorder="1" applyAlignment="1">
      <alignment horizontal="right"/>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6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60" xfId="0" applyFont="1" applyFill="1" applyBorder="1" applyAlignment="1">
      <alignment horizontal="center" vertical="center" wrapText="1"/>
    </xf>
    <xf numFmtId="179" fontId="6" fillId="3" borderId="19" xfId="0" applyNumberFormat="1" applyFont="1" applyFill="1" applyBorder="1" applyAlignment="1"/>
    <xf numFmtId="179" fontId="6" fillId="3" borderId="1" xfId="0" applyNumberFormat="1" applyFont="1" applyFill="1" applyBorder="1" applyAlignment="1"/>
    <xf numFmtId="179" fontId="14" fillId="0" borderId="60" xfId="0" applyNumberFormat="1" applyFont="1" applyFill="1" applyBorder="1" applyAlignment="1">
      <alignment horizontal="right"/>
    </xf>
    <xf numFmtId="179" fontId="14" fillId="0" borderId="53" xfId="0" applyNumberFormat="1" applyFont="1" applyFill="1" applyBorder="1" applyAlignment="1">
      <alignment horizontal="right"/>
    </xf>
    <xf numFmtId="177" fontId="14" fillId="0" borderId="53" xfId="0" applyNumberFormat="1" applyFont="1" applyFill="1" applyBorder="1" applyAlignment="1">
      <alignment horizontal="right"/>
    </xf>
    <xf numFmtId="0" fontId="14" fillId="0" borderId="53" xfId="0" applyFont="1" applyFill="1" applyBorder="1" applyAlignment="1">
      <alignment horizontal="right"/>
    </xf>
    <xf numFmtId="0" fontId="14" fillId="0" borderId="60" xfId="0" applyNumberFormat="1" applyFont="1" applyFill="1" applyBorder="1" applyAlignment="1">
      <alignment horizontal="right"/>
    </xf>
    <xf numFmtId="0" fontId="14" fillId="0" borderId="53" xfId="0" applyNumberFormat="1" applyFont="1" applyFill="1" applyBorder="1" applyAlignment="1">
      <alignment horizontal="right"/>
    </xf>
    <xf numFmtId="0" fontId="17" fillId="0" borderId="53" xfId="0" applyFont="1" applyFill="1" applyBorder="1" applyAlignment="1">
      <alignment horizontal="right"/>
    </xf>
    <xf numFmtId="0" fontId="17" fillId="0" borderId="54" xfId="0" applyFont="1" applyFill="1" applyBorder="1" applyAlignment="1">
      <alignment horizontal="right"/>
    </xf>
    <xf numFmtId="0" fontId="14" fillId="0" borderId="60" xfId="0" applyFont="1" applyFill="1" applyBorder="1" applyAlignment="1">
      <alignment horizontal="right"/>
    </xf>
    <xf numFmtId="0" fontId="19" fillId="0" borderId="81" xfId="0" applyFont="1" applyFill="1" applyBorder="1" applyAlignment="1">
      <alignment horizontal="center"/>
    </xf>
    <xf numFmtId="0" fontId="19" fillId="0" borderId="0" xfId="0" applyFont="1" applyFill="1" applyBorder="1" applyAlignment="1">
      <alignment horizontal="center"/>
    </xf>
    <xf numFmtId="0" fontId="19" fillId="0" borderId="77" xfId="0" applyFont="1" applyFill="1" applyBorder="1" applyAlignment="1">
      <alignment horizontal="center"/>
    </xf>
    <xf numFmtId="0" fontId="14" fillId="0" borderId="82"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83" xfId="0" applyFont="1" applyFill="1" applyBorder="1" applyAlignment="1">
      <alignment horizontal="distributed" vertical="center"/>
    </xf>
    <xf numFmtId="0" fontId="17" fillId="0" borderId="60" xfId="0" applyFont="1" applyFill="1" applyBorder="1" applyAlignment="1">
      <alignment horizontal="right"/>
    </xf>
    <xf numFmtId="0" fontId="17" fillId="0" borderId="60" xfId="0" applyFont="1" applyFill="1" applyBorder="1" applyAlignment="1">
      <alignment horizontal="left" vertical="top" wrapText="1"/>
    </xf>
    <xf numFmtId="0" fontId="17" fillId="0" borderId="53" xfId="0" applyFont="1" applyFill="1" applyBorder="1" applyAlignment="1">
      <alignment horizontal="left" vertical="top" wrapText="1"/>
    </xf>
    <xf numFmtId="177" fontId="10" fillId="0" borderId="67" xfId="0" applyNumberFormat="1" applyFont="1" applyFill="1" applyBorder="1" applyAlignment="1">
      <alignment horizontal="right"/>
    </xf>
    <xf numFmtId="177" fontId="10" fillId="0" borderId="63" xfId="0" applyNumberFormat="1" applyFont="1" applyFill="1" applyBorder="1" applyAlignment="1">
      <alignment horizontal="right"/>
    </xf>
    <xf numFmtId="177" fontId="8" fillId="0" borderId="99" xfId="0" applyNumberFormat="1" applyFont="1" applyFill="1" applyBorder="1" applyAlignment="1">
      <alignment horizontal="right" vertical="top"/>
    </xf>
    <xf numFmtId="177" fontId="8" fillId="0" borderId="100" xfId="0" applyNumberFormat="1" applyFont="1" applyFill="1" applyBorder="1" applyAlignment="1">
      <alignment horizontal="right" vertical="top"/>
    </xf>
    <xf numFmtId="177" fontId="14" fillId="0" borderId="17" xfId="0" applyNumberFormat="1" applyFont="1" applyFill="1" applyBorder="1" applyAlignment="1">
      <alignment horizontal="right"/>
    </xf>
    <xf numFmtId="177" fontId="14" fillId="0" borderId="70" xfId="0" applyNumberFormat="1" applyFont="1" applyFill="1" applyBorder="1" applyAlignment="1">
      <alignment horizontal="right"/>
    </xf>
    <xf numFmtId="177" fontId="14" fillId="0" borderId="65" xfId="0" applyNumberFormat="1" applyFont="1" applyFill="1" applyBorder="1" applyAlignment="1">
      <alignment horizontal="right"/>
    </xf>
    <xf numFmtId="177" fontId="14" fillId="0" borderId="63" xfId="0" applyNumberFormat="1" applyFont="1" applyFill="1" applyBorder="1" applyAlignment="1">
      <alignment horizontal="right"/>
    </xf>
    <xf numFmtId="49" fontId="10" fillId="0" borderId="53" xfId="0" applyNumberFormat="1" applyFont="1" applyFill="1" applyBorder="1" applyAlignment="1">
      <alignment horizontal="right"/>
    </xf>
    <xf numFmtId="49" fontId="10" fillId="0" borderId="54" xfId="0" applyNumberFormat="1" applyFont="1" applyFill="1" applyBorder="1" applyAlignment="1">
      <alignment horizontal="right"/>
    </xf>
    <xf numFmtId="178" fontId="14" fillId="0" borderId="70" xfId="0" applyNumberFormat="1" applyFont="1" applyFill="1" applyBorder="1" applyAlignment="1">
      <alignment horizontal="center"/>
    </xf>
    <xf numFmtId="177" fontId="10" fillId="0" borderId="53" xfId="0" applyNumberFormat="1" applyFont="1" applyFill="1" applyBorder="1" applyAlignment="1">
      <alignment horizontal="right"/>
    </xf>
    <xf numFmtId="177" fontId="10" fillId="0" borderId="54" xfId="0" applyNumberFormat="1" applyFont="1" applyFill="1" applyBorder="1" applyAlignment="1">
      <alignment horizontal="right"/>
    </xf>
    <xf numFmtId="177" fontId="6" fillId="0" borderId="60" xfId="0" applyNumberFormat="1" applyFont="1" applyFill="1" applyBorder="1" applyAlignment="1">
      <alignment horizontal="right"/>
    </xf>
    <xf numFmtId="177" fontId="6" fillId="0" borderId="53" xfId="0" applyNumberFormat="1" applyFont="1" applyFill="1" applyBorder="1" applyAlignment="1">
      <alignment horizontal="right"/>
    </xf>
    <xf numFmtId="177" fontId="10" fillId="0" borderId="59" xfId="0" applyNumberFormat="1" applyFont="1" applyFill="1" applyBorder="1" applyAlignment="1">
      <alignment horizontal="right"/>
    </xf>
    <xf numFmtId="0" fontId="6" fillId="0" borderId="65" xfId="0" applyFont="1" applyFill="1" applyBorder="1" applyAlignment="1">
      <alignment horizontal="right"/>
    </xf>
    <xf numFmtId="0" fontId="6" fillId="0" borderId="63" xfId="0" applyFont="1" applyFill="1" applyBorder="1" applyAlignment="1">
      <alignment horizontal="right"/>
    </xf>
    <xf numFmtId="0" fontId="15" fillId="0" borderId="63" xfId="0" applyFont="1" applyFill="1" applyBorder="1" applyAlignment="1">
      <alignment horizontal="right"/>
    </xf>
    <xf numFmtId="177" fontId="10" fillId="0" borderId="60" xfId="0" applyNumberFormat="1" applyFont="1" applyFill="1" applyBorder="1" applyAlignment="1"/>
    <xf numFmtId="177" fontId="10" fillId="0" borderId="53" xfId="0" applyNumberFormat="1" applyFont="1" applyFill="1" applyBorder="1" applyAlignment="1"/>
    <xf numFmtId="177" fontId="6" fillId="0" borderId="17" xfId="0" applyNumberFormat="1" applyFont="1" applyFill="1" applyBorder="1" applyAlignment="1">
      <alignment horizontal="right"/>
    </xf>
    <xf numFmtId="177" fontId="6" fillId="0" borderId="70" xfId="0" applyNumberFormat="1" applyFont="1" applyFill="1" applyBorder="1" applyAlignment="1">
      <alignment horizontal="right"/>
    </xf>
    <xf numFmtId="177" fontId="6" fillId="0" borderId="14" xfId="0" applyNumberFormat="1" applyFont="1" applyFill="1" applyBorder="1" applyAlignment="1">
      <alignment horizontal="right"/>
    </xf>
    <xf numFmtId="0" fontId="7" fillId="0" borderId="10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4" xfId="0" applyFont="1" applyFill="1" applyBorder="1" applyAlignment="1">
      <alignment horizontal="center" vertical="center"/>
    </xf>
    <xf numFmtId="177" fontId="6" fillId="0" borderId="65" xfId="0" applyNumberFormat="1" applyFont="1" applyFill="1" applyBorder="1" applyAlignment="1">
      <alignment horizontal="right"/>
    </xf>
    <xf numFmtId="177" fontId="6" fillId="0" borderId="63" xfId="0" applyNumberFormat="1" applyFont="1" applyFill="1" applyBorder="1" applyAlignment="1">
      <alignment horizontal="right"/>
    </xf>
    <xf numFmtId="177" fontId="6" fillId="0" borderId="58" xfId="0" applyNumberFormat="1" applyFont="1" applyFill="1" applyBorder="1" applyAlignment="1">
      <alignment horizontal="right" vertical="center"/>
    </xf>
    <xf numFmtId="177" fontId="6" fillId="0" borderId="53" xfId="0" applyNumberFormat="1" applyFont="1" applyFill="1" applyBorder="1" applyAlignment="1">
      <alignment horizontal="right" vertical="center"/>
    </xf>
    <xf numFmtId="177" fontId="6" fillId="0" borderId="54" xfId="0" applyNumberFormat="1" applyFont="1" applyFill="1" applyBorder="1" applyAlignment="1">
      <alignment horizontal="right" vertical="center"/>
    </xf>
    <xf numFmtId="0" fontId="6" fillId="0" borderId="60" xfId="0" applyFont="1" applyFill="1" applyBorder="1" applyAlignment="1">
      <alignment horizontal="right" vertical="center"/>
    </xf>
    <xf numFmtId="0" fontId="6" fillId="0" borderId="53" xfId="0" applyFont="1" applyFill="1" applyBorder="1" applyAlignment="1">
      <alignment horizontal="right" vertical="center"/>
    </xf>
    <xf numFmtId="0" fontId="6" fillId="0" borderId="59" xfId="0" applyFont="1" applyFill="1" applyBorder="1" applyAlignment="1">
      <alignment horizontal="right" vertical="center"/>
    </xf>
    <xf numFmtId="0" fontId="12" fillId="0" borderId="60" xfId="0" applyFont="1" applyFill="1" applyBorder="1" applyAlignment="1">
      <alignment horizontal="right" vertical="center"/>
    </xf>
    <xf numFmtId="0" fontId="12" fillId="0" borderId="53" xfId="0" applyFont="1" applyFill="1" applyBorder="1" applyAlignment="1">
      <alignment horizontal="right" vertical="center"/>
    </xf>
    <xf numFmtId="0" fontId="12" fillId="0" borderId="59" xfId="0" applyFont="1" applyFill="1" applyBorder="1" applyAlignment="1">
      <alignment horizontal="right" vertical="center"/>
    </xf>
    <xf numFmtId="177" fontId="12" fillId="0" borderId="60" xfId="0" applyNumberFormat="1" applyFont="1" applyFill="1" applyBorder="1" applyAlignment="1">
      <alignment horizontal="right" vertical="center"/>
    </xf>
    <xf numFmtId="177" fontId="12" fillId="0" borderId="53" xfId="0" applyNumberFormat="1" applyFont="1" applyFill="1" applyBorder="1" applyAlignment="1">
      <alignment horizontal="right" vertical="center"/>
    </xf>
    <xf numFmtId="177" fontId="12" fillId="0" borderId="94" xfId="0" applyNumberFormat="1" applyFont="1" applyFill="1" applyBorder="1" applyAlignment="1">
      <alignment horizontal="right" vertical="center"/>
    </xf>
    <xf numFmtId="177" fontId="6" fillId="0" borderId="60" xfId="0" applyNumberFormat="1" applyFont="1" applyFill="1" applyBorder="1" applyAlignment="1">
      <alignment horizontal="right" vertical="center"/>
    </xf>
    <xf numFmtId="177" fontId="6" fillId="0" borderId="94" xfId="0" applyNumberFormat="1" applyFont="1" applyFill="1" applyBorder="1" applyAlignment="1">
      <alignment horizontal="right" vertical="center"/>
    </xf>
    <xf numFmtId="177" fontId="8" fillId="0" borderId="97" xfId="0" applyNumberFormat="1" applyFont="1" applyFill="1" applyBorder="1" applyAlignment="1">
      <alignment horizontal="right" vertical="top"/>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7" fillId="0" borderId="52" xfId="0" applyFont="1" applyFill="1" applyBorder="1" applyAlignment="1">
      <alignment horizontal="center" vertical="center"/>
    </xf>
    <xf numFmtId="38" fontId="6" fillId="0" borderId="60" xfId="1" applyFont="1" applyFill="1" applyBorder="1" applyAlignment="1">
      <alignment horizontal="right" vertical="center"/>
    </xf>
    <xf numFmtId="38" fontId="6" fillId="0" borderId="53" xfId="1" applyFont="1" applyFill="1" applyBorder="1" applyAlignment="1">
      <alignment horizontal="right" vertical="center"/>
    </xf>
    <xf numFmtId="177" fontId="8" fillId="0" borderId="96" xfId="0" applyNumberFormat="1" applyFont="1" applyFill="1" applyBorder="1" applyAlignment="1">
      <alignment horizontal="right" vertical="top"/>
    </xf>
    <xf numFmtId="177" fontId="8" fillId="0" borderId="98" xfId="0" applyNumberFormat="1" applyFont="1" applyFill="1" applyBorder="1" applyAlignment="1">
      <alignment horizontal="right" vertical="top"/>
    </xf>
    <xf numFmtId="177" fontId="14" fillId="0" borderId="73" xfId="0" applyNumberFormat="1" applyFont="1" applyFill="1" applyBorder="1" applyAlignment="1">
      <alignment horizontal="right"/>
    </xf>
    <xf numFmtId="49" fontId="10" fillId="0" borderId="59" xfId="0" applyNumberFormat="1" applyFont="1" applyFill="1" applyBorder="1" applyAlignment="1">
      <alignment horizontal="right"/>
    </xf>
    <xf numFmtId="0" fontId="6" fillId="0" borderId="53" xfId="0" applyNumberFormat="1" applyFont="1" applyFill="1" applyBorder="1" applyAlignment="1"/>
    <xf numFmtId="0" fontId="6" fillId="0" borderId="60" xfId="0" applyNumberFormat="1" applyFont="1" applyFill="1" applyBorder="1" applyAlignment="1"/>
    <xf numFmtId="0" fontId="18" fillId="0" borderId="60" xfId="0" applyFont="1" applyFill="1" applyBorder="1" applyAlignment="1">
      <alignment horizontal="center"/>
    </xf>
    <xf numFmtId="0" fontId="18" fillId="0" borderId="53" xfId="0" applyFont="1" applyFill="1" applyBorder="1" applyAlignment="1">
      <alignment horizontal="center"/>
    </xf>
    <xf numFmtId="0" fontId="18" fillId="0" borderId="54" xfId="0" applyFont="1" applyFill="1" applyBorder="1" applyAlignment="1">
      <alignment horizontal="center"/>
    </xf>
    <xf numFmtId="0" fontId="11" fillId="0" borderId="43" xfId="0" applyFont="1" applyFill="1" applyBorder="1" applyAlignment="1">
      <alignment horizontal="center"/>
    </xf>
    <xf numFmtId="0" fontId="11" fillId="0" borderId="0" xfId="0" applyFont="1" applyFill="1" applyBorder="1" applyAlignment="1">
      <alignment horizont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60"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7" fillId="0" borderId="42" xfId="0" applyFont="1" applyFill="1" applyBorder="1" applyAlignment="1">
      <alignment horizontal="center" vertical="center"/>
    </xf>
    <xf numFmtId="0" fontId="0" fillId="0" borderId="43" xfId="0" applyFill="1" applyBorder="1"/>
    <xf numFmtId="0" fontId="0" fillId="0" borderId="55" xfId="0" applyFill="1" applyBorder="1"/>
    <xf numFmtId="177" fontId="14" fillId="0" borderId="88" xfId="0" applyNumberFormat="1" applyFont="1" applyFill="1" applyBorder="1" applyAlignment="1">
      <alignment horizontal="right"/>
    </xf>
    <xf numFmtId="0" fontId="8" fillId="0" borderId="53" xfId="0" applyFont="1" applyFill="1" applyBorder="1" applyAlignment="1">
      <alignment horizontal="right"/>
    </xf>
    <xf numFmtId="0" fontId="8" fillId="0" borderId="54" xfId="0" applyFont="1" applyFill="1" applyBorder="1" applyAlignment="1">
      <alignment horizontal="right"/>
    </xf>
    <xf numFmtId="0" fontId="6" fillId="0" borderId="60" xfId="0" applyFont="1" applyFill="1" applyBorder="1" applyAlignment="1">
      <alignment horizontal="right"/>
    </xf>
    <xf numFmtId="0" fontId="6" fillId="0" borderId="53" xfId="0" applyFont="1" applyFill="1" applyBorder="1" applyAlignment="1">
      <alignment horizontal="right"/>
    </xf>
    <xf numFmtId="0" fontId="7" fillId="0" borderId="7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9" xfId="0" applyFont="1" applyFill="1" applyBorder="1" applyAlignment="1">
      <alignment horizontal="center" vertical="center" wrapText="1" shrinkToFit="1"/>
    </xf>
    <xf numFmtId="0" fontId="7" fillId="0" borderId="90" xfId="0" applyFont="1" applyFill="1" applyBorder="1" applyAlignment="1">
      <alignment horizontal="center" vertical="center" wrapText="1" shrinkToFit="1"/>
    </xf>
    <xf numFmtId="0" fontId="7" fillId="0" borderId="91" xfId="0" applyFont="1" applyFill="1" applyBorder="1" applyAlignment="1">
      <alignment horizontal="center" vertical="center" wrapText="1" shrinkToFit="1"/>
    </xf>
    <xf numFmtId="0" fontId="7" fillId="0" borderId="76"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79" xfId="0" applyFont="1" applyFill="1" applyBorder="1" applyAlignment="1">
      <alignment horizontal="center" vertical="center" wrapText="1" shrinkToFit="1"/>
    </xf>
    <xf numFmtId="0" fontId="7" fillId="0" borderId="42" xfId="0" applyFont="1" applyFill="1" applyBorder="1" applyAlignment="1">
      <alignment horizontal="center" vertical="center" wrapText="1" shrinkToFit="1"/>
    </xf>
    <xf numFmtId="0" fontId="7" fillId="0" borderId="43"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Fill="1" applyBorder="1" applyAlignment="1">
      <alignment horizontal="center" vertical="center"/>
    </xf>
    <xf numFmtId="0" fontId="10" fillId="0" borderId="6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8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77" xfId="0" applyFont="1" applyFill="1" applyBorder="1" applyAlignment="1">
      <alignment horizontal="distributed"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31" xfId="0" applyFont="1" applyFill="1" applyBorder="1" applyAlignment="1">
      <alignment horizontal="center" vertical="center"/>
    </xf>
    <xf numFmtId="0" fontId="17" fillId="0" borderId="87" xfId="0" applyFont="1" applyFill="1" applyBorder="1" applyAlignment="1">
      <alignment horizontal="left" vertical="top" wrapText="1"/>
    </xf>
    <xf numFmtId="0" fontId="17" fillId="0" borderId="88" xfId="0" applyFont="1" applyFill="1" applyBorder="1" applyAlignment="1">
      <alignment horizontal="left" vertical="top" wrapText="1"/>
    </xf>
    <xf numFmtId="0" fontId="18" fillId="0" borderId="82" xfId="0" applyFont="1" applyFill="1" applyBorder="1" applyAlignment="1">
      <alignment horizontal="distributed" vertical="center"/>
    </xf>
    <xf numFmtId="0" fontId="18" fillId="0" borderId="21" xfId="0" applyFont="1" applyFill="1" applyBorder="1" applyAlignment="1">
      <alignment horizontal="distributed" vertical="center"/>
    </xf>
    <xf numFmtId="0" fontId="17" fillId="0" borderId="21" xfId="0" applyFont="1" applyFill="1" applyBorder="1" applyAlignment="1">
      <alignment horizontal="right" vertical="center"/>
    </xf>
    <xf numFmtId="0" fontId="17" fillId="0" borderId="83" xfId="0" applyFont="1" applyFill="1" applyBorder="1" applyAlignment="1">
      <alignment horizontal="right" vertical="center"/>
    </xf>
    <xf numFmtId="0" fontId="7" fillId="0" borderId="79" xfId="0" applyFont="1" applyFill="1" applyBorder="1" applyAlignment="1">
      <alignment horizontal="center" vertical="center"/>
    </xf>
    <xf numFmtId="38" fontId="6" fillId="0" borderId="17" xfId="1" applyFont="1" applyFill="1" applyBorder="1" applyAlignment="1">
      <alignment horizontal="right" vertical="center"/>
    </xf>
    <xf numFmtId="38" fontId="6" fillId="0" borderId="70" xfId="1" applyFont="1" applyFill="1" applyBorder="1" applyAlignment="1">
      <alignment horizontal="right" vertical="center"/>
    </xf>
    <xf numFmtId="0" fontId="7" fillId="0" borderId="5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70" xfId="0" applyFont="1" applyFill="1" applyBorder="1" applyAlignment="1">
      <alignment horizontal="center" vertical="center"/>
    </xf>
    <xf numFmtId="38" fontId="6" fillId="2" borderId="19" xfId="1" applyFont="1" applyFill="1" applyBorder="1" applyAlignment="1"/>
    <xf numFmtId="38" fontId="6" fillId="2" borderId="1" xfId="1" applyFont="1" applyFill="1" applyBorder="1" applyAlignment="1"/>
    <xf numFmtId="0" fontId="7" fillId="0" borderId="17" xfId="0" applyFont="1" applyFill="1" applyBorder="1" applyAlignment="1">
      <alignment horizontal="center" vertical="center"/>
    </xf>
    <xf numFmtId="0" fontId="6" fillId="0" borderId="60" xfId="0" applyFont="1" applyFill="1" applyBorder="1" applyAlignment="1">
      <alignment horizontal="center" vertical="center"/>
    </xf>
    <xf numFmtId="0" fontId="7" fillId="0" borderId="71" xfId="0" applyFont="1" applyFill="1" applyBorder="1" applyAlignment="1">
      <alignment vertical="center"/>
    </xf>
    <xf numFmtId="0" fontId="7" fillId="0" borderId="7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6" xfId="0" applyFont="1" applyFill="1" applyBorder="1" applyAlignment="1">
      <alignment horizontal="center" vertical="center"/>
    </xf>
    <xf numFmtId="0" fontId="12" fillId="0" borderId="54" xfId="0" applyFont="1" applyFill="1" applyBorder="1" applyAlignment="1">
      <alignment horizontal="right" vertical="center"/>
    </xf>
    <xf numFmtId="0" fontId="7" fillId="0" borderId="52" xfId="0" applyFont="1" applyFill="1" applyBorder="1" applyAlignment="1">
      <alignment horizontal="right" vertical="center"/>
    </xf>
    <xf numFmtId="0" fontId="7" fillId="0" borderId="53"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54" xfId="0" applyFont="1" applyFill="1" applyBorder="1" applyAlignment="1">
      <alignment horizontal="right" vertical="center"/>
    </xf>
    <xf numFmtId="177" fontId="12" fillId="0" borderId="54" xfId="0" applyNumberFormat="1" applyFont="1" applyFill="1" applyBorder="1" applyAlignment="1">
      <alignment horizontal="right" vertical="center"/>
    </xf>
    <xf numFmtId="0" fontId="7" fillId="0" borderId="52" xfId="0" applyNumberFormat="1" applyFont="1" applyFill="1" applyBorder="1" applyAlignment="1">
      <alignment horizontal="right" vertical="center"/>
    </xf>
    <xf numFmtId="0" fontId="7" fillId="0" borderId="53" xfId="0" applyNumberFormat="1" applyFont="1" applyFill="1" applyBorder="1" applyAlignment="1">
      <alignment horizontal="right" vertical="center"/>
    </xf>
    <xf numFmtId="0" fontId="7" fillId="0" borderId="54" xfId="0" applyNumberFormat="1" applyFont="1" applyFill="1" applyBorder="1" applyAlignment="1">
      <alignment horizontal="right" vertical="center"/>
    </xf>
    <xf numFmtId="0" fontId="7" fillId="0" borderId="57" xfId="0" applyNumberFormat="1" applyFont="1" applyFill="1" applyBorder="1" applyAlignment="1">
      <alignment horizontal="right" vertical="center"/>
    </xf>
    <xf numFmtId="0" fontId="7" fillId="0" borderId="3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4" xfId="0" applyFont="1" applyFill="1" applyBorder="1" applyAlignment="1">
      <alignment horizontal="center" vertical="center"/>
    </xf>
    <xf numFmtId="0" fontId="4" fillId="0" borderId="0" xfId="0" applyFont="1" applyFill="1" applyBorder="1" applyAlignment="1">
      <alignment horizontal="center" vertical="center"/>
    </xf>
    <xf numFmtId="176" fontId="6" fillId="0" borderId="1" xfId="0" applyNumberFormat="1" applyFont="1" applyFill="1" applyBorder="1" applyAlignment="1">
      <alignment horizontal="left"/>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8" xfId="0" applyFont="1" applyFill="1" applyBorder="1" applyAlignment="1">
      <alignment horizontal="center"/>
    </xf>
    <xf numFmtId="0" fontId="7" fillId="0" borderId="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9"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9" xfId="0" applyFont="1" applyFill="1" applyBorder="1" applyAlignment="1">
      <alignment vertical="center"/>
    </xf>
    <xf numFmtId="0" fontId="6" fillId="0" borderId="1" xfId="0" applyFont="1" applyFill="1" applyBorder="1" applyAlignment="1">
      <alignment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9" fillId="2" borderId="93" xfId="0" applyFont="1" applyFill="1" applyBorder="1" applyAlignment="1">
      <alignment horizontal="center" vertical="center"/>
    </xf>
    <xf numFmtId="0" fontId="6" fillId="2" borderId="93" xfId="0" applyFont="1" applyFill="1" applyBorder="1" applyAlignment="1">
      <alignment horizontal="center" vertical="center"/>
    </xf>
    <xf numFmtId="38" fontId="9" fillId="2" borderId="93" xfId="1" applyFont="1" applyFill="1" applyBorder="1" applyAlignment="1">
      <alignment horizontal="right" vertical="center" indent="1"/>
    </xf>
    <xf numFmtId="0" fontId="9" fillId="3" borderId="93" xfId="0" applyFont="1" applyFill="1" applyBorder="1" applyAlignment="1">
      <alignment horizontal="center" vertical="center"/>
    </xf>
    <xf numFmtId="0" fontId="6" fillId="3" borderId="93" xfId="0" applyFont="1" applyFill="1" applyBorder="1" applyAlignment="1">
      <alignment horizontal="center" vertical="center"/>
    </xf>
    <xf numFmtId="38" fontId="9" fillId="3" borderId="93" xfId="1" applyFont="1" applyFill="1" applyBorder="1" applyAlignment="1">
      <alignment horizontal="right" vertical="center" indent="1"/>
    </xf>
  </cellXfs>
  <cellStyles count="8">
    <cellStyle name="桁区切り" xfId="1" builtinId="6"/>
    <cellStyle name="桁区切り 2" xfId="3" xr:uid="{03CF8F53-5DDF-4449-93C7-FC901990C4FB}"/>
    <cellStyle name="桁区切り 3" xfId="5" xr:uid="{6AE2CA58-17A6-4E5C-9B08-04457D31D7B1}"/>
    <cellStyle name="桁区切り 4" xfId="7" xr:uid="{7937DBFF-DF65-4497-90A1-53F435EBDD68}"/>
    <cellStyle name="標準" xfId="0" builtinId="0"/>
    <cellStyle name="標準 2" xfId="2" xr:uid="{865EE4D1-C3E7-4204-B449-7489FE2B69B1}"/>
    <cellStyle name="標準 3" xfId="4" xr:uid="{51CBEA70-3D9D-4A11-A1F9-399750AC1A49}"/>
    <cellStyle name="標準 4" xfId="6" xr:uid="{F9CE50EE-B9DC-41B2-97AF-A3E7FD18A7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53"/>
  <sheetViews>
    <sheetView zoomScale="80" zoomScaleNormal="80" zoomScaleSheetLayoutView="50" workbookViewId="0">
      <selection activeCell="A9" sqref="A9:D9"/>
    </sheetView>
  </sheetViews>
  <sheetFormatPr defaultColWidth="2.5" defaultRowHeight="13.5" x14ac:dyDescent="0.15"/>
  <cols>
    <col min="1" max="5" width="2.75" style="95" customWidth="1"/>
    <col min="6" max="71" width="2.75" style="3" customWidth="1"/>
    <col min="72" max="16384" width="2.5" style="3"/>
  </cols>
  <sheetData>
    <row r="1" spans="1:78" ht="18.75" customHeight="1" x14ac:dyDescent="0.15">
      <c r="A1" s="503" t="s">
        <v>119</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X1" s="4"/>
      <c r="BY1" s="4"/>
      <c r="BZ1" s="4"/>
    </row>
    <row r="2" spans="1:78" ht="14.25" customHeight="1" thickBot="1" x14ac:dyDescent="0.2">
      <c r="A2" s="504" t="s">
        <v>115</v>
      </c>
      <c r="B2" s="504"/>
      <c r="C2" s="504"/>
      <c r="D2" s="504"/>
      <c r="E2" s="504"/>
      <c r="F2" s="504"/>
      <c r="G2" s="504"/>
      <c r="H2" s="5"/>
      <c r="I2" s="5"/>
      <c r="K2" s="6"/>
      <c r="L2" s="6"/>
      <c r="M2" s="6"/>
      <c r="N2" s="6"/>
      <c r="O2" s="6"/>
      <c r="P2" s="6"/>
      <c r="Q2" s="6"/>
      <c r="R2" s="6"/>
      <c r="S2" s="6"/>
      <c r="T2" s="6"/>
      <c r="U2" s="6"/>
      <c r="V2" s="6"/>
      <c r="W2" s="6"/>
      <c r="X2" s="6"/>
      <c r="Y2" s="6"/>
      <c r="Z2" s="6"/>
      <c r="AA2" s="6"/>
      <c r="AB2" s="6"/>
      <c r="AC2" s="6"/>
      <c r="AD2" s="6"/>
      <c r="AE2" s="6"/>
      <c r="AF2" s="6"/>
      <c r="AG2" s="6"/>
      <c r="AH2" s="6"/>
      <c r="AI2" s="6"/>
      <c r="AJ2" s="6"/>
      <c r="AK2" s="6"/>
      <c r="AL2" s="6"/>
      <c r="AS2" s="3" t="s">
        <v>116</v>
      </c>
      <c r="BX2" s="4"/>
      <c r="BY2" s="4"/>
      <c r="BZ2" s="4"/>
    </row>
    <row r="3" spans="1:78" ht="9.75" customHeight="1" x14ac:dyDescent="0.15">
      <c r="A3" s="505" t="s">
        <v>0</v>
      </c>
      <c r="B3" s="506"/>
      <c r="C3" s="506"/>
      <c r="D3" s="506"/>
      <c r="E3" s="506"/>
      <c r="F3" s="506"/>
      <c r="G3" s="507"/>
      <c r="H3" s="511" t="s">
        <v>1</v>
      </c>
      <c r="I3" s="512"/>
      <c r="J3" s="7" t="s">
        <v>2</v>
      </c>
      <c r="K3" s="511" t="s">
        <v>3</v>
      </c>
      <c r="L3" s="512"/>
      <c r="M3" s="511" t="s">
        <v>4</v>
      </c>
      <c r="N3" s="513"/>
      <c r="O3" s="513"/>
      <c r="P3" s="513"/>
      <c r="Q3" s="513"/>
      <c r="R3" s="512"/>
      <c r="S3" s="511" t="s">
        <v>5</v>
      </c>
      <c r="T3" s="513"/>
      <c r="U3" s="513"/>
      <c r="V3" s="512"/>
      <c r="W3" s="514" t="s">
        <v>6</v>
      </c>
      <c r="X3" s="515"/>
      <c r="Y3" s="515"/>
      <c r="Z3" s="515"/>
      <c r="AA3" s="516"/>
      <c r="AB3" s="520"/>
      <c r="AC3" s="521"/>
      <c r="AD3" s="521"/>
      <c r="AE3" s="521"/>
      <c r="AF3" s="521"/>
      <c r="AG3" s="521"/>
      <c r="AH3" s="521"/>
      <c r="AI3" s="521"/>
      <c r="AJ3" s="521"/>
      <c r="AK3" s="521"/>
      <c r="AL3" s="521"/>
      <c r="AM3" s="521"/>
      <c r="AN3" s="521"/>
      <c r="AO3" s="521"/>
      <c r="AP3" s="521"/>
      <c r="AQ3" s="522"/>
      <c r="AR3" s="514" t="s">
        <v>7</v>
      </c>
      <c r="AS3" s="515"/>
      <c r="AT3" s="515"/>
      <c r="AU3" s="516"/>
      <c r="AV3" s="520"/>
      <c r="AW3" s="521"/>
      <c r="AX3" s="521"/>
      <c r="AY3" s="521"/>
      <c r="AZ3" s="521"/>
      <c r="BA3" s="521"/>
      <c r="BB3" s="521"/>
      <c r="BC3" s="521"/>
      <c r="BD3" s="521"/>
      <c r="BE3" s="521"/>
      <c r="BF3" s="521"/>
      <c r="BG3" s="521"/>
      <c r="BH3" s="521"/>
      <c r="BI3" s="521"/>
      <c r="BJ3" s="521"/>
      <c r="BK3" s="521"/>
      <c r="BL3" s="521"/>
      <c r="BM3" s="521"/>
      <c r="BN3" s="521"/>
      <c r="BO3" s="521"/>
      <c r="BP3" s="521"/>
      <c r="BQ3" s="521"/>
      <c r="BR3" s="521"/>
      <c r="BS3" s="526"/>
    </row>
    <row r="4" spans="1:78" ht="21" customHeight="1" thickBot="1" x14ac:dyDescent="0.2">
      <c r="A4" s="508"/>
      <c r="B4" s="509"/>
      <c r="C4" s="509"/>
      <c r="D4" s="509"/>
      <c r="E4" s="509"/>
      <c r="F4" s="509"/>
      <c r="G4" s="510"/>
      <c r="H4" s="8">
        <v>3</v>
      </c>
      <c r="I4" s="9">
        <v>4</v>
      </c>
      <c r="J4" s="10"/>
      <c r="K4" s="11"/>
      <c r="L4" s="12"/>
      <c r="M4" s="11"/>
      <c r="N4" s="13"/>
      <c r="O4" s="13"/>
      <c r="P4" s="13"/>
      <c r="Q4" s="13"/>
      <c r="R4" s="9"/>
      <c r="S4" s="14" t="s">
        <v>8</v>
      </c>
      <c r="T4" s="11"/>
      <c r="U4" s="13"/>
      <c r="V4" s="15"/>
      <c r="W4" s="517"/>
      <c r="X4" s="518"/>
      <c r="Y4" s="518"/>
      <c r="Z4" s="518"/>
      <c r="AA4" s="519"/>
      <c r="AB4" s="523"/>
      <c r="AC4" s="524"/>
      <c r="AD4" s="524"/>
      <c r="AE4" s="524"/>
      <c r="AF4" s="524"/>
      <c r="AG4" s="524"/>
      <c r="AH4" s="524"/>
      <c r="AI4" s="524"/>
      <c r="AJ4" s="524"/>
      <c r="AK4" s="524"/>
      <c r="AL4" s="524"/>
      <c r="AM4" s="524"/>
      <c r="AN4" s="524"/>
      <c r="AO4" s="524"/>
      <c r="AP4" s="524"/>
      <c r="AQ4" s="525"/>
      <c r="AR4" s="517"/>
      <c r="AS4" s="518"/>
      <c r="AT4" s="518"/>
      <c r="AU4" s="519"/>
      <c r="AV4" s="523"/>
      <c r="AW4" s="524"/>
      <c r="AX4" s="524"/>
      <c r="AY4" s="524"/>
      <c r="AZ4" s="524"/>
      <c r="BA4" s="524"/>
      <c r="BB4" s="524"/>
      <c r="BC4" s="524"/>
      <c r="BD4" s="524"/>
      <c r="BE4" s="524"/>
      <c r="BF4" s="524"/>
      <c r="BG4" s="524"/>
      <c r="BH4" s="524"/>
      <c r="BI4" s="524"/>
      <c r="BJ4" s="524"/>
      <c r="BK4" s="524"/>
      <c r="BL4" s="524"/>
      <c r="BM4" s="524"/>
      <c r="BN4" s="524"/>
      <c r="BO4" s="524"/>
      <c r="BP4" s="524"/>
      <c r="BQ4" s="524"/>
      <c r="BR4" s="524"/>
      <c r="BS4" s="527"/>
    </row>
    <row r="5" spans="1:78" ht="6" customHeight="1" thickBot="1" x14ac:dyDescent="0.2">
      <c r="A5" s="16"/>
      <c r="B5" s="17"/>
      <c r="C5" s="17"/>
      <c r="D5" s="17"/>
      <c r="E5" s="17"/>
      <c r="F5" s="17"/>
      <c r="G5" s="17"/>
      <c r="H5" s="18"/>
      <c r="I5" s="19"/>
      <c r="J5" s="19"/>
      <c r="K5" s="6"/>
      <c r="L5" s="6"/>
      <c r="M5" s="6"/>
      <c r="N5" s="6"/>
      <c r="O5" s="6"/>
      <c r="P5" s="6"/>
      <c r="Q5" s="6"/>
      <c r="R5" s="19"/>
      <c r="S5" s="6"/>
      <c r="T5" s="6"/>
      <c r="U5" s="6"/>
      <c r="V5" s="20"/>
      <c r="W5" s="20"/>
      <c r="X5" s="20"/>
      <c r="Y5" s="20"/>
      <c r="Z5" s="20"/>
      <c r="AA5" s="6"/>
      <c r="AB5" s="6"/>
      <c r="AC5" s="19"/>
      <c r="AD5" s="19"/>
      <c r="AE5" s="19"/>
      <c r="AF5" s="19"/>
      <c r="AG5" s="19"/>
      <c r="AH5" s="6"/>
      <c r="AI5" s="6"/>
      <c r="AJ5" s="6"/>
      <c r="AK5" s="6"/>
      <c r="AL5" s="6"/>
      <c r="AM5" s="6"/>
      <c r="AN5" s="6"/>
      <c r="AO5" s="6"/>
      <c r="AP5" s="6"/>
      <c r="AQ5" s="6"/>
      <c r="AR5" s="20"/>
      <c r="AS5" s="20"/>
      <c r="AT5" s="20"/>
      <c r="AU5" s="20"/>
      <c r="AV5" s="6"/>
      <c r="AW5" s="6"/>
      <c r="AX5" s="6"/>
      <c r="AY5" s="19"/>
      <c r="AZ5" s="19"/>
      <c r="BA5" s="6"/>
      <c r="BB5" s="6"/>
      <c r="BC5" s="6"/>
      <c r="BD5" s="6"/>
      <c r="BE5" s="6"/>
      <c r="BF5" s="6"/>
      <c r="BG5" s="6"/>
      <c r="BH5" s="6"/>
      <c r="BI5" s="6"/>
      <c r="BJ5" s="6"/>
      <c r="BK5" s="6"/>
      <c r="BL5" s="6"/>
      <c r="BM5" s="6"/>
      <c r="BN5" s="21"/>
      <c r="BO5" s="21"/>
      <c r="BP5" s="21"/>
      <c r="BQ5" s="21"/>
      <c r="BR5" s="21"/>
      <c r="BS5" s="21"/>
    </row>
    <row r="6" spans="1:78" s="4" customFormat="1" ht="19.5" customHeight="1" x14ac:dyDescent="0.15">
      <c r="A6" s="487"/>
      <c r="B6" s="488"/>
      <c r="C6" s="488"/>
      <c r="D6" s="489"/>
      <c r="E6" s="496" t="s">
        <v>9</v>
      </c>
      <c r="F6" s="460"/>
      <c r="G6" s="460"/>
      <c r="H6" s="460"/>
      <c r="I6" s="460"/>
      <c r="J6" s="460"/>
      <c r="K6" s="460"/>
      <c r="L6" s="460"/>
      <c r="M6" s="460"/>
      <c r="N6" s="460"/>
      <c r="O6" s="460"/>
      <c r="P6" s="460"/>
      <c r="Q6" s="460"/>
      <c r="R6" s="460"/>
      <c r="S6" s="460"/>
      <c r="T6" s="460"/>
      <c r="U6" s="460"/>
      <c r="V6" s="460"/>
      <c r="W6" s="460"/>
      <c r="X6" s="460"/>
      <c r="Y6" s="460"/>
      <c r="Z6" s="460"/>
      <c r="AA6" s="460"/>
      <c r="AB6" s="461"/>
      <c r="AC6" s="497"/>
      <c r="AD6" s="488"/>
      <c r="AE6" s="488"/>
      <c r="AF6" s="489"/>
      <c r="AG6" s="496" t="s">
        <v>10</v>
      </c>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500"/>
      <c r="BX6" s="3"/>
      <c r="BY6" s="3"/>
      <c r="BZ6" s="3"/>
    </row>
    <row r="7" spans="1:78" s="4" customFormat="1" ht="19.5" customHeight="1" x14ac:dyDescent="0.15">
      <c r="A7" s="490"/>
      <c r="B7" s="491"/>
      <c r="C7" s="491"/>
      <c r="D7" s="492"/>
      <c r="E7" s="441" t="s">
        <v>11</v>
      </c>
      <c r="F7" s="441"/>
      <c r="G7" s="441"/>
      <c r="H7" s="441"/>
      <c r="I7" s="441"/>
      <c r="J7" s="441"/>
      <c r="K7" s="441" t="s">
        <v>12</v>
      </c>
      <c r="L7" s="441"/>
      <c r="M7" s="441"/>
      <c r="N7" s="441"/>
      <c r="O7" s="441"/>
      <c r="P7" s="441"/>
      <c r="Q7" s="441" t="s">
        <v>13</v>
      </c>
      <c r="R7" s="441"/>
      <c r="S7" s="441"/>
      <c r="T7" s="441"/>
      <c r="U7" s="441"/>
      <c r="V7" s="441"/>
      <c r="W7" s="403" t="s">
        <v>14</v>
      </c>
      <c r="X7" s="404"/>
      <c r="Y7" s="404"/>
      <c r="Z7" s="404"/>
      <c r="AA7" s="404"/>
      <c r="AB7" s="501"/>
      <c r="AC7" s="498"/>
      <c r="AD7" s="491"/>
      <c r="AE7" s="491"/>
      <c r="AF7" s="492"/>
      <c r="AG7" s="404" t="s">
        <v>11</v>
      </c>
      <c r="AH7" s="404"/>
      <c r="AI7" s="404"/>
      <c r="AJ7" s="404"/>
      <c r="AK7" s="404"/>
      <c r="AL7" s="404"/>
      <c r="AM7" s="404"/>
      <c r="AN7" s="404"/>
      <c r="AO7" s="404"/>
      <c r="AP7" s="404"/>
      <c r="AQ7" s="405"/>
      <c r="AR7" s="403" t="s">
        <v>15</v>
      </c>
      <c r="AS7" s="404"/>
      <c r="AT7" s="404"/>
      <c r="AU7" s="404"/>
      <c r="AV7" s="404"/>
      <c r="AW7" s="404"/>
      <c r="AX7" s="404"/>
      <c r="AY7" s="404"/>
      <c r="AZ7" s="404"/>
      <c r="BA7" s="404"/>
      <c r="BB7" s="405"/>
      <c r="BC7" s="403" t="s">
        <v>16</v>
      </c>
      <c r="BD7" s="404"/>
      <c r="BE7" s="404"/>
      <c r="BF7" s="404"/>
      <c r="BG7" s="404"/>
      <c r="BH7" s="404"/>
      <c r="BI7" s="404"/>
      <c r="BJ7" s="404"/>
      <c r="BK7" s="404"/>
      <c r="BL7" s="404"/>
      <c r="BM7" s="405"/>
      <c r="BN7" s="403" t="s">
        <v>14</v>
      </c>
      <c r="BO7" s="404"/>
      <c r="BP7" s="404"/>
      <c r="BQ7" s="404"/>
      <c r="BR7" s="404"/>
      <c r="BS7" s="480"/>
      <c r="BX7" s="3"/>
      <c r="BY7" s="3"/>
      <c r="BZ7" s="3"/>
    </row>
    <row r="8" spans="1:78" s="4" customFormat="1" ht="12.75" customHeight="1" x14ac:dyDescent="0.15">
      <c r="A8" s="493"/>
      <c r="B8" s="494"/>
      <c r="C8" s="494"/>
      <c r="D8" s="495"/>
      <c r="E8" s="434"/>
      <c r="F8" s="434"/>
      <c r="G8" s="434"/>
      <c r="H8" s="434"/>
      <c r="I8" s="434"/>
      <c r="J8" s="434"/>
      <c r="K8" s="434"/>
      <c r="L8" s="434"/>
      <c r="M8" s="434"/>
      <c r="N8" s="434"/>
      <c r="O8" s="434"/>
      <c r="P8" s="434"/>
      <c r="Q8" s="434"/>
      <c r="R8" s="434"/>
      <c r="S8" s="434"/>
      <c r="T8" s="434"/>
      <c r="U8" s="434"/>
      <c r="V8" s="434"/>
      <c r="W8" s="409"/>
      <c r="X8" s="364"/>
      <c r="Y8" s="364"/>
      <c r="Z8" s="364"/>
      <c r="AA8" s="364"/>
      <c r="AB8" s="502"/>
      <c r="AC8" s="499"/>
      <c r="AD8" s="494"/>
      <c r="AE8" s="494"/>
      <c r="AF8" s="495"/>
      <c r="AG8" s="22"/>
      <c r="AH8" s="22"/>
      <c r="AI8" s="22"/>
      <c r="AJ8" s="22"/>
      <c r="AK8" s="22"/>
      <c r="AL8" s="22"/>
      <c r="AM8" s="482" t="s">
        <v>17</v>
      </c>
      <c r="AN8" s="483"/>
      <c r="AO8" s="483"/>
      <c r="AP8" s="483"/>
      <c r="AQ8" s="484"/>
      <c r="AR8" s="23"/>
      <c r="AS8" s="22"/>
      <c r="AT8" s="22"/>
      <c r="AU8" s="22"/>
      <c r="AV8" s="22"/>
      <c r="AW8" s="22"/>
      <c r="AX8" s="482" t="s">
        <v>18</v>
      </c>
      <c r="AY8" s="483"/>
      <c r="AZ8" s="483"/>
      <c r="BA8" s="483"/>
      <c r="BB8" s="484"/>
      <c r="BC8" s="23"/>
      <c r="BD8" s="22"/>
      <c r="BE8" s="22"/>
      <c r="BF8" s="22"/>
      <c r="BG8" s="22"/>
      <c r="BH8" s="22"/>
      <c r="BI8" s="485" t="s">
        <v>18</v>
      </c>
      <c r="BJ8" s="486"/>
      <c r="BK8" s="486"/>
      <c r="BL8" s="486"/>
      <c r="BM8" s="486"/>
      <c r="BN8" s="409"/>
      <c r="BO8" s="364"/>
      <c r="BP8" s="364"/>
      <c r="BQ8" s="364"/>
      <c r="BR8" s="364"/>
      <c r="BS8" s="481"/>
      <c r="BX8" s="3"/>
      <c r="BY8" s="3"/>
      <c r="BZ8" s="3"/>
    </row>
    <row r="9" spans="1:78" ht="22.5" customHeight="1" x14ac:dyDescent="0.15">
      <c r="A9" s="476" t="s">
        <v>19</v>
      </c>
      <c r="B9" s="477"/>
      <c r="C9" s="477"/>
      <c r="D9" s="478"/>
      <c r="E9" s="383"/>
      <c r="F9" s="372"/>
      <c r="G9" s="372"/>
      <c r="H9" s="372"/>
      <c r="I9" s="372"/>
      <c r="J9" s="373"/>
      <c r="K9" s="380"/>
      <c r="L9" s="381"/>
      <c r="M9" s="381"/>
      <c r="N9" s="381"/>
      <c r="O9" s="381"/>
      <c r="P9" s="475"/>
      <c r="Q9" s="380"/>
      <c r="R9" s="381"/>
      <c r="S9" s="381"/>
      <c r="T9" s="381"/>
      <c r="U9" s="381"/>
      <c r="V9" s="475"/>
      <c r="W9" s="377"/>
      <c r="X9" s="378"/>
      <c r="Y9" s="378"/>
      <c r="Z9" s="378"/>
      <c r="AA9" s="378"/>
      <c r="AB9" s="470"/>
      <c r="AC9" s="479" t="s">
        <v>19</v>
      </c>
      <c r="AD9" s="477"/>
      <c r="AE9" s="477"/>
      <c r="AF9" s="478"/>
      <c r="AG9" s="383"/>
      <c r="AH9" s="372"/>
      <c r="AI9" s="372"/>
      <c r="AJ9" s="372"/>
      <c r="AK9" s="372"/>
      <c r="AL9" s="384"/>
      <c r="AM9" s="371"/>
      <c r="AN9" s="372"/>
      <c r="AO9" s="372"/>
      <c r="AP9" s="372"/>
      <c r="AQ9" s="373"/>
      <c r="AR9" s="380"/>
      <c r="AS9" s="381"/>
      <c r="AT9" s="381"/>
      <c r="AU9" s="381"/>
      <c r="AV9" s="381"/>
      <c r="AW9" s="382"/>
      <c r="AX9" s="371"/>
      <c r="AY9" s="372"/>
      <c r="AZ9" s="372"/>
      <c r="BA9" s="372"/>
      <c r="BB9" s="373"/>
      <c r="BC9" s="380"/>
      <c r="BD9" s="381"/>
      <c r="BE9" s="381"/>
      <c r="BF9" s="381"/>
      <c r="BG9" s="381"/>
      <c r="BH9" s="382"/>
      <c r="BI9" s="371"/>
      <c r="BJ9" s="372"/>
      <c r="BK9" s="372"/>
      <c r="BL9" s="372"/>
      <c r="BM9" s="373"/>
      <c r="BN9" s="377"/>
      <c r="BO9" s="378"/>
      <c r="BP9" s="378"/>
      <c r="BQ9" s="378"/>
      <c r="BR9" s="378"/>
      <c r="BS9" s="379"/>
    </row>
    <row r="10" spans="1:78" ht="22.5" customHeight="1" x14ac:dyDescent="0.15">
      <c r="A10" s="471" t="s">
        <v>20</v>
      </c>
      <c r="B10" s="472"/>
      <c r="C10" s="472"/>
      <c r="D10" s="472"/>
      <c r="E10" s="383"/>
      <c r="F10" s="372"/>
      <c r="G10" s="372"/>
      <c r="H10" s="372"/>
      <c r="I10" s="372"/>
      <c r="J10" s="373"/>
      <c r="K10" s="380"/>
      <c r="L10" s="381"/>
      <c r="M10" s="381"/>
      <c r="N10" s="381"/>
      <c r="O10" s="381"/>
      <c r="P10" s="475"/>
      <c r="Q10" s="380"/>
      <c r="R10" s="381"/>
      <c r="S10" s="381"/>
      <c r="T10" s="381"/>
      <c r="U10" s="381"/>
      <c r="V10" s="475"/>
      <c r="W10" s="377"/>
      <c r="X10" s="378"/>
      <c r="Y10" s="378"/>
      <c r="Z10" s="378"/>
      <c r="AA10" s="378"/>
      <c r="AB10" s="470"/>
      <c r="AC10" s="473" t="s">
        <v>20</v>
      </c>
      <c r="AD10" s="472"/>
      <c r="AE10" s="472"/>
      <c r="AF10" s="474"/>
      <c r="AG10" s="383"/>
      <c r="AH10" s="372"/>
      <c r="AI10" s="372"/>
      <c r="AJ10" s="372"/>
      <c r="AK10" s="372"/>
      <c r="AL10" s="384"/>
      <c r="AM10" s="371"/>
      <c r="AN10" s="372"/>
      <c r="AO10" s="372"/>
      <c r="AP10" s="372"/>
      <c r="AQ10" s="373"/>
      <c r="AR10" s="380"/>
      <c r="AS10" s="381"/>
      <c r="AT10" s="381"/>
      <c r="AU10" s="381"/>
      <c r="AV10" s="381"/>
      <c r="AW10" s="382"/>
      <c r="AX10" s="371"/>
      <c r="AY10" s="372"/>
      <c r="AZ10" s="372"/>
      <c r="BA10" s="372"/>
      <c r="BB10" s="373"/>
      <c r="BC10" s="380"/>
      <c r="BD10" s="381"/>
      <c r="BE10" s="381"/>
      <c r="BF10" s="381"/>
      <c r="BG10" s="381"/>
      <c r="BH10" s="382"/>
      <c r="BI10" s="371"/>
      <c r="BJ10" s="372"/>
      <c r="BK10" s="372"/>
      <c r="BL10" s="372"/>
      <c r="BM10" s="373"/>
      <c r="BN10" s="377"/>
      <c r="BO10" s="378"/>
      <c r="BP10" s="378"/>
      <c r="BQ10" s="378"/>
      <c r="BR10" s="378"/>
      <c r="BS10" s="379"/>
    </row>
    <row r="11" spans="1:78" ht="22.5" customHeight="1" x14ac:dyDescent="0.15">
      <c r="A11" s="471" t="s">
        <v>21</v>
      </c>
      <c r="B11" s="472"/>
      <c r="C11" s="472"/>
      <c r="D11" s="472"/>
      <c r="E11" s="383"/>
      <c r="F11" s="372"/>
      <c r="G11" s="372"/>
      <c r="H11" s="372"/>
      <c r="I11" s="372"/>
      <c r="J11" s="373"/>
      <c r="K11" s="380"/>
      <c r="L11" s="381"/>
      <c r="M11" s="381"/>
      <c r="N11" s="381"/>
      <c r="O11" s="381"/>
      <c r="P11" s="475"/>
      <c r="Q11" s="380"/>
      <c r="R11" s="381"/>
      <c r="S11" s="381"/>
      <c r="T11" s="381"/>
      <c r="U11" s="381"/>
      <c r="V11" s="475"/>
      <c r="W11" s="377"/>
      <c r="X11" s="378"/>
      <c r="Y11" s="378"/>
      <c r="Z11" s="378"/>
      <c r="AA11" s="378"/>
      <c r="AB11" s="470"/>
      <c r="AC11" s="473" t="s">
        <v>21</v>
      </c>
      <c r="AD11" s="472"/>
      <c r="AE11" s="472"/>
      <c r="AF11" s="474"/>
      <c r="AG11" s="383"/>
      <c r="AH11" s="372"/>
      <c r="AI11" s="372"/>
      <c r="AJ11" s="372"/>
      <c r="AK11" s="372"/>
      <c r="AL11" s="384"/>
      <c r="AM11" s="371"/>
      <c r="AN11" s="372"/>
      <c r="AO11" s="372"/>
      <c r="AP11" s="372"/>
      <c r="AQ11" s="373"/>
      <c r="AR11" s="380"/>
      <c r="AS11" s="381"/>
      <c r="AT11" s="381"/>
      <c r="AU11" s="381"/>
      <c r="AV11" s="381"/>
      <c r="AW11" s="382"/>
      <c r="AX11" s="371"/>
      <c r="AY11" s="372"/>
      <c r="AZ11" s="372"/>
      <c r="BA11" s="372"/>
      <c r="BB11" s="373"/>
      <c r="BC11" s="380"/>
      <c r="BD11" s="381"/>
      <c r="BE11" s="381"/>
      <c r="BF11" s="381"/>
      <c r="BG11" s="381"/>
      <c r="BH11" s="382"/>
      <c r="BI11" s="371"/>
      <c r="BJ11" s="372"/>
      <c r="BK11" s="372"/>
      <c r="BL11" s="372"/>
      <c r="BM11" s="373"/>
      <c r="BN11" s="377"/>
      <c r="BO11" s="378"/>
      <c r="BP11" s="378"/>
      <c r="BQ11" s="378"/>
      <c r="BR11" s="378"/>
      <c r="BS11" s="379"/>
    </row>
    <row r="12" spans="1:78" ht="22.5" customHeight="1" x14ac:dyDescent="0.15">
      <c r="A12" s="471" t="s">
        <v>22</v>
      </c>
      <c r="B12" s="472"/>
      <c r="C12" s="472"/>
      <c r="D12" s="472"/>
      <c r="E12" s="383"/>
      <c r="F12" s="372"/>
      <c r="G12" s="372"/>
      <c r="H12" s="372"/>
      <c r="I12" s="372"/>
      <c r="J12" s="373"/>
      <c r="K12" s="380"/>
      <c r="L12" s="381"/>
      <c r="M12" s="381"/>
      <c r="N12" s="381"/>
      <c r="O12" s="381"/>
      <c r="P12" s="475"/>
      <c r="Q12" s="380"/>
      <c r="R12" s="381"/>
      <c r="S12" s="381"/>
      <c r="T12" s="381"/>
      <c r="U12" s="381"/>
      <c r="V12" s="475"/>
      <c r="W12" s="377"/>
      <c r="X12" s="378"/>
      <c r="Y12" s="378"/>
      <c r="Z12" s="378"/>
      <c r="AA12" s="378"/>
      <c r="AB12" s="470"/>
      <c r="AC12" s="473" t="s">
        <v>22</v>
      </c>
      <c r="AD12" s="472"/>
      <c r="AE12" s="472"/>
      <c r="AF12" s="474"/>
      <c r="AG12" s="383"/>
      <c r="AH12" s="372"/>
      <c r="AI12" s="372"/>
      <c r="AJ12" s="372"/>
      <c r="AK12" s="372"/>
      <c r="AL12" s="384"/>
      <c r="AM12" s="371"/>
      <c r="AN12" s="372"/>
      <c r="AO12" s="372"/>
      <c r="AP12" s="372"/>
      <c r="AQ12" s="373"/>
      <c r="AR12" s="380"/>
      <c r="AS12" s="381"/>
      <c r="AT12" s="381"/>
      <c r="AU12" s="381"/>
      <c r="AV12" s="381"/>
      <c r="AW12" s="382"/>
      <c r="AX12" s="371"/>
      <c r="AY12" s="372"/>
      <c r="AZ12" s="372"/>
      <c r="BA12" s="372"/>
      <c r="BB12" s="373"/>
      <c r="BC12" s="380"/>
      <c r="BD12" s="381"/>
      <c r="BE12" s="381"/>
      <c r="BF12" s="381"/>
      <c r="BG12" s="381"/>
      <c r="BH12" s="382"/>
      <c r="BI12" s="371"/>
      <c r="BJ12" s="372"/>
      <c r="BK12" s="372"/>
      <c r="BL12" s="372"/>
      <c r="BM12" s="373"/>
      <c r="BN12" s="377"/>
      <c r="BO12" s="378"/>
      <c r="BP12" s="378"/>
      <c r="BQ12" s="378"/>
      <c r="BR12" s="378"/>
      <c r="BS12" s="379"/>
    </row>
    <row r="13" spans="1:78" ht="22.5" customHeight="1" x14ac:dyDescent="0.15">
      <c r="A13" s="471" t="s">
        <v>23</v>
      </c>
      <c r="B13" s="472"/>
      <c r="C13" s="472"/>
      <c r="D13" s="472"/>
      <c r="E13" s="383"/>
      <c r="F13" s="372"/>
      <c r="G13" s="372"/>
      <c r="H13" s="372"/>
      <c r="I13" s="372"/>
      <c r="J13" s="373"/>
      <c r="K13" s="380"/>
      <c r="L13" s="381"/>
      <c r="M13" s="381"/>
      <c r="N13" s="381"/>
      <c r="O13" s="381"/>
      <c r="P13" s="475"/>
      <c r="Q13" s="380"/>
      <c r="R13" s="381"/>
      <c r="S13" s="381"/>
      <c r="T13" s="381"/>
      <c r="U13" s="381"/>
      <c r="V13" s="475"/>
      <c r="W13" s="377"/>
      <c r="X13" s="378"/>
      <c r="Y13" s="378"/>
      <c r="Z13" s="378"/>
      <c r="AA13" s="378"/>
      <c r="AB13" s="470"/>
      <c r="AC13" s="473" t="s">
        <v>23</v>
      </c>
      <c r="AD13" s="472"/>
      <c r="AE13" s="472"/>
      <c r="AF13" s="474"/>
      <c r="AG13" s="383"/>
      <c r="AH13" s="372"/>
      <c r="AI13" s="372"/>
      <c r="AJ13" s="372"/>
      <c r="AK13" s="372"/>
      <c r="AL13" s="384"/>
      <c r="AM13" s="371"/>
      <c r="AN13" s="372"/>
      <c r="AO13" s="372"/>
      <c r="AP13" s="372"/>
      <c r="AQ13" s="373"/>
      <c r="AR13" s="380"/>
      <c r="AS13" s="381"/>
      <c r="AT13" s="381"/>
      <c r="AU13" s="381"/>
      <c r="AV13" s="381"/>
      <c r="AW13" s="382"/>
      <c r="AX13" s="371"/>
      <c r="AY13" s="372"/>
      <c r="AZ13" s="372"/>
      <c r="BA13" s="372"/>
      <c r="BB13" s="373"/>
      <c r="BC13" s="380"/>
      <c r="BD13" s="381"/>
      <c r="BE13" s="381"/>
      <c r="BF13" s="381"/>
      <c r="BG13" s="381"/>
      <c r="BH13" s="382"/>
      <c r="BI13" s="371"/>
      <c r="BJ13" s="372"/>
      <c r="BK13" s="372"/>
      <c r="BL13" s="372"/>
      <c r="BM13" s="373"/>
      <c r="BN13" s="377"/>
      <c r="BO13" s="378"/>
      <c r="BP13" s="378"/>
      <c r="BQ13" s="378"/>
      <c r="BR13" s="378"/>
      <c r="BS13" s="379"/>
    </row>
    <row r="14" spans="1:78" ht="22.5" customHeight="1" x14ac:dyDescent="0.15">
      <c r="A14" s="471" t="s">
        <v>24</v>
      </c>
      <c r="B14" s="472"/>
      <c r="C14" s="472"/>
      <c r="D14" s="472"/>
      <c r="E14" s="383"/>
      <c r="F14" s="372"/>
      <c r="G14" s="372"/>
      <c r="H14" s="372"/>
      <c r="I14" s="372"/>
      <c r="J14" s="373"/>
      <c r="K14" s="380"/>
      <c r="L14" s="381"/>
      <c r="M14" s="381"/>
      <c r="N14" s="381"/>
      <c r="O14" s="381"/>
      <c r="P14" s="475"/>
      <c r="Q14" s="380"/>
      <c r="R14" s="381"/>
      <c r="S14" s="381"/>
      <c r="T14" s="381"/>
      <c r="U14" s="381"/>
      <c r="V14" s="475"/>
      <c r="W14" s="377"/>
      <c r="X14" s="378"/>
      <c r="Y14" s="378"/>
      <c r="Z14" s="378"/>
      <c r="AA14" s="378"/>
      <c r="AB14" s="470"/>
      <c r="AC14" s="473" t="s">
        <v>24</v>
      </c>
      <c r="AD14" s="472"/>
      <c r="AE14" s="472"/>
      <c r="AF14" s="474"/>
      <c r="AG14" s="383"/>
      <c r="AH14" s="372"/>
      <c r="AI14" s="372"/>
      <c r="AJ14" s="372"/>
      <c r="AK14" s="372"/>
      <c r="AL14" s="384"/>
      <c r="AM14" s="371"/>
      <c r="AN14" s="372"/>
      <c r="AO14" s="372"/>
      <c r="AP14" s="372"/>
      <c r="AQ14" s="373"/>
      <c r="AR14" s="380"/>
      <c r="AS14" s="381"/>
      <c r="AT14" s="381"/>
      <c r="AU14" s="381"/>
      <c r="AV14" s="381"/>
      <c r="AW14" s="382"/>
      <c r="AX14" s="371"/>
      <c r="AY14" s="372"/>
      <c r="AZ14" s="372"/>
      <c r="BA14" s="372"/>
      <c r="BB14" s="373"/>
      <c r="BC14" s="380"/>
      <c r="BD14" s="381"/>
      <c r="BE14" s="381"/>
      <c r="BF14" s="381"/>
      <c r="BG14" s="381"/>
      <c r="BH14" s="382"/>
      <c r="BI14" s="371"/>
      <c r="BJ14" s="372"/>
      <c r="BK14" s="372"/>
      <c r="BL14" s="372"/>
      <c r="BM14" s="373"/>
      <c r="BN14" s="377"/>
      <c r="BO14" s="378"/>
      <c r="BP14" s="378"/>
      <c r="BQ14" s="378"/>
      <c r="BR14" s="378"/>
      <c r="BS14" s="379"/>
    </row>
    <row r="15" spans="1:78" ht="22.5" customHeight="1" x14ac:dyDescent="0.15">
      <c r="A15" s="471" t="s">
        <v>25</v>
      </c>
      <c r="B15" s="472"/>
      <c r="C15" s="472"/>
      <c r="D15" s="472"/>
      <c r="E15" s="383"/>
      <c r="F15" s="372"/>
      <c r="G15" s="372"/>
      <c r="H15" s="372"/>
      <c r="I15" s="372"/>
      <c r="J15" s="373"/>
      <c r="K15" s="380"/>
      <c r="L15" s="381"/>
      <c r="M15" s="381"/>
      <c r="N15" s="381"/>
      <c r="O15" s="381"/>
      <c r="P15" s="475"/>
      <c r="Q15" s="380"/>
      <c r="R15" s="381"/>
      <c r="S15" s="381"/>
      <c r="T15" s="381"/>
      <c r="U15" s="381"/>
      <c r="V15" s="475"/>
      <c r="W15" s="377"/>
      <c r="X15" s="378"/>
      <c r="Y15" s="378"/>
      <c r="Z15" s="378"/>
      <c r="AA15" s="378"/>
      <c r="AB15" s="470"/>
      <c r="AC15" s="473" t="s">
        <v>25</v>
      </c>
      <c r="AD15" s="472"/>
      <c r="AE15" s="472"/>
      <c r="AF15" s="474"/>
      <c r="AG15" s="383"/>
      <c r="AH15" s="372"/>
      <c r="AI15" s="372"/>
      <c r="AJ15" s="372"/>
      <c r="AK15" s="372"/>
      <c r="AL15" s="384"/>
      <c r="AM15" s="371"/>
      <c r="AN15" s="372"/>
      <c r="AO15" s="372"/>
      <c r="AP15" s="372"/>
      <c r="AQ15" s="373"/>
      <c r="AR15" s="380"/>
      <c r="AS15" s="381"/>
      <c r="AT15" s="381"/>
      <c r="AU15" s="381"/>
      <c r="AV15" s="381"/>
      <c r="AW15" s="382"/>
      <c r="AX15" s="371"/>
      <c r="AY15" s="372"/>
      <c r="AZ15" s="372"/>
      <c r="BA15" s="372"/>
      <c r="BB15" s="373"/>
      <c r="BC15" s="380"/>
      <c r="BD15" s="381"/>
      <c r="BE15" s="381"/>
      <c r="BF15" s="381"/>
      <c r="BG15" s="381"/>
      <c r="BH15" s="382"/>
      <c r="BI15" s="371"/>
      <c r="BJ15" s="372"/>
      <c r="BK15" s="372"/>
      <c r="BL15" s="372"/>
      <c r="BM15" s="373"/>
      <c r="BN15" s="377"/>
      <c r="BO15" s="378"/>
      <c r="BP15" s="378"/>
      <c r="BQ15" s="378"/>
      <c r="BR15" s="378"/>
      <c r="BS15" s="379"/>
    </row>
    <row r="16" spans="1:78" ht="22.5" customHeight="1" x14ac:dyDescent="0.15">
      <c r="A16" s="471" t="s">
        <v>26</v>
      </c>
      <c r="B16" s="472"/>
      <c r="C16" s="472"/>
      <c r="D16" s="472"/>
      <c r="E16" s="383"/>
      <c r="F16" s="372"/>
      <c r="G16" s="372"/>
      <c r="H16" s="372"/>
      <c r="I16" s="372"/>
      <c r="J16" s="373"/>
      <c r="K16" s="380"/>
      <c r="L16" s="381"/>
      <c r="M16" s="381"/>
      <c r="N16" s="381"/>
      <c r="O16" s="381"/>
      <c r="P16" s="475"/>
      <c r="Q16" s="380"/>
      <c r="R16" s="381"/>
      <c r="S16" s="381"/>
      <c r="T16" s="381"/>
      <c r="U16" s="381"/>
      <c r="V16" s="475"/>
      <c r="W16" s="377"/>
      <c r="X16" s="378"/>
      <c r="Y16" s="378"/>
      <c r="Z16" s="378"/>
      <c r="AA16" s="378"/>
      <c r="AB16" s="470"/>
      <c r="AC16" s="473" t="s">
        <v>26</v>
      </c>
      <c r="AD16" s="472"/>
      <c r="AE16" s="472"/>
      <c r="AF16" s="474"/>
      <c r="AG16" s="383"/>
      <c r="AH16" s="372"/>
      <c r="AI16" s="372"/>
      <c r="AJ16" s="372"/>
      <c r="AK16" s="372"/>
      <c r="AL16" s="384"/>
      <c r="AM16" s="371"/>
      <c r="AN16" s="372"/>
      <c r="AO16" s="372"/>
      <c r="AP16" s="372"/>
      <c r="AQ16" s="373"/>
      <c r="AR16" s="380"/>
      <c r="AS16" s="381"/>
      <c r="AT16" s="381"/>
      <c r="AU16" s="381"/>
      <c r="AV16" s="381"/>
      <c r="AW16" s="382"/>
      <c r="AX16" s="371"/>
      <c r="AY16" s="372"/>
      <c r="AZ16" s="372"/>
      <c r="BA16" s="372"/>
      <c r="BB16" s="373"/>
      <c r="BC16" s="380"/>
      <c r="BD16" s="381"/>
      <c r="BE16" s="381"/>
      <c r="BF16" s="381"/>
      <c r="BG16" s="381"/>
      <c r="BH16" s="382"/>
      <c r="BI16" s="371"/>
      <c r="BJ16" s="372"/>
      <c r="BK16" s="372"/>
      <c r="BL16" s="372"/>
      <c r="BM16" s="373"/>
      <c r="BN16" s="377"/>
      <c r="BO16" s="378"/>
      <c r="BP16" s="378"/>
      <c r="BQ16" s="378"/>
      <c r="BR16" s="378"/>
      <c r="BS16" s="379"/>
    </row>
    <row r="17" spans="1:78" ht="22.5" customHeight="1" x14ac:dyDescent="0.15">
      <c r="A17" s="471" t="s">
        <v>27</v>
      </c>
      <c r="B17" s="472"/>
      <c r="C17" s="472"/>
      <c r="D17" s="472"/>
      <c r="E17" s="383"/>
      <c r="F17" s="372"/>
      <c r="G17" s="372"/>
      <c r="H17" s="372"/>
      <c r="I17" s="372"/>
      <c r="J17" s="373"/>
      <c r="K17" s="380"/>
      <c r="L17" s="381"/>
      <c r="M17" s="381"/>
      <c r="N17" s="381"/>
      <c r="O17" s="381"/>
      <c r="P17" s="475"/>
      <c r="Q17" s="380"/>
      <c r="R17" s="381"/>
      <c r="S17" s="381"/>
      <c r="T17" s="381"/>
      <c r="U17" s="381"/>
      <c r="V17" s="475"/>
      <c r="W17" s="377"/>
      <c r="X17" s="378"/>
      <c r="Y17" s="378"/>
      <c r="Z17" s="378"/>
      <c r="AA17" s="378"/>
      <c r="AB17" s="470"/>
      <c r="AC17" s="473" t="s">
        <v>27</v>
      </c>
      <c r="AD17" s="472"/>
      <c r="AE17" s="472"/>
      <c r="AF17" s="474"/>
      <c r="AG17" s="383"/>
      <c r="AH17" s="372"/>
      <c r="AI17" s="372"/>
      <c r="AJ17" s="372"/>
      <c r="AK17" s="372"/>
      <c r="AL17" s="384"/>
      <c r="AM17" s="371"/>
      <c r="AN17" s="372"/>
      <c r="AO17" s="372"/>
      <c r="AP17" s="372"/>
      <c r="AQ17" s="373"/>
      <c r="AR17" s="380"/>
      <c r="AS17" s="381"/>
      <c r="AT17" s="381"/>
      <c r="AU17" s="381"/>
      <c r="AV17" s="381"/>
      <c r="AW17" s="382"/>
      <c r="AX17" s="371"/>
      <c r="AY17" s="372"/>
      <c r="AZ17" s="372"/>
      <c r="BA17" s="372"/>
      <c r="BB17" s="373"/>
      <c r="BC17" s="380"/>
      <c r="BD17" s="381"/>
      <c r="BE17" s="381"/>
      <c r="BF17" s="381"/>
      <c r="BG17" s="381"/>
      <c r="BH17" s="382"/>
      <c r="BI17" s="371"/>
      <c r="BJ17" s="372"/>
      <c r="BK17" s="372"/>
      <c r="BL17" s="372"/>
      <c r="BM17" s="373"/>
      <c r="BN17" s="377"/>
      <c r="BO17" s="378"/>
      <c r="BP17" s="378"/>
      <c r="BQ17" s="378"/>
      <c r="BR17" s="378"/>
      <c r="BS17" s="379"/>
    </row>
    <row r="18" spans="1:78" ht="22.5" customHeight="1" x14ac:dyDescent="0.15">
      <c r="A18" s="476" t="s">
        <v>28</v>
      </c>
      <c r="B18" s="477"/>
      <c r="C18" s="477"/>
      <c r="D18" s="478"/>
      <c r="E18" s="383"/>
      <c r="F18" s="372"/>
      <c r="G18" s="372"/>
      <c r="H18" s="372"/>
      <c r="I18" s="372"/>
      <c r="J18" s="373"/>
      <c r="K18" s="380"/>
      <c r="L18" s="381"/>
      <c r="M18" s="381"/>
      <c r="N18" s="381"/>
      <c r="O18" s="381"/>
      <c r="P18" s="475"/>
      <c r="Q18" s="380"/>
      <c r="R18" s="381"/>
      <c r="S18" s="381"/>
      <c r="T18" s="381"/>
      <c r="U18" s="381"/>
      <c r="V18" s="475"/>
      <c r="W18" s="377"/>
      <c r="X18" s="378"/>
      <c r="Y18" s="378"/>
      <c r="Z18" s="378"/>
      <c r="AA18" s="378"/>
      <c r="AB18" s="470"/>
      <c r="AC18" s="479" t="s">
        <v>28</v>
      </c>
      <c r="AD18" s="477"/>
      <c r="AE18" s="477"/>
      <c r="AF18" s="478"/>
      <c r="AG18" s="383"/>
      <c r="AH18" s="372"/>
      <c r="AI18" s="372"/>
      <c r="AJ18" s="372"/>
      <c r="AK18" s="372"/>
      <c r="AL18" s="384"/>
      <c r="AM18" s="371"/>
      <c r="AN18" s="372"/>
      <c r="AO18" s="372"/>
      <c r="AP18" s="372"/>
      <c r="AQ18" s="373"/>
      <c r="AR18" s="380"/>
      <c r="AS18" s="381"/>
      <c r="AT18" s="381"/>
      <c r="AU18" s="381"/>
      <c r="AV18" s="381"/>
      <c r="AW18" s="382"/>
      <c r="AX18" s="371"/>
      <c r="AY18" s="372"/>
      <c r="AZ18" s="372"/>
      <c r="BA18" s="372"/>
      <c r="BB18" s="373"/>
      <c r="BC18" s="380"/>
      <c r="BD18" s="381"/>
      <c r="BE18" s="381"/>
      <c r="BF18" s="381"/>
      <c r="BG18" s="381"/>
      <c r="BH18" s="382"/>
      <c r="BI18" s="371"/>
      <c r="BJ18" s="372"/>
      <c r="BK18" s="372"/>
      <c r="BL18" s="372"/>
      <c r="BM18" s="373"/>
      <c r="BN18" s="377"/>
      <c r="BO18" s="378"/>
      <c r="BP18" s="378"/>
      <c r="BQ18" s="378"/>
      <c r="BR18" s="378"/>
      <c r="BS18" s="379"/>
    </row>
    <row r="19" spans="1:78" ht="22.5" customHeight="1" x14ac:dyDescent="0.15">
      <c r="A19" s="471" t="s">
        <v>29</v>
      </c>
      <c r="B19" s="472"/>
      <c r="C19" s="472"/>
      <c r="D19" s="472"/>
      <c r="E19" s="383"/>
      <c r="F19" s="372"/>
      <c r="G19" s="372"/>
      <c r="H19" s="372"/>
      <c r="I19" s="372"/>
      <c r="J19" s="373"/>
      <c r="K19" s="380"/>
      <c r="L19" s="381"/>
      <c r="M19" s="381"/>
      <c r="N19" s="381"/>
      <c r="O19" s="381"/>
      <c r="P19" s="475"/>
      <c r="Q19" s="380"/>
      <c r="R19" s="381"/>
      <c r="S19" s="381"/>
      <c r="T19" s="381"/>
      <c r="U19" s="381"/>
      <c r="V19" s="475"/>
      <c r="W19" s="377"/>
      <c r="X19" s="378"/>
      <c r="Y19" s="378"/>
      <c r="Z19" s="378"/>
      <c r="AA19" s="378"/>
      <c r="AB19" s="470"/>
      <c r="AC19" s="473" t="s">
        <v>29</v>
      </c>
      <c r="AD19" s="472"/>
      <c r="AE19" s="472"/>
      <c r="AF19" s="474"/>
      <c r="AG19" s="383"/>
      <c r="AH19" s="372"/>
      <c r="AI19" s="372"/>
      <c r="AJ19" s="372"/>
      <c r="AK19" s="372"/>
      <c r="AL19" s="384"/>
      <c r="AM19" s="371"/>
      <c r="AN19" s="372"/>
      <c r="AO19" s="372"/>
      <c r="AP19" s="372"/>
      <c r="AQ19" s="373"/>
      <c r="AR19" s="380"/>
      <c r="AS19" s="381"/>
      <c r="AT19" s="381"/>
      <c r="AU19" s="381"/>
      <c r="AV19" s="381"/>
      <c r="AW19" s="382"/>
      <c r="AX19" s="371"/>
      <c r="AY19" s="372"/>
      <c r="AZ19" s="372"/>
      <c r="BA19" s="372"/>
      <c r="BB19" s="373"/>
      <c r="BC19" s="380"/>
      <c r="BD19" s="381"/>
      <c r="BE19" s="381"/>
      <c r="BF19" s="381"/>
      <c r="BG19" s="381"/>
      <c r="BH19" s="382"/>
      <c r="BI19" s="371"/>
      <c r="BJ19" s="372"/>
      <c r="BK19" s="372"/>
      <c r="BL19" s="372"/>
      <c r="BM19" s="373"/>
      <c r="BN19" s="377"/>
      <c r="BO19" s="378"/>
      <c r="BP19" s="378"/>
      <c r="BQ19" s="378"/>
      <c r="BR19" s="378"/>
      <c r="BS19" s="379"/>
    </row>
    <row r="20" spans="1:78" ht="22.5" customHeight="1" x14ac:dyDescent="0.15">
      <c r="A20" s="471" t="s">
        <v>30</v>
      </c>
      <c r="B20" s="472"/>
      <c r="C20" s="472"/>
      <c r="D20" s="472"/>
      <c r="E20" s="383"/>
      <c r="F20" s="372"/>
      <c r="G20" s="372"/>
      <c r="H20" s="372"/>
      <c r="I20" s="372"/>
      <c r="J20" s="373"/>
      <c r="K20" s="380"/>
      <c r="L20" s="381"/>
      <c r="M20" s="381"/>
      <c r="N20" s="381"/>
      <c r="O20" s="381"/>
      <c r="P20" s="475"/>
      <c r="Q20" s="380"/>
      <c r="R20" s="381"/>
      <c r="S20" s="381"/>
      <c r="T20" s="381"/>
      <c r="U20" s="381"/>
      <c r="V20" s="475"/>
      <c r="W20" s="377"/>
      <c r="X20" s="378"/>
      <c r="Y20" s="378"/>
      <c r="Z20" s="378"/>
      <c r="AA20" s="378"/>
      <c r="AB20" s="470"/>
      <c r="AC20" s="473" t="s">
        <v>30</v>
      </c>
      <c r="AD20" s="472"/>
      <c r="AE20" s="472"/>
      <c r="AF20" s="474"/>
      <c r="AG20" s="383"/>
      <c r="AH20" s="372"/>
      <c r="AI20" s="372"/>
      <c r="AJ20" s="372"/>
      <c r="AK20" s="372"/>
      <c r="AL20" s="384"/>
      <c r="AM20" s="371"/>
      <c r="AN20" s="372"/>
      <c r="AO20" s="372"/>
      <c r="AP20" s="372"/>
      <c r="AQ20" s="373"/>
      <c r="AR20" s="380"/>
      <c r="AS20" s="381"/>
      <c r="AT20" s="381"/>
      <c r="AU20" s="381"/>
      <c r="AV20" s="381"/>
      <c r="AW20" s="382"/>
      <c r="AX20" s="371"/>
      <c r="AY20" s="372"/>
      <c r="AZ20" s="372"/>
      <c r="BA20" s="372"/>
      <c r="BB20" s="373"/>
      <c r="BC20" s="380"/>
      <c r="BD20" s="381"/>
      <c r="BE20" s="381"/>
      <c r="BF20" s="381"/>
      <c r="BG20" s="381"/>
      <c r="BH20" s="382"/>
      <c r="BI20" s="371"/>
      <c r="BJ20" s="372"/>
      <c r="BK20" s="372"/>
      <c r="BL20" s="372"/>
      <c r="BM20" s="373"/>
      <c r="BN20" s="377"/>
      <c r="BO20" s="378"/>
      <c r="BP20" s="378"/>
      <c r="BQ20" s="378"/>
      <c r="BR20" s="378"/>
      <c r="BS20" s="379"/>
    </row>
    <row r="21" spans="1:78" ht="22.5" customHeight="1" x14ac:dyDescent="0.15">
      <c r="A21" s="389" t="s">
        <v>97</v>
      </c>
      <c r="B21" s="316"/>
      <c r="C21" s="316"/>
      <c r="D21" s="316"/>
      <c r="E21" s="383"/>
      <c r="F21" s="372"/>
      <c r="G21" s="372"/>
      <c r="H21" s="372"/>
      <c r="I21" s="372"/>
      <c r="J21" s="373"/>
      <c r="K21" s="383"/>
      <c r="L21" s="372"/>
      <c r="M21" s="372"/>
      <c r="N21" s="372"/>
      <c r="O21" s="372"/>
      <c r="P21" s="373"/>
      <c r="Q21" s="383"/>
      <c r="R21" s="372"/>
      <c r="S21" s="372"/>
      <c r="T21" s="372"/>
      <c r="U21" s="372"/>
      <c r="V21" s="373"/>
      <c r="W21" s="377"/>
      <c r="X21" s="378"/>
      <c r="Y21" s="378"/>
      <c r="Z21" s="378"/>
      <c r="AA21" s="378"/>
      <c r="AB21" s="470"/>
      <c r="AC21" s="451" t="s">
        <v>31</v>
      </c>
      <c r="AD21" s="316"/>
      <c r="AE21" s="316"/>
      <c r="AF21" s="317"/>
      <c r="AG21" s="383"/>
      <c r="AH21" s="372"/>
      <c r="AI21" s="372"/>
      <c r="AJ21" s="372"/>
      <c r="AK21" s="372"/>
      <c r="AL21" s="384"/>
      <c r="AM21" s="371"/>
      <c r="AN21" s="372"/>
      <c r="AO21" s="372"/>
      <c r="AP21" s="372"/>
      <c r="AQ21" s="373"/>
      <c r="AR21" s="383"/>
      <c r="AS21" s="372"/>
      <c r="AT21" s="372"/>
      <c r="AU21" s="372"/>
      <c r="AV21" s="372"/>
      <c r="AW21" s="384"/>
      <c r="AX21" s="371"/>
      <c r="AY21" s="372"/>
      <c r="AZ21" s="372"/>
      <c r="BA21" s="372"/>
      <c r="BB21" s="373"/>
      <c r="BC21" s="383"/>
      <c r="BD21" s="372"/>
      <c r="BE21" s="372"/>
      <c r="BF21" s="372"/>
      <c r="BG21" s="372"/>
      <c r="BH21" s="384"/>
      <c r="BI21" s="371"/>
      <c r="BJ21" s="372"/>
      <c r="BK21" s="372"/>
      <c r="BL21" s="372"/>
      <c r="BM21" s="373"/>
      <c r="BN21" s="374"/>
      <c r="BO21" s="375"/>
      <c r="BP21" s="375"/>
      <c r="BQ21" s="375"/>
      <c r="BR21" s="375"/>
      <c r="BS21" s="376"/>
    </row>
    <row r="22" spans="1:78" ht="22.5" customHeight="1" x14ac:dyDescent="0.15">
      <c r="A22" s="389" t="s">
        <v>96</v>
      </c>
      <c r="B22" s="316"/>
      <c r="C22" s="316"/>
      <c r="D22" s="316"/>
      <c r="E22" s="383"/>
      <c r="F22" s="372"/>
      <c r="G22" s="372"/>
      <c r="H22" s="372"/>
      <c r="I22" s="372"/>
      <c r="J22" s="373"/>
      <c r="K22" s="383"/>
      <c r="L22" s="372"/>
      <c r="M22" s="372"/>
      <c r="N22" s="372"/>
      <c r="O22" s="372"/>
      <c r="P22" s="373"/>
      <c r="Q22" s="383"/>
      <c r="R22" s="372"/>
      <c r="S22" s="372"/>
      <c r="T22" s="372"/>
      <c r="U22" s="372"/>
      <c r="V22" s="373"/>
      <c r="W22" s="377"/>
      <c r="X22" s="378"/>
      <c r="Y22" s="378"/>
      <c r="Z22" s="378"/>
      <c r="AA22" s="378"/>
      <c r="AB22" s="470"/>
      <c r="AC22" s="451" t="s">
        <v>31</v>
      </c>
      <c r="AD22" s="316"/>
      <c r="AE22" s="316"/>
      <c r="AF22" s="317"/>
      <c r="AG22" s="383"/>
      <c r="AH22" s="372"/>
      <c r="AI22" s="372"/>
      <c r="AJ22" s="372"/>
      <c r="AK22" s="372"/>
      <c r="AL22" s="384"/>
      <c r="AM22" s="371"/>
      <c r="AN22" s="372"/>
      <c r="AO22" s="372"/>
      <c r="AP22" s="372"/>
      <c r="AQ22" s="373"/>
      <c r="AR22" s="383"/>
      <c r="AS22" s="372"/>
      <c r="AT22" s="372"/>
      <c r="AU22" s="372"/>
      <c r="AV22" s="372"/>
      <c r="AW22" s="384"/>
      <c r="AX22" s="371"/>
      <c r="AY22" s="372"/>
      <c r="AZ22" s="372"/>
      <c r="BA22" s="372"/>
      <c r="BB22" s="373"/>
      <c r="BC22" s="383"/>
      <c r="BD22" s="372"/>
      <c r="BE22" s="372"/>
      <c r="BF22" s="372"/>
      <c r="BG22" s="372"/>
      <c r="BH22" s="384"/>
      <c r="BI22" s="371"/>
      <c r="BJ22" s="372"/>
      <c r="BK22" s="372"/>
      <c r="BL22" s="372"/>
      <c r="BM22" s="373"/>
      <c r="BN22" s="374"/>
      <c r="BO22" s="375"/>
      <c r="BP22" s="375"/>
      <c r="BQ22" s="375"/>
      <c r="BR22" s="375"/>
      <c r="BS22" s="376"/>
    </row>
    <row r="23" spans="1:78" ht="22.5" customHeight="1" thickBot="1" x14ac:dyDescent="0.2">
      <c r="A23" s="389" t="s">
        <v>98</v>
      </c>
      <c r="B23" s="316"/>
      <c r="C23" s="316"/>
      <c r="D23" s="316"/>
      <c r="E23" s="383"/>
      <c r="F23" s="372"/>
      <c r="G23" s="372"/>
      <c r="H23" s="372"/>
      <c r="I23" s="372"/>
      <c r="J23" s="373"/>
      <c r="K23" s="383"/>
      <c r="L23" s="372"/>
      <c r="M23" s="372"/>
      <c r="N23" s="372"/>
      <c r="O23" s="372"/>
      <c r="P23" s="373"/>
      <c r="Q23" s="383"/>
      <c r="R23" s="372"/>
      <c r="S23" s="372"/>
      <c r="T23" s="372"/>
      <c r="U23" s="372"/>
      <c r="V23" s="373"/>
      <c r="W23" s="377"/>
      <c r="X23" s="378"/>
      <c r="Y23" s="378"/>
      <c r="Z23" s="378"/>
      <c r="AA23" s="378"/>
      <c r="AB23" s="470"/>
      <c r="AC23" s="451" t="s">
        <v>32</v>
      </c>
      <c r="AD23" s="316"/>
      <c r="AE23" s="316"/>
      <c r="AF23" s="317"/>
      <c r="AG23" s="383"/>
      <c r="AH23" s="372"/>
      <c r="AI23" s="372"/>
      <c r="AJ23" s="372"/>
      <c r="AK23" s="372"/>
      <c r="AL23" s="384"/>
      <c r="AM23" s="371"/>
      <c r="AN23" s="372"/>
      <c r="AO23" s="372"/>
      <c r="AP23" s="372"/>
      <c r="AQ23" s="373"/>
      <c r="AR23" s="383"/>
      <c r="AS23" s="372"/>
      <c r="AT23" s="372"/>
      <c r="AU23" s="372"/>
      <c r="AV23" s="372"/>
      <c r="AW23" s="384"/>
      <c r="AX23" s="371"/>
      <c r="AY23" s="372"/>
      <c r="AZ23" s="372"/>
      <c r="BA23" s="372"/>
      <c r="BB23" s="373"/>
      <c r="BC23" s="383"/>
      <c r="BD23" s="372"/>
      <c r="BE23" s="372"/>
      <c r="BF23" s="372"/>
      <c r="BG23" s="372"/>
      <c r="BH23" s="384"/>
      <c r="BI23" s="371"/>
      <c r="BJ23" s="372"/>
      <c r="BK23" s="372"/>
      <c r="BL23" s="372"/>
      <c r="BM23" s="373"/>
      <c r="BN23" s="374"/>
      <c r="BO23" s="375"/>
      <c r="BP23" s="375"/>
      <c r="BQ23" s="375"/>
      <c r="BR23" s="375"/>
      <c r="BS23" s="376"/>
    </row>
    <row r="24" spans="1:78" ht="22.5" customHeight="1" thickTop="1" x14ac:dyDescent="0.15">
      <c r="A24" s="465" t="s">
        <v>33</v>
      </c>
      <c r="B24" s="466"/>
      <c r="C24" s="466"/>
      <c r="D24" s="467"/>
      <c r="E24" s="355"/>
      <c r="F24" s="356"/>
      <c r="G24" s="356"/>
      <c r="H24" s="356"/>
      <c r="I24" s="356"/>
      <c r="J24" s="24" t="s">
        <v>34</v>
      </c>
      <c r="K24" s="345"/>
      <c r="L24" s="357"/>
      <c r="M24" s="357"/>
      <c r="N24" s="357"/>
      <c r="O24" s="357"/>
      <c r="P24" s="25" t="s">
        <v>34</v>
      </c>
      <c r="Q24" s="345"/>
      <c r="R24" s="346"/>
      <c r="S24" s="346"/>
      <c r="T24" s="346"/>
      <c r="U24" s="346"/>
      <c r="V24" s="26" t="s">
        <v>34</v>
      </c>
      <c r="W24" s="27"/>
      <c r="X24" s="27"/>
      <c r="Y24" s="27"/>
      <c r="Z24" s="27"/>
      <c r="AA24" s="27"/>
      <c r="AB24" s="28"/>
      <c r="AC24" s="469" t="s">
        <v>33</v>
      </c>
      <c r="AD24" s="466"/>
      <c r="AE24" s="466"/>
      <c r="AF24" s="467"/>
      <c r="AG24" s="369"/>
      <c r="AH24" s="370"/>
      <c r="AI24" s="370"/>
      <c r="AJ24" s="370"/>
      <c r="AK24" s="370"/>
      <c r="AL24" s="29" t="s">
        <v>34</v>
      </c>
      <c r="AM24" s="339"/>
      <c r="AN24" s="340"/>
      <c r="AO24" s="340"/>
      <c r="AP24" s="340"/>
      <c r="AQ24" s="30" t="s">
        <v>34</v>
      </c>
      <c r="AR24" s="345"/>
      <c r="AS24" s="346"/>
      <c r="AT24" s="346"/>
      <c r="AU24" s="346"/>
      <c r="AV24" s="346"/>
      <c r="AW24" s="29" t="s">
        <v>34</v>
      </c>
      <c r="AX24" s="339"/>
      <c r="AY24" s="340"/>
      <c r="AZ24" s="340"/>
      <c r="BA24" s="340"/>
      <c r="BB24" s="30" t="s">
        <v>34</v>
      </c>
      <c r="BC24" s="345"/>
      <c r="BD24" s="346"/>
      <c r="BE24" s="346"/>
      <c r="BF24" s="346"/>
      <c r="BG24" s="346"/>
      <c r="BH24" s="29" t="s">
        <v>34</v>
      </c>
      <c r="BI24" s="339"/>
      <c r="BJ24" s="340"/>
      <c r="BK24" s="340"/>
      <c r="BL24" s="340"/>
      <c r="BM24" s="25" t="s">
        <v>34</v>
      </c>
      <c r="BN24" s="27"/>
      <c r="BO24" s="27"/>
      <c r="BP24" s="27"/>
      <c r="BQ24" s="27"/>
      <c r="BR24" s="27"/>
      <c r="BS24" s="31"/>
    </row>
    <row r="25" spans="1:78" ht="27.75" customHeight="1" thickBot="1" x14ac:dyDescent="0.2">
      <c r="A25" s="468"/>
      <c r="B25" s="404"/>
      <c r="C25" s="404"/>
      <c r="D25" s="405"/>
      <c r="E25" s="32" t="s">
        <v>35</v>
      </c>
      <c r="F25" s="353"/>
      <c r="G25" s="353"/>
      <c r="H25" s="353"/>
      <c r="I25" s="353"/>
      <c r="J25" s="33" t="s">
        <v>36</v>
      </c>
      <c r="K25" s="34" t="s">
        <v>37</v>
      </c>
      <c r="L25" s="323"/>
      <c r="M25" s="323"/>
      <c r="N25" s="323"/>
      <c r="O25" s="323"/>
      <c r="P25" s="35" t="s">
        <v>36</v>
      </c>
      <c r="Q25" s="36" t="s">
        <v>38</v>
      </c>
      <c r="R25" s="37"/>
      <c r="S25" s="349"/>
      <c r="T25" s="349"/>
      <c r="U25" s="349"/>
      <c r="V25" s="38" t="s">
        <v>36</v>
      </c>
      <c r="W25" s="39"/>
      <c r="X25" s="39"/>
      <c r="Y25" s="39"/>
      <c r="Z25" s="39"/>
      <c r="AA25" s="39"/>
      <c r="AB25" s="40"/>
      <c r="AC25" s="451"/>
      <c r="AD25" s="316"/>
      <c r="AE25" s="316"/>
      <c r="AF25" s="317"/>
      <c r="AG25" s="41" t="s">
        <v>39</v>
      </c>
      <c r="AH25" s="353"/>
      <c r="AI25" s="353"/>
      <c r="AJ25" s="353"/>
      <c r="AK25" s="353"/>
      <c r="AL25" s="42" t="s">
        <v>36</v>
      </c>
      <c r="AM25" s="43" t="s">
        <v>40</v>
      </c>
      <c r="AN25" s="350"/>
      <c r="AO25" s="350"/>
      <c r="AP25" s="350"/>
      <c r="AQ25" s="44" t="s">
        <v>36</v>
      </c>
      <c r="AR25" s="45" t="s">
        <v>41</v>
      </c>
      <c r="AS25" s="344"/>
      <c r="AT25" s="344"/>
      <c r="AU25" s="344"/>
      <c r="AV25" s="344"/>
      <c r="AW25" s="46" t="s">
        <v>36</v>
      </c>
      <c r="AX25" s="47" t="s">
        <v>42</v>
      </c>
      <c r="AY25" s="385"/>
      <c r="AZ25" s="385"/>
      <c r="BA25" s="385"/>
      <c r="BB25" s="48" t="s">
        <v>36</v>
      </c>
      <c r="BC25" s="343"/>
      <c r="BD25" s="344"/>
      <c r="BE25" s="344"/>
      <c r="BF25" s="344"/>
      <c r="BG25" s="344"/>
      <c r="BH25" s="46" t="s">
        <v>36</v>
      </c>
      <c r="BI25" s="341"/>
      <c r="BJ25" s="342"/>
      <c r="BK25" s="342"/>
      <c r="BL25" s="342"/>
      <c r="BM25" s="48" t="s">
        <v>36</v>
      </c>
      <c r="BN25" s="39"/>
      <c r="BO25" s="39"/>
      <c r="BP25" s="39"/>
      <c r="BQ25" s="39"/>
      <c r="BR25" s="39"/>
      <c r="BS25" s="49"/>
      <c r="BX25" s="50"/>
      <c r="BY25" s="50"/>
      <c r="BZ25" s="50"/>
    </row>
    <row r="26" spans="1:78" ht="20.100000000000001" customHeight="1" x14ac:dyDescent="0.15">
      <c r="A26" s="389" t="s">
        <v>99</v>
      </c>
      <c r="B26" s="316"/>
      <c r="C26" s="316"/>
      <c r="D26" s="317"/>
      <c r="E26" s="397"/>
      <c r="F26" s="396"/>
      <c r="G26" s="396"/>
      <c r="H26" s="396"/>
      <c r="I26" s="347" t="s">
        <v>102</v>
      </c>
      <c r="J26" s="348"/>
      <c r="K26" s="396"/>
      <c r="L26" s="396"/>
      <c r="M26" s="396"/>
      <c r="N26" s="396"/>
      <c r="O26" s="347" t="s">
        <v>102</v>
      </c>
      <c r="P26" s="395"/>
      <c r="Q26" s="51"/>
      <c r="R26" s="52"/>
      <c r="S26" s="52"/>
      <c r="T26" s="52"/>
      <c r="U26" s="52"/>
      <c r="V26" s="52"/>
      <c r="W26" s="53"/>
      <c r="X26" s="53"/>
      <c r="Y26" s="53"/>
      <c r="Z26" s="53"/>
      <c r="AA26" s="53"/>
      <c r="AB26" s="54"/>
      <c r="AC26" s="363" t="s">
        <v>99</v>
      </c>
      <c r="AD26" s="364"/>
      <c r="AE26" s="364"/>
      <c r="AF26" s="365"/>
      <c r="AG26" s="352"/>
      <c r="AH26" s="353"/>
      <c r="AI26" s="353"/>
      <c r="AJ26" s="353"/>
      <c r="AK26" s="350" t="s">
        <v>101</v>
      </c>
      <c r="AL26" s="351"/>
      <c r="AM26" s="358"/>
      <c r="AN26" s="359"/>
      <c r="AO26" s="359"/>
      <c r="AP26" s="350" t="s">
        <v>101</v>
      </c>
      <c r="AQ26" s="354"/>
      <c r="AR26" s="55"/>
      <c r="AS26" s="56"/>
      <c r="AT26" s="56"/>
      <c r="AU26" s="56"/>
      <c r="AV26" s="56"/>
      <c r="AW26" s="52"/>
      <c r="AX26" s="51"/>
      <c r="AY26" s="56"/>
      <c r="AZ26" s="56"/>
      <c r="BA26" s="56"/>
      <c r="BB26" s="52"/>
      <c r="BC26" s="56"/>
      <c r="BD26" s="56"/>
      <c r="BE26" s="56"/>
      <c r="BF26" s="56"/>
      <c r="BG26" s="56"/>
      <c r="BH26" s="52"/>
      <c r="BI26" s="56"/>
      <c r="BJ26" s="56"/>
      <c r="BK26" s="56"/>
      <c r="BL26" s="56"/>
      <c r="BM26" s="52"/>
      <c r="BN26" s="53"/>
      <c r="BO26" s="53"/>
      <c r="BP26" s="53"/>
      <c r="BQ26" s="53"/>
      <c r="BR26" s="53"/>
      <c r="BS26" s="57"/>
      <c r="BX26" s="50"/>
      <c r="BY26" s="50"/>
      <c r="BZ26" s="50"/>
    </row>
    <row r="27" spans="1:78" ht="27.75" customHeight="1" thickBot="1" x14ac:dyDescent="0.2">
      <c r="A27" s="366" t="s">
        <v>100</v>
      </c>
      <c r="B27" s="367"/>
      <c r="C27" s="367"/>
      <c r="D27" s="368"/>
      <c r="E27" s="360"/>
      <c r="F27" s="361"/>
      <c r="G27" s="361"/>
      <c r="H27" s="361"/>
      <c r="I27" s="361"/>
      <c r="J27" s="362"/>
      <c r="K27" s="343"/>
      <c r="L27" s="344"/>
      <c r="M27" s="344"/>
      <c r="N27" s="344"/>
      <c r="O27" s="344"/>
      <c r="P27" s="394"/>
      <c r="Q27" s="51"/>
      <c r="R27" s="52"/>
      <c r="S27" s="52"/>
      <c r="T27" s="52"/>
      <c r="U27" s="52"/>
      <c r="V27" s="52"/>
      <c r="W27" s="53"/>
      <c r="X27" s="53"/>
      <c r="Y27" s="53"/>
      <c r="Z27" s="53"/>
      <c r="AA27" s="53"/>
      <c r="AB27" s="54"/>
      <c r="AC27" s="366" t="s">
        <v>100</v>
      </c>
      <c r="AD27" s="367"/>
      <c r="AE27" s="367"/>
      <c r="AF27" s="368"/>
      <c r="AG27" s="360"/>
      <c r="AH27" s="361"/>
      <c r="AI27" s="361"/>
      <c r="AJ27" s="361"/>
      <c r="AK27" s="361"/>
      <c r="AL27" s="362"/>
      <c r="AM27" s="392"/>
      <c r="AN27" s="385"/>
      <c r="AO27" s="385"/>
      <c r="AP27" s="385"/>
      <c r="AQ27" s="393"/>
      <c r="AR27" s="58"/>
      <c r="AS27" s="56"/>
      <c r="AT27" s="56"/>
      <c r="AU27" s="56"/>
      <c r="AV27" s="56"/>
      <c r="AW27" s="52"/>
      <c r="AX27" s="51"/>
      <c r="AY27" s="56"/>
      <c r="AZ27" s="56"/>
      <c r="BA27" s="56"/>
      <c r="BB27" s="52"/>
      <c r="BC27" s="56"/>
      <c r="BD27" s="56"/>
      <c r="BE27" s="56"/>
      <c r="BF27" s="56"/>
      <c r="BG27" s="56"/>
      <c r="BH27" s="52"/>
      <c r="BI27" s="56"/>
      <c r="BJ27" s="56"/>
      <c r="BK27" s="56"/>
      <c r="BL27" s="56"/>
      <c r="BM27" s="52"/>
      <c r="BN27" s="53"/>
      <c r="BO27" s="53"/>
      <c r="BP27" s="53"/>
      <c r="BQ27" s="53"/>
      <c r="BR27" s="53"/>
      <c r="BS27" s="57"/>
      <c r="BX27" s="50"/>
      <c r="BY27" s="50"/>
      <c r="BZ27" s="50"/>
    </row>
    <row r="28" spans="1:78" ht="27.75" customHeight="1" thickBot="1" x14ac:dyDescent="0.2">
      <c r="A28" s="59"/>
      <c r="B28" s="20"/>
      <c r="C28" s="20"/>
      <c r="D28" s="20"/>
      <c r="E28" s="51"/>
      <c r="F28" s="52"/>
      <c r="G28" s="52"/>
      <c r="H28" s="52"/>
      <c r="I28" s="52"/>
      <c r="J28" s="52"/>
      <c r="K28" s="51"/>
      <c r="L28" s="52"/>
      <c r="M28" s="52"/>
      <c r="N28" s="52"/>
      <c r="O28" s="52"/>
      <c r="P28" s="52"/>
      <c r="Q28" s="51"/>
      <c r="R28" s="52"/>
      <c r="S28" s="52"/>
      <c r="T28" s="52"/>
      <c r="U28" s="52"/>
      <c r="V28" s="52"/>
      <c r="W28" s="53"/>
      <c r="X28" s="53"/>
      <c r="Y28" s="53"/>
      <c r="Z28" s="53"/>
      <c r="AA28" s="53"/>
      <c r="AB28" s="54"/>
      <c r="AC28" s="20"/>
      <c r="AD28" s="20"/>
      <c r="AE28" s="20"/>
      <c r="AF28" s="20"/>
      <c r="AG28" s="51"/>
      <c r="AH28" s="56"/>
      <c r="AI28" s="56"/>
      <c r="AJ28" s="56"/>
      <c r="AK28" s="56"/>
      <c r="AL28" s="52"/>
      <c r="AM28" s="51"/>
      <c r="AN28" s="52"/>
      <c r="AO28" s="52"/>
      <c r="AP28" s="52"/>
      <c r="AQ28" s="52"/>
      <c r="AR28" s="51"/>
      <c r="AS28" s="56"/>
      <c r="AT28" s="56"/>
      <c r="AU28" s="56"/>
      <c r="AV28" s="56"/>
      <c r="AW28" s="52"/>
      <c r="AX28" s="51"/>
      <c r="AY28" s="56"/>
      <c r="AZ28" s="56"/>
      <c r="BA28" s="56"/>
      <c r="BB28" s="52"/>
      <c r="BC28" s="56"/>
      <c r="BD28" s="56"/>
      <c r="BE28" s="56"/>
      <c r="BF28" s="56"/>
      <c r="BG28" s="56"/>
      <c r="BH28" s="52"/>
      <c r="BI28" s="56"/>
      <c r="BJ28" s="56"/>
      <c r="BK28" s="56"/>
      <c r="BL28" s="56"/>
      <c r="BM28" s="52"/>
      <c r="BN28" s="53"/>
      <c r="BO28" s="53"/>
      <c r="BP28" s="53"/>
      <c r="BQ28" s="53"/>
      <c r="BR28" s="53"/>
      <c r="BS28" s="57"/>
      <c r="BX28" s="50"/>
      <c r="BY28" s="50"/>
      <c r="BZ28" s="50"/>
    </row>
    <row r="29" spans="1:78" ht="24" customHeight="1" x14ac:dyDescent="0.15">
      <c r="A29" s="459" t="s">
        <v>43</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1"/>
      <c r="AE29" s="462" t="s">
        <v>44</v>
      </c>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3"/>
      <c r="BI29" s="60" t="s">
        <v>45</v>
      </c>
      <c r="BJ29" s="61"/>
      <c r="BK29" s="61"/>
      <c r="BL29" s="61"/>
      <c r="BM29" s="62"/>
      <c r="BN29" s="61"/>
      <c r="BO29" s="61"/>
      <c r="BP29" s="61"/>
      <c r="BQ29" s="61"/>
      <c r="BR29" s="61"/>
      <c r="BS29" s="63"/>
      <c r="BX29" s="4"/>
      <c r="BY29" s="4"/>
      <c r="BZ29" s="4"/>
    </row>
    <row r="30" spans="1:78" ht="24" customHeight="1" x14ac:dyDescent="0.15">
      <c r="A30" s="389" t="s">
        <v>46</v>
      </c>
      <c r="B30" s="316"/>
      <c r="C30" s="316"/>
      <c r="D30" s="316"/>
      <c r="E30" s="316"/>
      <c r="F30" s="317"/>
      <c r="G30" s="315" t="s">
        <v>47</v>
      </c>
      <c r="H30" s="316"/>
      <c r="I30" s="316"/>
      <c r="J30" s="317"/>
      <c r="K30" s="318" t="s">
        <v>48</v>
      </c>
      <c r="L30" s="317"/>
      <c r="M30" s="315" t="s">
        <v>46</v>
      </c>
      <c r="N30" s="316"/>
      <c r="O30" s="316"/>
      <c r="P30" s="316"/>
      <c r="Q30" s="316"/>
      <c r="R30" s="317"/>
      <c r="S30" s="315" t="s">
        <v>47</v>
      </c>
      <c r="T30" s="316"/>
      <c r="U30" s="316"/>
      <c r="V30" s="317"/>
      <c r="W30" s="318" t="s">
        <v>48</v>
      </c>
      <c r="X30" s="317"/>
      <c r="Y30" s="315" t="s">
        <v>49</v>
      </c>
      <c r="Z30" s="316"/>
      <c r="AA30" s="316"/>
      <c r="AB30" s="316"/>
      <c r="AC30" s="316"/>
      <c r="AD30" s="464"/>
      <c r="AE30" s="451" t="s">
        <v>46</v>
      </c>
      <c r="AF30" s="316"/>
      <c r="AG30" s="316"/>
      <c r="AH30" s="316"/>
      <c r="AI30" s="316"/>
      <c r="AJ30" s="317"/>
      <c r="AK30" s="315" t="s">
        <v>47</v>
      </c>
      <c r="AL30" s="316"/>
      <c r="AM30" s="316"/>
      <c r="AN30" s="317"/>
      <c r="AO30" s="318" t="s">
        <v>48</v>
      </c>
      <c r="AP30" s="317"/>
      <c r="AQ30" s="315" t="s">
        <v>46</v>
      </c>
      <c r="AR30" s="316"/>
      <c r="AS30" s="316"/>
      <c r="AT30" s="316"/>
      <c r="AU30" s="316"/>
      <c r="AV30" s="317"/>
      <c r="AW30" s="315" t="s">
        <v>47</v>
      </c>
      <c r="AX30" s="316"/>
      <c r="AY30" s="316"/>
      <c r="AZ30" s="317"/>
      <c r="BA30" s="318" t="s">
        <v>48</v>
      </c>
      <c r="BB30" s="317"/>
      <c r="BC30" s="315" t="s">
        <v>49</v>
      </c>
      <c r="BD30" s="316"/>
      <c r="BE30" s="316"/>
      <c r="BF30" s="316"/>
      <c r="BG30" s="316"/>
      <c r="BH30" s="317"/>
      <c r="BI30" s="290"/>
      <c r="BJ30" s="290"/>
      <c r="BK30" s="290"/>
      <c r="BL30" s="290"/>
      <c r="BM30" s="290"/>
      <c r="BN30" s="290"/>
      <c r="BO30" s="290"/>
      <c r="BP30" s="290"/>
      <c r="BQ30" s="290"/>
      <c r="BR30" s="290"/>
      <c r="BS30" s="291"/>
      <c r="BX30" s="4"/>
      <c r="BY30" s="4"/>
      <c r="BZ30" s="4"/>
    </row>
    <row r="31" spans="1:78" ht="26.25" customHeight="1" x14ac:dyDescent="0.15">
      <c r="A31" s="386"/>
      <c r="B31" s="387"/>
      <c r="C31" s="387"/>
      <c r="D31" s="387"/>
      <c r="E31" s="387"/>
      <c r="F31" s="388"/>
      <c r="G31" s="390"/>
      <c r="H31" s="391"/>
      <c r="I31" s="391"/>
      <c r="J31" s="64" t="s">
        <v>34</v>
      </c>
      <c r="K31" s="296"/>
      <c r="L31" s="297"/>
      <c r="M31" s="315"/>
      <c r="N31" s="316"/>
      <c r="O31" s="316"/>
      <c r="P31" s="316"/>
      <c r="Q31" s="316"/>
      <c r="R31" s="317"/>
      <c r="S31" s="457"/>
      <c r="T31" s="387"/>
      <c r="U31" s="387"/>
      <c r="V31" s="64" t="s">
        <v>34</v>
      </c>
      <c r="W31" s="296"/>
      <c r="X31" s="297"/>
      <c r="Y31" s="65" t="s">
        <v>50</v>
      </c>
      <c r="AA31" s="66"/>
      <c r="AB31" s="66"/>
      <c r="AC31" s="66"/>
      <c r="AD31" s="67"/>
      <c r="AE31" s="386"/>
      <c r="AF31" s="387"/>
      <c r="AG31" s="387"/>
      <c r="AH31" s="387"/>
      <c r="AI31" s="387"/>
      <c r="AJ31" s="388"/>
      <c r="AK31" s="383"/>
      <c r="AL31" s="372"/>
      <c r="AM31" s="372"/>
      <c r="AN31" s="64" t="s">
        <v>34</v>
      </c>
      <c r="AO31" s="296"/>
      <c r="AP31" s="297"/>
      <c r="AQ31" s="304"/>
      <c r="AR31" s="305"/>
      <c r="AS31" s="305"/>
      <c r="AT31" s="305"/>
      <c r="AU31" s="305"/>
      <c r="AV31" s="306"/>
      <c r="AW31" s="300"/>
      <c r="AX31" s="301"/>
      <c r="AY31" s="301"/>
      <c r="AZ31" s="64" t="s">
        <v>34</v>
      </c>
      <c r="BA31" s="296"/>
      <c r="BB31" s="297"/>
      <c r="BC31" s="65" t="s">
        <v>51</v>
      </c>
      <c r="BD31" s="66" t="s">
        <v>117</v>
      </c>
      <c r="BE31" s="66"/>
      <c r="BF31" s="66"/>
      <c r="BG31" s="66"/>
      <c r="BH31" s="67"/>
      <c r="BI31" s="292"/>
      <c r="BJ31" s="292"/>
      <c r="BK31" s="292"/>
      <c r="BL31" s="292"/>
      <c r="BM31" s="292"/>
      <c r="BN31" s="292"/>
      <c r="BO31" s="292"/>
      <c r="BP31" s="292"/>
      <c r="BQ31" s="292"/>
      <c r="BR31" s="292"/>
      <c r="BS31" s="293"/>
      <c r="BX31" s="4"/>
      <c r="BY31" s="4"/>
      <c r="BZ31" s="4"/>
    </row>
    <row r="32" spans="1:78" ht="26.25" customHeight="1" x14ac:dyDescent="0.15">
      <c r="A32" s="389"/>
      <c r="B32" s="316"/>
      <c r="C32" s="316"/>
      <c r="D32" s="316"/>
      <c r="E32" s="316"/>
      <c r="F32" s="317"/>
      <c r="G32" s="390"/>
      <c r="H32" s="391"/>
      <c r="I32" s="391"/>
      <c r="J32" s="64" t="s">
        <v>34</v>
      </c>
      <c r="K32" s="296"/>
      <c r="L32" s="297"/>
      <c r="M32" s="315"/>
      <c r="N32" s="316"/>
      <c r="O32" s="316"/>
      <c r="P32" s="316"/>
      <c r="Q32" s="316"/>
      <c r="R32" s="317"/>
      <c r="S32" s="457"/>
      <c r="T32" s="387"/>
      <c r="U32" s="387"/>
      <c r="V32" s="64" t="s">
        <v>34</v>
      </c>
      <c r="W32" s="296"/>
      <c r="X32" s="297"/>
      <c r="Y32" s="68"/>
      <c r="Z32" s="69"/>
      <c r="AA32" s="69"/>
      <c r="AB32" s="69"/>
      <c r="AC32" s="69"/>
      <c r="AD32" s="70"/>
      <c r="AE32" s="451"/>
      <c r="AF32" s="316"/>
      <c r="AG32" s="316"/>
      <c r="AH32" s="316"/>
      <c r="AI32" s="316"/>
      <c r="AJ32" s="317"/>
      <c r="AK32" s="300"/>
      <c r="AL32" s="301"/>
      <c r="AM32" s="301"/>
      <c r="AN32" s="64" t="s">
        <v>34</v>
      </c>
      <c r="AO32" s="296"/>
      <c r="AP32" s="297"/>
      <c r="AQ32" s="304"/>
      <c r="AR32" s="305"/>
      <c r="AS32" s="305"/>
      <c r="AT32" s="305"/>
      <c r="AU32" s="305"/>
      <c r="AV32" s="306"/>
      <c r="AW32" s="300"/>
      <c r="AX32" s="301"/>
      <c r="AY32" s="301"/>
      <c r="AZ32" s="64" t="s">
        <v>34</v>
      </c>
      <c r="BA32" s="296"/>
      <c r="BB32" s="297"/>
      <c r="BC32" s="68"/>
      <c r="BD32" s="69"/>
      <c r="BE32" s="69"/>
      <c r="BF32" s="69"/>
      <c r="BG32" s="69"/>
      <c r="BH32" s="70"/>
      <c r="BI32" s="292"/>
      <c r="BJ32" s="292"/>
      <c r="BK32" s="292"/>
      <c r="BL32" s="292"/>
      <c r="BM32" s="292"/>
      <c r="BN32" s="292"/>
      <c r="BO32" s="292"/>
      <c r="BP32" s="292"/>
      <c r="BQ32" s="292"/>
      <c r="BR32" s="292"/>
      <c r="BS32" s="293"/>
      <c r="BX32" s="4"/>
      <c r="BY32" s="4"/>
      <c r="BZ32" s="4"/>
    </row>
    <row r="33" spans="1:78" ht="26.25" customHeight="1" thickBot="1" x14ac:dyDescent="0.2">
      <c r="A33" s="366"/>
      <c r="B33" s="367"/>
      <c r="C33" s="367"/>
      <c r="D33" s="367"/>
      <c r="E33" s="367"/>
      <c r="F33" s="368"/>
      <c r="G33" s="449"/>
      <c r="H33" s="450"/>
      <c r="I33" s="450"/>
      <c r="J33" s="71" t="s">
        <v>34</v>
      </c>
      <c r="K33" s="298"/>
      <c r="L33" s="299"/>
      <c r="M33" s="456"/>
      <c r="N33" s="367"/>
      <c r="O33" s="367"/>
      <c r="P33" s="367"/>
      <c r="Q33" s="367"/>
      <c r="R33" s="368"/>
      <c r="S33" s="452"/>
      <c r="T33" s="453"/>
      <c r="U33" s="453"/>
      <c r="V33" s="71" t="s">
        <v>34</v>
      </c>
      <c r="W33" s="298"/>
      <c r="X33" s="299"/>
      <c r="Y33" s="454">
        <f>ROUNDDOWN(SUM(L47:Q52)/1000,0)</f>
        <v>0</v>
      </c>
      <c r="Z33" s="455"/>
      <c r="AA33" s="455"/>
      <c r="AB33" s="455"/>
      <c r="AC33" s="72"/>
      <c r="AD33" s="73" t="s">
        <v>113</v>
      </c>
      <c r="AE33" s="458"/>
      <c r="AF33" s="308"/>
      <c r="AG33" s="308"/>
      <c r="AH33" s="308"/>
      <c r="AI33" s="308"/>
      <c r="AJ33" s="309"/>
      <c r="AK33" s="302"/>
      <c r="AL33" s="303"/>
      <c r="AM33" s="303"/>
      <c r="AN33" s="71" t="s">
        <v>34</v>
      </c>
      <c r="AO33" s="298"/>
      <c r="AP33" s="299"/>
      <c r="AQ33" s="307"/>
      <c r="AR33" s="308"/>
      <c r="AS33" s="308"/>
      <c r="AT33" s="308"/>
      <c r="AU33" s="308"/>
      <c r="AV33" s="309"/>
      <c r="AW33" s="302"/>
      <c r="AX33" s="303"/>
      <c r="AY33" s="303"/>
      <c r="AZ33" s="71" t="s">
        <v>34</v>
      </c>
      <c r="BA33" s="298"/>
      <c r="BB33" s="299"/>
      <c r="BC33" s="319">
        <f>ROUNDDOWN(SUM(AD47:AI52)/1000,0)</f>
        <v>0</v>
      </c>
      <c r="BD33" s="320"/>
      <c r="BE33" s="320"/>
      <c r="BF33" s="320"/>
      <c r="BG33" s="72"/>
      <c r="BH33" s="73" t="s">
        <v>118</v>
      </c>
      <c r="BI33" s="294"/>
      <c r="BJ33" s="294"/>
      <c r="BK33" s="294"/>
      <c r="BL33" s="294"/>
      <c r="BM33" s="294"/>
      <c r="BN33" s="294"/>
      <c r="BO33" s="294"/>
      <c r="BP33" s="294"/>
      <c r="BQ33" s="294"/>
      <c r="BR33" s="294"/>
      <c r="BS33" s="295"/>
    </row>
    <row r="34" spans="1:78" s="50" customFormat="1" ht="25.5" customHeight="1" thickBot="1" x14ac:dyDescent="0.2">
      <c r="A34" s="401" t="s">
        <v>52</v>
      </c>
      <c r="B34" s="401"/>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2"/>
      <c r="AE34" s="401" t="s">
        <v>53</v>
      </c>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X34" s="3"/>
      <c r="BY34" s="3"/>
      <c r="BZ34" s="3"/>
    </row>
    <row r="35" spans="1:78" s="4" customFormat="1" ht="23.25" customHeight="1" x14ac:dyDescent="0.15">
      <c r="A35" s="315" t="s">
        <v>54</v>
      </c>
      <c r="B35" s="316"/>
      <c r="C35" s="316"/>
      <c r="D35" s="316"/>
      <c r="E35" s="316"/>
      <c r="F35" s="316"/>
      <c r="G35" s="316"/>
      <c r="H35" s="317"/>
      <c r="I35" s="403" t="s">
        <v>55</v>
      </c>
      <c r="J35" s="404"/>
      <c r="K35" s="404"/>
      <c r="L35" s="404"/>
      <c r="M35" s="404"/>
      <c r="N35" s="404"/>
      <c r="O35" s="405"/>
      <c r="P35" s="406" t="s">
        <v>56</v>
      </c>
      <c r="Q35" s="407"/>
      <c r="R35" s="407"/>
      <c r="S35" s="408"/>
      <c r="T35" s="315" t="s">
        <v>57</v>
      </c>
      <c r="U35" s="316"/>
      <c r="V35" s="316"/>
      <c r="W35" s="316"/>
      <c r="X35" s="316"/>
      <c r="Y35" s="316"/>
      <c r="Z35" s="317"/>
      <c r="AA35" s="74"/>
      <c r="AE35" s="409" t="s">
        <v>54</v>
      </c>
      <c r="AF35" s="364"/>
      <c r="AG35" s="364"/>
      <c r="AH35" s="364"/>
      <c r="AI35" s="364"/>
      <c r="AJ35" s="364"/>
      <c r="AK35" s="364"/>
      <c r="AL35" s="365"/>
      <c r="AM35" s="409" t="s">
        <v>55</v>
      </c>
      <c r="AN35" s="364"/>
      <c r="AO35" s="364"/>
      <c r="AP35" s="364"/>
      <c r="AQ35" s="364"/>
      <c r="AR35" s="364"/>
      <c r="AS35" s="365"/>
      <c r="AT35" s="409" t="s">
        <v>58</v>
      </c>
      <c r="AU35" s="364"/>
      <c r="AV35" s="364"/>
      <c r="AW35" s="365"/>
      <c r="AX35" s="409" t="s">
        <v>57</v>
      </c>
      <c r="AY35" s="410"/>
      <c r="AZ35" s="410"/>
      <c r="BA35" s="410"/>
      <c r="BB35" s="410"/>
      <c r="BC35" s="410"/>
      <c r="BD35" s="411"/>
      <c r="BJ35" s="312" t="s">
        <v>59</v>
      </c>
      <c r="BK35" s="313"/>
      <c r="BL35" s="313"/>
      <c r="BM35" s="313"/>
      <c r="BN35" s="313"/>
      <c r="BO35" s="313"/>
      <c r="BP35" s="313"/>
      <c r="BQ35" s="313"/>
      <c r="BR35" s="313"/>
      <c r="BS35" s="314"/>
      <c r="BX35" s="3"/>
      <c r="BY35" s="3"/>
      <c r="BZ35" s="3"/>
    </row>
    <row r="36" spans="1:78" s="4" customFormat="1" ht="23.25" customHeight="1" thickBot="1" x14ac:dyDescent="0.2">
      <c r="A36" s="403"/>
      <c r="B36" s="404"/>
      <c r="C36" s="404"/>
      <c r="D36" s="405"/>
      <c r="E36" s="434" t="s">
        <v>60</v>
      </c>
      <c r="F36" s="434"/>
      <c r="G36" s="434"/>
      <c r="H36" s="434"/>
      <c r="I36" s="75" t="s">
        <v>61</v>
      </c>
      <c r="J36" s="76"/>
      <c r="K36" s="353"/>
      <c r="L36" s="353"/>
      <c r="M36" s="353"/>
      <c r="N36" s="353"/>
      <c r="O36" s="77" t="s">
        <v>62</v>
      </c>
      <c r="P36" s="415"/>
      <c r="Q36" s="416"/>
      <c r="R36" s="413" t="s">
        <v>101</v>
      </c>
      <c r="S36" s="414"/>
      <c r="T36" s="75" t="s">
        <v>64</v>
      </c>
      <c r="U36" s="353"/>
      <c r="V36" s="353"/>
      <c r="W36" s="353"/>
      <c r="X36" s="353"/>
      <c r="Y36" s="353"/>
      <c r="Z36" s="64" t="s">
        <v>34</v>
      </c>
      <c r="AE36" s="78"/>
      <c r="AF36" s="79"/>
      <c r="AG36" s="79"/>
      <c r="AH36" s="315" t="s">
        <v>65</v>
      </c>
      <c r="AI36" s="316"/>
      <c r="AJ36" s="316"/>
      <c r="AK36" s="316"/>
      <c r="AL36" s="317"/>
      <c r="AM36" s="80" t="s">
        <v>39</v>
      </c>
      <c r="AN36" s="323"/>
      <c r="AO36" s="323"/>
      <c r="AP36" s="323"/>
      <c r="AQ36" s="323"/>
      <c r="AR36" s="323"/>
      <c r="AS36" s="81" t="s">
        <v>62</v>
      </c>
      <c r="AT36" s="329"/>
      <c r="AU36" s="324"/>
      <c r="AV36" s="327" t="s">
        <v>101</v>
      </c>
      <c r="AW36" s="328"/>
      <c r="AX36" s="2"/>
      <c r="AY36" s="323"/>
      <c r="AZ36" s="323"/>
      <c r="BA36" s="323"/>
      <c r="BB36" s="323"/>
      <c r="BC36" s="323"/>
      <c r="BD36" s="64" t="s">
        <v>114</v>
      </c>
      <c r="BJ36" s="435" t="s">
        <v>66</v>
      </c>
      <c r="BK36" s="436"/>
      <c r="BL36" s="436"/>
      <c r="BM36" s="436"/>
      <c r="BN36" s="436"/>
      <c r="BO36" s="436"/>
      <c r="BP36" s="436"/>
      <c r="BQ36" s="436"/>
      <c r="BR36" s="436"/>
      <c r="BS36" s="437"/>
      <c r="BX36" s="3"/>
      <c r="BY36" s="3"/>
      <c r="BZ36" s="3"/>
    </row>
    <row r="37" spans="1:78" s="4" customFormat="1" ht="23.25" customHeight="1" thickBot="1" x14ac:dyDescent="0.2">
      <c r="A37" s="417" t="s">
        <v>67</v>
      </c>
      <c r="B37" s="418"/>
      <c r="C37" s="418"/>
      <c r="D37" s="448"/>
      <c r="E37" s="315" t="s">
        <v>68</v>
      </c>
      <c r="F37" s="316"/>
      <c r="G37" s="316"/>
      <c r="H37" s="317"/>
      <c r="I37" s="75" t="s">
        <v>69</v>
      </c>
      <c r="J37" s="82"/>
      <c r="K37" s="323"/>
      <c r="L37" s="323"/>
      <c r="M37" s="323"/>
      <c r="N37" s="323"/>
      <c r="O37" s="81" t="s">
        <v>62</v>
      </c>
      <c r="P37" s="329"/>
      <c r="Q37" s="324"/>
      <c r="R37" s="327" t="s">
        <v>101</v>
      </c>
      <c r="S37" s="328"/>
      <c r="T37" s="2" t="s">
        <v>70</v>
      </c>
      <c r="U37" s="323"/>
      <c r="V37" s="323"/>
      <c r="W37" s="323"/>
      <c r="X37" s="323"/>
      <c r="Y37" s="323"/>
      <c r="Z37" s="83" t="s">
        <v>34</v>
      </c>
      <c r="AE37" s="417" t="s">
        <v>60</v>
      </c>
      <c r="AF37" s="418"/>
      <c r="AG37" s="418"/>
      <c r="AH37" s="315" t="s">
        <v>18</v>
      </c>
      <c r="AI37" s="316"/>
      <c r="AJ37" s="316"/>
      <c r="AK37" s="316"/>
      <c r="AL37" s="317"/>
      <c r="AM37" s="80" t="s">
        <v>40</v>
      </c>
      <c r="AN37" s="324"/>
      <c r="AO37" s="324"/>
      <c r="AP37" s="324"/>
      <c r="AQ37" s="324"/>
      <c r="AR37" s="324"/>
      <c r="AS37" s="81" t="s">
        <v>62</v>
      </c>
      <c r="AT37" s="329"/>
      <c r="AU37" s="324"/>
      <c r="AV37" s="327" t="s">
        <v>101</v>
      </c>
      <c r="AW37" s="328"/>
      <c r="AX37" s="321"/>
      <c r="AY37" s="322"/>
      <c r="AZ37" s="322"/>
      <c r="BA37" s="322"/>
      <c r="BB37" s="322"/>
      <c r="BC37" s="322"/>
      <c r="BD37" s="64" t="s">
        <v>71</v>
      </c>
      <c r="BJ37" s="310"/>
      <c r="BK37" s="311"/>
      <c r="BL37" s="311"/>
      <c r="BM37" s="311"/>
      <c r="BN37" s="311"/>
      <c r="BO37" s="311"/>
      <c r="BP37" s="311"/>
      <c r="BQ37" s="311"/>
      <c r="BR37" s="311"/>
      <c r="BS37" s="84" t="s">
        <v>34</v>
      </c>
      <c r="BX37" s="3"/>
      <c r="BY37" s="3"/>
      <c r="BZ37" s="3"/>
    </row>
    <row r="38" spans="1:78" s="4" customFormat="1" ht="23.25" customHeight="1" thickBot="1" x14ac:dyDescent="0.2">
      <c r="A38" s="438"/>
      <c r="B38" s="439"/>
      <c r="C38" s="439"/>
      <c r="D38" s="440"/>
      <c r="E38" s="441" t="s">
        <v>72</v>
      </c>
      <c r="F38" s="441"/>
      <c r="G38" s="441"/>
      <c r="H38" s="441"/>
      <c r="I38" s="85" t="s">
        <v>73</v>
      </c>
      <c r="J38" s="86"/>
      <c r="K38" s="323"/>
      <c r="L38" s="323"/>
      <c r="M38" s="323"/>
      <c r="N38" s="323"/>
      <c r="O38" s="87" t="s">
        <v>62</v>
      </c>
      <c r="P38" s="430"/>
      <c r="Q38" s="431"/>
      <c r="R38" s="431"/>
      <c r="S38" s="432"/>
      <c r="T38" s="442" t="s">
        <v>74</v>
      </c>
      <c r="U38" s="443"/>
      <c r="V38" s="412"/>
      <c r="W38" s="412"/>
      <c r="X38" s="412"/>
      <c r="Y38" s="412"/>
      <c r="Z38" s="88" t="s">
        <v>34</v>
      </c>
      <c r="AE38" s="23"/>
      <c r="AF38" s="22"/>
      <c r="AH38" s="433" t="s">
        <v>75</v>
      </c>
      <c r="AI38" s="407"/>
      <c r="AJ38" s="407"/>
      <c r="AK38" s="407"/>
      <c r="AL38" s="408"/>
      <c r="AM38" s="80" t="s">
        <v>76</v>
      </c>
      <c r="AN38" s="82"/>
      <c r="AO38" s="323"/>
      <c r="AP38" s="324"/>
      <c r="AQ38" s="324"/>
      <c r="AR38" s="324"/>
      <c r="AS38" s="81" t="s">
        <v>62</v>
      </c>
      <c r="AT38" s="325"/>
      <c r="AU38" s="326"/>
      <c r="AV38" s="327"/>
      <c r="AW38" s="328"/>
      <c r="AX38" s="2" t="s">
        <v>77</v>
      </c>
      <c r="AY38" s="323"/>
      <c r="AZ38" s="323"/>
      <c r="BA38" s="323"/>
      <c r="BB38" s="323"/>
      <c r="BC38" s="323"/>
      <c r="BD38" s="64" t="s">
        <v>71</v>
      </c>
      <c r="BJ38" s="444" t="s">
        <v>78</v>
      </c>
      <c r="BK38" s="445"/>
      <c r="BL38" s="445"/>
      <c r="BM38" s="445"/>
      <c r="BN38" s="445"/>
      <c r="BO38" s="445"/>
      <c r="BP38" s="445"/>
      <c r="BQ38" s="445"/>
      <c r="BR38" s="446" t="s">
        <v>79</v>
      </c>
      <c r="BS38" s="447"/>
      <c r="BX38" s="3"/>
      <c r="BY38" s="3"/>
      <c r="BZ38" s="3"/>
    </row>
    <row r="39" spans="1:78" ht="23.25" customHeight="1" thickTop="1" thickBot="1" x14ac:dyDescent="0.2">
      <c r="A39" s="419" t="s">
        <v>80</v>
      </c>
      <c r="B39" s="420"/>
      <c r="C39" s="420"/>
      <c r="D39" s="421"/>
      <c r="E39" s="428" t="s">
        <v>60</v>
      </c>
      <c r="F39" s="428"/>
      <c r="G39" s="428"/>
      <c r="H39" s="428"/>
      <c r="I39" s="89" t="s">
        <v>81</v>
      </c>
      <c r="J39" s="346"/>
      <c r="K39" s="346"/>
      <c r="L39" s="346"/>
      <c r="M39" s="346"/>
      <c r="N39" s="346"/>
      <c r="O39" s="90" t="s">
        <v>62</v>
      </c>
      <c r="P39" s="329">
        <v>0.02</v>
      </c>
      <c r="Q39" s="324"/>
      <c r="R39" s="327" t="s">
        <v>101</v>
      </c>
      <c r="S39" s="328"/>
      <c r="T39" s="91" t="s">
        <v>83</v>
      </c>
      <c r="U39" s="323"/>
      <c r="V39" s="323"/>
      <c r="W39" s="323"/>
      <c r="X39" s="323"/>
      <c r="Y39" s="323"/>
      <c r="Z39" s="92" t="s">
        <v>34</v>
      </c>
      <c r="AE39" s="78"/>
      <c r="AF39" s="79"/>
      <c r="AG39" s="79"/>
      <c r="AH39" s="315" t="s">
        <v>65</v>
      </c>
      <c r="AI39" s="316"/>
      <c r="AJ39" s="316"/>
      <c r="AK39" s="316"/>
      <c r="AL39" s="317"/>
      <c r="AM39" s="80" t="s">
        <v>84</v>
      </c>
      <c r="AN39" s="323"/>
      <c r="AO39" s="324"/>
      <c r="AP39" s="324"/>
      <c r="AQ39" s="324"/>
      <c r="AR39" s="324"/>
      <c r="AS39" s="81" t="s">
        <v>62</v>
      </c>
      <c r="AT39" s="329"/>
      <c r="AU39" s="324"/>
      <c r="AV39" s="327" t="s">
        <v>101</v>
      </c>
      <c r="AW39" s="328"/>
      <c r="AX39" s="321"/>
      <c r="AY39" s="322"/>
      <c r="AZ39" s="322"/>
      <c r="BA39" s="322"/>
      <c r="BB39" s="322"/>
      <c r="BC39" s="322"/>
      <c r="BD39" s="93" t="s">
        <v>114</v>
      </c>
      <c r="BJ39" s="310"/>
      <c r="BK39" s="311"/>
      <c r="BL39" s="311"/>
      <c r="BM39" s="311"/>
      <c r="BN39" s="311"/>
      <c r="BO39" s="311"/>
      <c r="BP39" s="311"/>
      <c r="BQ39" s="311"/>
      <c r="BR39" s="311"/>
      <c r="BS39" s="84" t="s">
        <v>34</v>
      </c>
    </row>
    <row r="40" spans="1:78" ht="23.25" customHeight="1" thickBot="1" x14ac:dyDescent="0.2">
      <c r="A40" s="422"/>
      <c r="B40" s="423"/>
      <c r="C40" s="423"/>
      <c r="D40" s="424"/>
      <c r="E40" s="315" t="s">
        <v>68</v>
      </c>
      <c r="F40" s="316"/>
      <c r="G40" s="316"/>
      <c r="H40" s="317"/>
      <c r="I40" s="75" t="s">
        <v>37</v>
      </c>
      <c r="J40" s="323"/>
      <c r="K40" s="323"/>
      <c r="L40" s="323"/>
      <c r="M40" s="323"/>
      <c r="N40" s="323"/>
      <c r="O40" s="81" t="s">
        <v>62</v>
      </c>
      <c r="P40" s="329">
        <v>0.02</v>
      </c>
      <c r="Q40" s="324"/>
      <c r="R40" s="327" t="s">
        <v>101</v>
      </c>
      <c r="S40" s="328"/>
      <c r="T40" s="2" t="s">
        <v>85</v>
      </c>
      <c r="U40" s="323"/>
      <c r="V40" s="323"/>
      <c r="W40" s="323"/>
      <c r="X40" s="323"/>
      <c r="Y40" s="323"/>
      <c r="Z40" s="83" t="s">
        <v>34</v>
      </c>
      <c r="AE40" s="417" t="s">
        <v>68</v>
      </c>
      <c r="AF40" s="418"/>
      <c r="AG40" s="418"/>
      <c r="AH40" s="315" t="s">
        <v>18</v>
      </c>
      <c r="AI40" s="316"/>
      <c r="AJ40" s="316"/>
      <c r="AK40" s="316"/>
      <c r="AL40" s="317"/>
      <c r="AM40" s="80" t="s">
        <v>86</v>
      </c>
      <c r="AN40" s="324"/>
      <c r="AO40" s="324"/>
      <c r="AP40" s="324"/>
      <c r="AQ40" s="324"/>
      <c r="AR40" s="324"/>
      <c r="AS40" s="81" t="s">
        <v>62</v>
      </c>
      <c r="AT40" s="329"/>
      <c r="AU40" s="324"/>
      <c r="AV40" s="327" t="s">
        <v>82</v>
      </c>
      <c r="AW40" s="328"/>
      <c r="AX40" s="321"/>
      <c r="AY40" s="322"/>
      <c r="AZ40" s="322"/>
      <c r="BA40" s="322"/>
      <c r="BB40" s="322"/>
      <c r="BC40" s="322"/>
      <c r="BD40" s="64" t="s">
        <v>71</v>
      </c>
      <c r="BJ40" s="333" t="s">
        <v>87</v>
      </c>
      <c r="BK40" s="334"/>
      <c r="BL40" s="334"/>
      <c r="BM40" s="334"/>
      <c r="BN40" s="334"/>
      <c r="BO40" s="334"/>
      <c r="BP40" s="334"/>
      <c r="BQ40" s="334"/>
      <c r="BR40" s="334"/>
      <c r="BS40" s="335"/>
    </row>
    <row r="41" spans="1:78" ht="23.25" customHeight="1" thickBot="1" x14ac:dyDescent="0.2">
      <c r="A41" s="425"/>
      <c r="B41" s="426"/>
      <c r="C41" s="426"/>
      <c r="D41" s="427"/>
      <c r="E41" s="429" t="s">
        <v>72</v>
      </c>
      <c r="F41" s="429"/>
      <c r="G41" s="429"/>
      <c r="H41" s="429"/>
      <c r="I41" s="75" t="s">
        <v>88</v>
      </c>
      <c r="J41" s="82"/>
      <c r="K41" s="323"/>
      <c r="L41" s="323"/>
      <c r="M41" s="323"/>
      <c r="N41" s="323"/>
      <c r="O41" s="81" t="s">
        <v>62</v>
      </c>
      <c r="P41" s="430"/>
      <c r="Q41" s="431"/>
      <c r="R41" s="431"/>
      <c r="S41" s="432"/>
      <c r="T41" s="337" t="s">
        <v>89</v>
      </c>
      <c r="U41" s="338"/>
      <c r="V41" s="323"/>
      <c r="W41" s="323"/>
      <c r="X41" s="323"/>
      <c r="Y41" s="323"/>
      <c r="Z41" s="83" t="s">
        <v>34</v>
      </c>
      <c r="AE41" s="23"/>
      <c r="AF41" s="22"/>
      <c r="AG41" s="4"/>
      <c r="AH41" s="433" t="s">
        <v>75</v>
      </c>
      <c r="AI41" s="407"/>
      <c r="AJ41" s="407"/>
      <c r="AK41" s="407"/>
      <c r="AL41" s="408"/>
      <c r="AM41" s="80" t="s">
        <v>90</v>
      </c>
      <c r="AN41" s="82"/>
      <c r="AO41" s="323"/>
      <c r="AP41" s="324"/>
      <c r="AQ41" s="324"/>
      <c r="AR41" s="324"/>
      <c r="AS41" s="81" t="s">
        <v>62</v>
      </c>
      <c r="AT41" s="329"/>
      <c r="AU41" s="324"/>
      <c r="AV41" s="327" t="s">
        <v>63</v>
      </c>
      <c r="AW41" s="328"/>
      <c r="AX41" s="2" t="s">
        <v>91</v>
      </c>
      <c r="AY41" s="323"/>
      <c r="AZ41" s="323"/>
      <c r="BA41" s="323"/>
      <c r="BB41" s="323"/>
      <c r="BC41" s="323"/>
      <c r="BD41" s="64" t="s">
        <v>71</v>
      </c>
      <c r="BJ41" s="330"/>
      <c r="BK41" s="331"/>
      <c r="BL41" s="331"/>
      <c r="BM41" s="331"/>
      <c r="BN41" s="331"/>
      <c r="BO41" s="331"/>
      <c r="BP41" s="331"/>
      <c r="BQ41" s="331"/>
      <c r="BR41" s="331"/>
      <c r="BS41" s="332"/>
    </row>
    <row r="42" spans="1:78" ht="24" customHeight="1" thickBot="1" x14ac:dyDescent="0.2">
      <c r="A42" s="94" t="s">
        <v>92</v>
      </c>
      <c r="AE42" s="315" t="s">
        <v>93</v>
      </c>
      <c r="AF42" s="316"/>
      <c r="AG42" s="316"/>
      <c r="AH42" s="316"/>
      <c r="AI42" s="316"/>
      <c r="AJ42" s="316"/>
      <c r="AK42" s="316"/>
      <c r="AL42" s="317"/>
      <c r="AM42" s="398"/>
      <c r="AN42" s="399"/>
      <c r="AO42" s="399"/>
      <c r="AP42" s="399"/>
      <c r="AQ42" s="399"/>
      <c r="AR42" s="399"/>
      <c r="AS42" s="400"/>
      <c r="AT42" s="336"/>
      <c r="AU42" s="327"/>
      <c r="AV42" s="327"/>
      <c r="AW42" s="328"/>
      <c r="AX42" s="337" t="s">
        <v>94</v>
      </c>
      <c r="AY42" s="338"/>
      <c r="AZ42" s="323"/>
      <c r="BA42" s="323"/>
      <c r="BB42" s="323"/>
      <c r="BC42" s="323"/>
      <c r="BD42" s="64" t="s">
        <v>71</v>
      </c>
      <c r="BJ42" s="310"/>
      <c r="BK42" s="311"/>
      <c r="BL42" s="311"/>
      <c r="BM42" s="311"/>
      <c r="BN42" s="311"/>
      <c r="BO42" s="311"/>
      <c r="BP42" s="311"/>
      <c r="BQ42" s="311"/>
      <c r="BR42" s="311"/>
      <c r="BS42" s="84" t="s">
        <v>34</v>
      </c>
    </row>
    <row r="43" spans="1:78" x14ac:dyDescent="0.15">
      <c r="A43" s="96" t="s">
        <v>95</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8"/>
      <c r="AD43" s="6"/>
    </row>
    <row r="45" spans="1:78" x14ac:dyDescent="0.15">
      <c r="B45" s="99" t="s">
        <v>120</v>
      </c>
      <c r="C45" s="99"/>
      <c r="D45" s="99"/>
      <c r="E45" s="99"/>
      <c r="F45" s="100"/>
      <c r="G45" s="100"/>
      <c r="H45" s="100"/>
      <c r="I45" s="100"/>
      <c r="J45" s="100"/>
      <c r="K45" s="100"/>
      <c r="L45" s="100"/>
      <c r="M45" s="100"/>
      <c r="N45" s="100"/>
      <c r="O45" s="100"/>
      <c r="P45" s="100"/>
      <c r="Q45" s="100"/>
      <c r="T45" s="102" t="s">
        <v>124</v>
      </c>
      <c r="U45" s="102"/>
      <c r="V45" s="102"/>
      <c r="W45" s="102"/>
      <c r="X45" s="103"/>
      <c r="Y45" s="103"/>
      <c r="Z45" s="103"/>
      <c r="AA45" s="103"/>
      <c r="AB45" s="103"/>
      <c r="AC45" s="103"/>
      <c r="AD45" s="103"/>
      <c r="AE45" s="103"/>
      <c r="AF45" s="103"/>
      <c r="AG45" s="103"/>
      <c r="AH45" s="103"/>
      <c r="AI45" s="103"/>
    </row>
    <row r="46" spans="1:78" x14ac:dyDescent="0.15">
      <c r="B46" s="101"/>
      <c r="C46" s="528" t="s">
        <v>121</v>
      </c>
      <c r="D46" s="528"/>
      <c r="E46" s="528"/>
      <c r="F46" s="528"/>
      <c r="G46" s="528"/>
      <c r="H46" s="529" t="s">
        <v>122</v>
      </c>
      <c r="I46" s="529"/>
      <c r="J46" s="529"/>
      <c r="K46" s="529"/>
      <c r="L46" s="529" t="s">
        <v>123</v>
      </c>
      <c r="M46" s="529"/>
      <c r="N46" s="529"/>
      <c r="O46" s="529"/>
      <c r="P46" s="529"/>
      <c r="Q46" s="529"/>
      <c r="T46" s="104"/>
      <c r="U46" s="531" t="s">
        <v>121</v>
      </c>
      <c r="V46" s="531"/>
      <c r="W46" s="531"/>
      <c r="X46" s="531"/>
      <c r="Y46" s="531"/>
      <c r="Z46" s="532" t="s">
        <v>122</v>
      </c>
      <c r="AA46" s="532"/>
      <c r="AB46" s="532"/>
      <c r="AC46" s="532"/>
      <c r="AD46" s="532" t="s">
        <v>123</v>
      </c>
      <c r="AE46" s="532"/>
      <c r="AF46" s="532"/>
      <c r="AG46" s="532"/>
      <c r="AH46" s="532"/>
      <c r="AI46" s="532"/>
    </row>
    <row r="47" spans="1:78" x14ac:dyDescent="0.15">
      <c r="B47" s="101">
        <v>1</v>
      </c>
      <c r="C47" s="530">
        <f>G31</f>
        <v>0</v>
      </c>
      <c r="D47" s="530"/>
      <c r="E47" s="530"/>
      <c r="F47" s="530"/>
      <c r="G47" s="530"/>
      <c r="H47" s="528">
        <f>K31</f>
        <v>0</v>
      </c>
      <c r="I47" s="528"/>
      <c r="J47" s="528"/>
      <c r="K47" s="528"/>
      <c r="L47" s="530">
        <f>IFERROR(IF(H47=0,0,VLOOKUP(C47,特別加入基礎日額表!A:M,添付書!H47+1,FALSE)),0)</f>
        <v>0</v>
      </c>
      <c r="M47" s="530"/>
      <c r="N47" s="530"/>
      <c r="O47" s="530"/>
      <c r="P47" s="530"/>
      <c r="Q47" s="530"/>
      <c r="T47" s="104">
        <v>1</v>
      </c>
      <c r="U47" s="533">
        <f>AK31</f>
        <v>0</v>
      </c>
      <c r="V47" s="533"/>
      <c r="W47" s="533"/>
      <c r="X47" s="533"/>
      <c r="Y47" s="533"/>
      <c r="Z47" s="531">
        <f>AO31</f>
        <v>0</v>
      </c>
      <c r="AA47" s="531"/>
      <c r="AB47" s="531"/>
      <c r="AC47" s="531"/>
      <c r="AD47" s="533">
        <f>IFERROR(IF(Z47=0,0,VLOOKUP(U47,特別加入基礎日額表!A:M,添付書!Z47+1,FALSE)),0)</f>
        <v>0</v>
      </c>
      <c r="AE47" s="533"/>
      <c r="AF47" s="533"/>
      <c r="AG47" s="533"/>
      <c r="AH47" s="533"/>
      <c r="AI47" s="533"/>
    </row>
    <row r="48" spans="1:78" x14ac:dyDescent="0.15">
      <c r="B48" s="101">
        <v>2</v>
      </c>
      <c r="C48" s="530">
        <f>G32</f>
        <v>0</v>
      </c>
      <c r="D48" s="530"/>
      <c r="E48" s="530"/>
      <c r="F48" s="530"/>
      <c r="G48" s="530"/>
      <c r="H48" s="528">
        <f>K32</f>
        <v>0</v>
      </c>
      <c r="I48" s="528"/>
      <c r="J48" s="528"/>
      <c r="K48" s="528"/>
      <c r="L48" s="530">
        <f>IFERROR(IF(H48=0,0,VLOOKUP(C48,特別加入基礎日額表!A:M,添付書!H48+1,FALSE)),0)</f>
        <v>0</v>
      </c>
      <c r="M48" s="530"/>
      <c r="N48" s="530"/>
      <c r="O48" s="530"/>
      <c r="P48" s="530"/>
      <c r="Q48" s="530"/>
      <c r="T48" s="104">
        <v>2</v>
      </c>
      <c r="U48" s="533">
        <f>AK32</f>
        <v>0</v>
      </c>
      <c r="V48" s="533"/>
      <c r="W48" s="533"/>
      <c r="X48" s="533"/>
      <c r="Y48" s="533"/>
      <c r="Z48" s="531">
        <f>AO32</f>
        <v>0</v>
      </c>
      <c r="AA48" s="531"/>
      <c r="AB48" s="531"/>
      <c r="AC48" s="531"/>
      <c r="AD48" s="533">
        <f>IFERROR(IF(Z48=0,0,VLOOKUP(U48,特別加入基礎日額表!A:M,添付書!Z48+1,FALSE)),0)</f>
        <v>0</v>
      </c>
      <c r="AE48" s="533"/>
      <c r="AF48" s="533"/>
      <c r="AG48" s="533"/>
      <c r="AH48" s="533"/>
      <c r="AI48" s="533"/>
    </row>
    <row r="49" spans="2:35" x14ac:dyDescent="0.15">
      <c r="B49" s="101">
        <v>3</v>
      </c>
      <c r="C49" s="530">
        <f>G33</f>
        <v>0</v>
      </c>
      <c r="D49" s="530"/>
      <c r="E49" s="530"/>
      <c r="F49" s="530"/>
      <c r="G49" s="530"/>
      <c r="H49" s="528">
        <f>K33</f>
        <v>0</v>
      </c>
      <c r="I49" s="528"/>
      <c r="J49" s="528"/>
      <c r="K49" s="528"/>
      <c r="L49" s="530">
        <f>IFERROR(IF(H49=0,0,VLOOKUP(C49,特別加入基礎日額表!A:M,添付書!H49+1,FALSE)),0)</f>
        <v>0</v>
      </c>
      <c r="M49" s="530"/>
      <c r="N49" s="530"/>
      <c r="O49" s="530"/>
      <c r="P49" s="530"/>
      <c r="Q49" s="530"/>
      <c r="T49" s="104">
        <v>3</v>
      </c>
      <c r="U49" s="533">
        <f>AK33</f>
        <v>0</v>
      </c>
      <c r="V49" s="533"/>
      <c r="W49" s="533"/>
      <c r="X49" s="533"/>
      <c r="Y49" s="533"/>
      <c r="Z49" s="531">
        <f>AO33</f>
        <v>0</v>
      </c>
      <c r="AA49" s="531"/>
      <c r="AB49" s="531"/>
      <c r="AC49" s="531"/>
      <c r="AD49" s="533">
        <f>IFERROR(IF(Z49=0,0,VLOOKUP(U49,特別加入基礎日額表!A:M,添付書!Z49+1,FALSE)),0)</f>
        <v>0</v>
      </c>
      <c r="AE49" s="533"/>
      <c r="AF49" s="533"/>
      <c r="AG49" s="533"/>
      <c r="AH49" s="533"/>
      <c r="AI49" s="533"/>
    </row>
    <row r="50" spans="2:35" x14ac:dyDescent="0.15">
      <c r="B50" s="101">
        <v>4</v>
      </c>
      <c r="C50" s="530">
        <f>S31</f>
        <v>0</v>
      </c>
      <c r="D50" s="530"/>
      <c r="E50" s="530"/>
      <c r="F50" s="530"/>
      <c r="G50" s="530"/>
      <c r="H50" s="528">
        <f>W31</f>
        <v>0</v>
      </c>
      <c r="I50" s="528"/>
      <c r="J50" s="528"/>
      <c r="K50" s="528"/>
      <c r="L50" s="530">
        <f>IFERROR(IF(H50=0,0,VLOOKUP(C50,特別加入基礎日額表!A:M,添付書!H50+1,FALSE)),0)</f>
        <v>0</v>
      </c>
      <c r="M50" s="530"/>
      <c r="N50" s="530"/>
      <c r="O50" s="530"/>
      <c r="P50" s="530"/>
      <c r="Q50" s="530"/>
      <c r="T50" s="104">
        <v>4</v>
      </c>
      <c r="U50" s="533">
        <f>AW31</f>
        <v>0</v>
      </c>
      <c r="V50" s="533"/>
      <c r="W50" s="533"/>
      <c r="X50" s="533"/>
      <c r="Y50" s="533"/>
      <c r="Z50" s="531">
        <f>BA31</f>
        <v>0</v>
      </c>
      <c r="AA50" s="531"/>
      <c r="AB50" s="531"/>
      <c r="AC50" s="531"/>
      <c r="AD50" s="533">
        <f>IFERROR(IF(Z50=0,0,VLOOKUP(U50,特別加入基礎日額表!A:M,添付書!Z50+1,FALSE)),0)</f>
        <v>0</v>
      </c>
      <c r="AE50" s="533"/>
      <c r="AF50" s="533"/>
      <c r="AG50" s="533"/>
      <c r="AH50" s="533"/>
      <c r="AI50" s="533"/>
    </row>
    <row r="51" spans="2:35" x14ac:dyDescent="0.15">
      <c r="B51" s="101">
        <v>5</v>
      </c>
      <c r="C51" s="530">
        <f>S32</f>
        <v>0</v>
      </c>
      <c r="D51" s="530"/>
      <c r="E51" s="530"/>
      <c r="F51" s="530"/>
      <c r="G51" s="530"/>
      <c r="H51" s="528">
        <f>W32</f>
        <v>0</v>
      </c>
      <c r="I51" s="528"/>
      <c r="J51" s="528"/>
      <c r="K51" s="528"/>
      <c r="L51" s="530">
        <f>IFERROR(IF(H51=0,0,VLOOKUP(C51,特別加入基礎日額表!A:M,添付書!H51+1,FALSE)),0)</f>
        <v>0</v>
      </c>
      <c r="M51" s="530"/>
      <c r="N51" s="530"/>
      <c r="O51" s="530"/>
      <c r="P51" s="530"/>
      <c r="Q51" s="530"/>
      <c r="T51" s="104">
        <v>5</v>
      </c>
      <c r="U51" s="533">
        <f>AW32</f>
        <v>0</v>
      </c>
      <c r="V51" s="533"/>
      <c r="W51" s="533"/>
      <c r="X51" s="533"/>
      <c r="Y51" s="533"/>
      <c r="Z51" s="531">
        <f>BA32</f>
        <v>0</v>
      </c>
      <c r="AA51" s="531"/>
      <c r="AB51" s="531"/>
      <c r="AC51" s="531"/>
      <c r="AD51" s="533">
        <f>IFERROR(IF(Z51=0,0,VLOOKUP(U51,特別加入基礎日額表!A:M,添付書!Z51+1,FALSE)),0)</f>
        <v>0</v>
      </c>
      <c r="AE51" s="533"/>
      <c r="AF51" s="533"/>
      <c r="AG51" s="533"/>
      <c r="AH51" s="533"/>
      <c r="AI51" s="533"/>
    </row>
    <row r="52" spans="2:35" x14ac:dyDescent="0.15">
      <c r="B52" s="101">
        <v>6</v>
      </c>
      <c r="C52" s="530">
        <f>S33</f>
        <v>0</v>
      </c>
      <c r="D52" s="530"/>
      <c r="E52" s="530"/>
      <c r="F52" s="530"/>
      <c r="G52" s="530"/>
      <c r="H52" s="528">
        <f>W33</f>
        <v>0</v>
      </c>
      <c r="I52" s="528"/>
      <c r="J52" s="528"/>
      <c r="K52" s="528"/>
      <c r="L52" s="530">
        <f>IFERROR(IF(H52=0,0,VLOOKUP(C52,特別加入基礎日額表!A:M,添付書!H52+1,FALSE)),0)</f>
        <v>0</v>
      </c>
      <c r="M52" s="530"/>
      <c r="N52" s="530"/>
      <c r="O52" s="530"/>
      <c r="P52" s="530"/>
      <c r="Q52" s="530"/>
      <c r="T52" s="104">
        <v>6</v>
      </c>
      <c r="U52" s="533">
        <f>AW33</f>
        <v>0</v>
      </c>
      <c r="V52" s="533"/>
      <c r="W52" s="533"/>
      <c r="X52" s="533"/>
      <c r="Y52" s="533"/>
      <c r="Z52" s="531">
        <f>BA33</f>
        <v>0</v>
      </c>
      <c r="AA52" s="531"/>
      <c r="AB52" s="531"/>
      <c r="AC52" s="531"/>
      <c r="AD52" s="533">
        <f>IFERROR(IF(Z52=0,0,VLOOKUP(U52,特別加入基礎日額表!A:M,添付書!Z52+1,FALSE)),0)</f>
        <v>0</v>
      </c>
      <c r="AE52" s="533"/>
      <c r="AF52" s="533"/>
      <c r="AG52" s="533"/>
      <c r="AH52" s="533"/>
      <c r="AI52" s="533"/>
    </row>
    <row r="53" spans="2:35" x14ac:dyDescent="0.15">
      <c r="X53" s="95"/>
      <c r="Y53" s="95"/>
      <c r="Z53" s="95"/>
      <c r="AA53" s="95"/>
    </row>
  </sheetData>
  <mergeCells count="444">
    <mergeCell ref="AD50:AI50"/>
    <mergeCell ref="U51:Y51"/>
    <mergeCell ref="Z51:AC51"/>
    <mergeCell ref="AD51:AI51"/>
    <mergeCell ref="U52:Y52"/>
    <mergeCell ref="Z52:AC52"/>
    <mergeCell ref="AD52:AI52"/>
    <mergeCell ref="AD46:AI46"/>
    <mergeCell ref="U47:Y47"/>
    <mergeCell ref="Z47:AC47"/>
    <mergeCell ref="AD47:AI47"/>
    <mergeCell ref="U48:Y48"/>
    <mergeCell ref="Z48:AC48"/>
    <mergeCell ref="AD48:AI48"/>
    <mergeCell ref="U49:Y49"/>
    <mergeCell ref="Z49:AC49"/>
    <mergeCell ref="AD49:AI49"/>
    <mergeCell ref="L46:Q46"/>
    <mergeCell ref="L52:Q52"/>
    <mergeCell ref="L51:Q51"/>
    <mergeCell ref="L50:Q50"/>
    <mergeCell ref="L49:Q49"/>
    <mergeCell ref="L48:Q48"/>
    <mergeCell ref="L47:Q47"/>
    <mergeCell ref="U46:Y46"/>
    <mergeCell ref="Z46:AC46"/>
    <mergeCell ref="U50:Y50"/>
    <mergeCell ref="Z50:AC50"/>
    <mergeCell ref="C46:G46"/>
    <mergeCell ref="H46:K46"/>
    <mergeCell ref="H52:K52"/>
    <mergeCell ref="H51:K51"/>
    <mergeCell ref="H50:K50"/>
    <mergeCell ref="H49:K49"/>
    <mergeCell ref="H48:K48"/>
    <mergeCell ref="H47:K47"/>
    <mergeCell ref="C52:G52"/>
    <mergeCell ref="C51:G51"/>
    <mergeCell ref="C50:G50"/>
    <mergeCell ref="C49:G49"/>
    <mergeCell ref="C48:G48"/>
    <mergeCell ref="C47:G47"/>
    <mergeCell ref="A1:BS1"/>
    <mergeCell ref="A2:G2"/>
    <mergeCell ref="A3:G4"/>
    <mergeCell ref="H3:I3"/>
    <mergeCell ref="K3:L3"/>
    <mergeCell ref="M3:R3"/>
    <mergeCell ref="S3:V3"/>
    <mergeCell ref="W3:AA4"/>
    <mergeCell ref="AR3:AU4"/>
    <mergeCell ref="AB3:AQ4"/>
    <mergeCell ref="AV3:BS4"/>
    <mergeCell ref="BC7:BM7"/>
    <mergeCell ref="BN7:BS8"/>
    <mergeCell ref="AM8:AQ8"/>
    <mergeCell ref="AX8:BB8"/>
    <mergeCell ref="BI8:BM8"/>
    <mergeCell ref="A9:D9"/>
    <mergeCell ref="AC9:AF9"/>
    <mergeCell ref="E9:J9"/>
    <mergeCell ref="K9:P9"/>
    <mergeCell ref="Q9:V9"/>
    <mergeCell ref="A6:D8"/>
    <mergeCell ref="E6:AB6"/>
    <mergeCell ref="AC6:AF8"/>
    <mergeCell ref="AG6:BS6"/>
    <mergeCell ref="E7:J8"/>
    <mergeCell ref="K7:P8"/>
    <mergeCell ref="Q7:V8"/>
    <mergeCell ref="W7:AB8"/>
    <mergeCell ref="AG7:AQ7"/>
    <mergeCell ref="AR7:BB7"/>
    <mergeCell ref="W9:AB9"/>
    <mergeCell ref="AM9:AQ9"/>
    <mergeCell ref="AX9:BB9"/>
    <mergeCell ref="AR9:AW9"/>
    <mergeCell ref="A10:D10"/>
    <mergeCell ref="AC10:AF10"/>
    <mergeCell ref="A11:D11"/>
    <mergeCell ref="AC11:AF11"/>
    <mergeCell ref="A12:D12"/>
    <mergeCell ref="AC12:AF12"/>
    <mergeCell ref="E10:J10"/>
    <mergeCell ref="E11:J11"/>
    <mergeCell ref="E12:J12"/>
    <mergeCell ref="K10:P10"/>
    <mergeCell ref="K11:P11"/>
    <mergeCell ref="K12:P12"/>
    <mergeCell ref="Q10:V10"/>
    <mergeCell ref="Q11:V11"/>
    <mergeCell ref="Q12:V12"/>
    <mergeCell ref="W10:AB10"/>
    <mergeCell ref="W11:AB11"/>
    <mergeCell ref="W12:AB12"/>
    <mergeCell ref="A13:D13"/>
    <mergeCell ref="AC13:AF13"/>
    <mergeCell ref="A14:D14"/>
    <mergeCell ref="AC14:AF14"/>
    <mergeCell ref="A15:D15"/>
    <mergeCell ref="AC15:AF15"/>
    <mergeCell ref="E13:J13"/>
    <mergeCell ref="E14:J14"/>
    <mergeCell ref="E15:J15"/>
    <mergeCell ref="K15:P15"/>
    <mergeCell ref="K13:P13"/>
    <mergeCell ref="K14:P14"/>
    <mergeCell ref="Q13:V13"/>
    <mergeCell ref="Q14:V14"/>
    <mergeCell ref="Q15:V15"/>
    <mergeCell ref="W13:AB13"/>
    <mergeCell ref="W14:AB14"/>
    <mergeCell ref="W15:AB15"/>
    <mergeCell ref="A16:D16"/>
    <mergeCell ref="AC16:AF16"/>
    <mergeCell ref="A17:D17"/>
    <mergeCell ref="AC17:AF17"/>
    <mergeCell ref="A18:D18"/>
    <mergeCell ref="AC18:AF18"/>
    <mergeCell ref="E16:J16"/>
    <mergeCell ref="E17:J17"/>
    <mergeCell ref="E18:J18"/>
    <mergeCell ref="K16:P16"/>
    <mergeCell ref="Q16:V16"/>
    <mergeCell ref="Q17:V17"/>
    <mergeCell ref="Q18:V18"/>
    <mergeCell ref="K17:P17"/>
    <mergeCell ref="K18:P18"/>
    <mergeCell ref="W16:AB16"/>
    <mergeCell ref="W17:AB17"/>
    <mergeCell ref="W18:AB18"/>
    <mergeCell ref="A19:D19"/>
    <mergeCell ref="AC19:AF19"/>
    <mergeCell ref="A20:D20"/>
    <mergeCell ref="AC20:AF20"/>
    <mergeCell ref="A21:D21"/>
    <mergeCell ref="AC21:AF21"/>
    <mergeCell ref="E19:J19"/>
    <mergeCell ref="E20:J20"/>
    <mergeCell ref="E21:J21"/>
    <mergeCell ref="Q20:V20"/>
    <mergeCell ref="K20:P20"/>
    <mergeCell ref="K21:P21"/>
    <mergeCell ref="Q19:V19"/>
    <mergeCell ref="K19:P19"/>
    <mergeCell ref="W19:AB19"/>
    <mergeCell ref="W20:AB20"/>
    <mergeCell ref="W21:AB21"/>
    <mergeCell ref="Q21:V21"/>
    <mergeCell ref="A22:D22"/>
    <mergeCell ref="AC22:AF22"/>
    <mergeCell ref="A23:D23"/>
    <mergeCell ref="AC23:AF23"/>
    <mergeCell ref="A24:D25"/>
    <mergeCell ref="AC24:AF25"/>
    <mergeCell ref="E22:J22"/>
    <mergeCell ref="E23:J23"/>
    <mergeCell ref="K23:P23"/>
    <mergeCell ref="K22:P22"/>
    <mergeCell ref="W23:AB23"/>
    <mergeCell ref="Q22:V22"/>
    <mergeCell ref="Q23:V23"/>
    <mergeCell ref="W22:AB22"/>
    <mergeCell ref="A29:AD29"/>
    <mergeCell ref="AE29:BH29"/>
    <mergeCell ref="A30:F30"/>
    <mergeCell ref="G30:J30"/>
    <mergeCell ref="K30:L30"/>
    <mergeCell ref="M30:R30"/>
    <mergeCell ref="S30:V30"/>
    <mergeCell ref="W30:X30"/>
    <mergeCell ref="Y30:AD30"/>
    <mergeCell ref="AE30:AJ30"/>
    <mergeCell ref="G33:I33"/>
    <mergeCell ref="AE31:AJ31"/>
    <mergeCell ref="AE32:AJ32"/>
    <mergeCell ref="K31:L31"/>
    <mergeCell ref="AK31:AM31"/>
    <mergeCell ref="AO31:AP31"/>
    <mergeCell ref="S33:U33"/>
    <mergeCell ref="AK30:AN30"/>
    <mergeCell ref="AO30:AP30"/>
    <mergeCell ref="Y33:AB33"/>
    <mergeCell ref="G31:I31"/>
    <mergeCell ref="W31:X31"/>
    <mergeCell ref="W32:X32"/>
    <mergeCell ref="W33:X33"/>
    <mergeCell ref="K32:L32"/>
    <mergeCell ref="K33:L33"/>
    <mergeCell ref="M31:R31"/>
    <mergeCell ref="M32:R32"/>
    <mergeCell ref="M33:R33"/>
    <mergeCell ref="S31:U31"/>
    <mergeCell ref="S32:U32"/>
    <mergeCell ref="AO32:AP32"/>
    <mergeCell ref="AO33:AP33"/>
    <mergeCell ref="AE33:AJ33"/>
    <mergeCell ref="A36:D36"/>
    <mergeCell ref="E36:H36"/>
    <mergeCell ref="AH36:AL36"/>
    <mergeCell ref="BJ36:BS36"/>
    <mergeCell ref="A38:D38"/>
    <mergeCell ref="E38:H38"/>
    <mergeCell ref="P38:S38"/>
    <mergeCell ref="T38:U38"/>
    <mergeCell ref="AH38:AL38"/>
    <mergeCell ref="BJ38:BQ38"/>
    <mergeCell ref="BR38:BS38"/>
    <mergeCell ref="AY38:BC38"/>
    <mergeCell ref="A37:D37"/>
    <mergeCell ref="E37:H37"/>
    <mergeCell ref="AE37:AG37"/>
    <mergeCell ref="AH37:AL37"/>
    <mergeCell ref="K36:N36"/>
    <mergeCell ref="K37:N37"/>
    <mergeCell ref="K38:N38"/>
    <mergeCell ref="AN36:AR36"/>
    <mergeCell ref="P37:Q37"/>
    <mergeCell ref="AY36:BC36"/>
    <mergeCell ref="BJ37:BR37"/>
    <mergeCell ref="AT36:AU36"/>
    <mergeCell ref="E40:H40"/>
    <mergeCell ref="AE40:AG40"/>
    <mergeCell ref="AH40:AL40"/>
    <mergeCell ref="AX40:BC40"/>
    <mergeCell ref="P40:Q40"/>
    <mergeCell ref="R40:S40"/>
    <mergeCell ref="J40:N40"/>
    <mergeCell ref="A39:D41"/>
    <mergeCell ref="E39:H39"/>
    <mergeCell ref="AH39:AL39"/>
    <mergeCell ref="E41:H41"/>
    <mergeCell ref="P41:S41"/>
    <mergeCell ref="T41:U41"/>
    <mergeCell ref="AH41:AL41"/>
    <mergeCell ref="J39:N39"/>
    <mergeCell ref="AT39:AU39"/>
    <mergeCell ref="AV39:AW39"/>
    <mergeCell ref="AX39:BC39"/>
    <mergeCell ref="AV40:AW40"/>
    <mergeCell ref="AT40:AU40"/>
    <mergeCell ref="AE42:AL42"/>
    <mergeCell ref="AM42:AS42"/>
    <mergeCell ref="A34:AA34"/>
    <mergeCell ref="AE34:BD34"/>
    <mergeCell ref="A35:H35"/>
    <mergeCell ref="I35:O35"/>
    <mergeCell ref="P35:S35"/>
    <mergeCell ref="T35:Z35"/>
    <mergeCell ref="AE35:AL35"/>
    <mergeCell ref="AM35:AS35"/>
    <mergeCell ref="AT35:AW35"/>
    <mergeCell ref="AX35:BD35"/>
    <mergeCell ref="R37:S37"/>
    <mergeCell ref="P39:Q39"/>
    <mergeCell ref="R39:S39"/>
    <mergeCell ref="K41:N41"/>
    <mergeCell ref="U36:Y36"/>
    <mergeCell ref="U37:Y37"/>
    <mergeCell ref="V38:Y38"/>
    <mergeCell ref="U39:Y39"/>
    <mergeCell ref="U40:Y40"/>
    <mergeCell ref="V41:Y41"/>
    <mergeCell ref="R36:S36"/>
    <mergeCell ref="P36:Q36"/>
    <mergeCell ref="A31:F31"/>
    <mergeCell ref="A32:F32"/>
    <mergeCell ref="A33:F33"/>
    <mergeCell ref="G32:I32"/>
    <mergeCell ref="AM23:AQ23"/>
    <mergeCell ref="AM27:AQ27"/>
    <mergeCell ref="AM10:AQ10"/>
    <mergeCell ref="AM11:AQ11"/>
    <mergeCell ref="AM12:AQ12"/>
    <mergeCell ref="AM13:AQ13"/>
    <mergeCell ref="AM14:AQ14"/>
    <mergeCell ref="AM15:AQ15"/>
    <mergeCell ref="AM16:AQ16"/>
    <mergeCell ref="A26:D26"/>
    <mergeCell ref="A27:D27"/>
    <mergeCell ref="E27:J27"/>
    <mergeCell ref="K27:P27"/>
    <mergeCell ref="O26:P26"/>
    <mergeCell ref="K26:N26"/>
    <mergeCell ref="E26:H26"/>
    <mergeCell ref="AG11:AL11"/>
    <mergeCell ref="AG12:AL12"/>
    <mergeCell ref="AG13:AL13"/>
    <mergeCell ref="AG14:AL14"/>
    <mergeCell ref="AS25:AV25"/>
    <mergeCell ref="AY25:BA25"/>
    <mergeCell ref="AX24:BA24"/>
    <mergeCell ref="AN25:AP25"/>
    <mergeCell ref="AM24:AP24"/>
    <mergeCell ref="AM20:AQ20"/>
    <mergeCell ref="AM21:AQ21"/>
    <mergeCell ref="AM22:AQ22"/>
    <mergeCell ref="AR18:AW18"/>
    <mergeCell ref="AR19:AW19"/>
    <mergeCell ref="AR20:AW20"/>
    <mergeCell ref="AR21:AW21"/>
    <mergeCell ref="AR22:AW22"/>
    <mergeCell ref="AR23:AW23"/>
    <mergeCell ref="AX20:BB20"/>
    <mergeCell ref="AX21:BB21"/>
    <mergeCell ref="AX22:BB22"/>
    <mergeCell ref="AX23:BB23"/>
    <mergeCell ref="AX18:BB18"/>
    <mergeCell ref="AX19:BB19"/>
    <mergeCell ref="AM18:AQ18"/>
    <mergeCell ref="AM19:AQ19"/>
    <mergeCell ref="AX15:BB15"/>
    <mergeCell ref="AX16:BB16"/>
    <mergeCell ref="AX17:BB17"/>
    <mergeCell ref="AR10:AW10"/>
    <mergeCell ref="AR11:AW11"/>
    <mergeCell ref="AR12:AW12"/>
    <mergeCell ref="AR13:AW13"/>
    <mergeCell ref="AR14:AW14"/>
    <mergeCell ref="AR15:AW15"/>
    <mergeCell ref="AR16:AW16"/>
    <mergeCell ref="AR17:AW17"/>
    <mergeCell ref="AG17:AL17"/>
    <mergeCell ref="AG15:AL15"/>
    <mergeCell ref="AG16:AL16"/>
    <mergeCell ref="AG9:AL9"/>
    <mergeCell ref="AG10:AL10"/>
    <mergeCell ref="BC21:BH21"/>
    <mergeCell ref="BC22:BH22"/>
    <mergeCell ref="BC23:BH23"/>
    <mergeCell ref="BC17:BH17"/>
    <mergeCell ref="BC18:BH18"/>
    <mergeCell ref="BC19:BH19"/>
    <mergeCell ref="BC20:BH20"/>
    <mergeCell ref="AG23:AL23"/>
    <mergeCell ref="AG18:AL18"/>
    <mergeCell ref="AG19:AL19"/>
    <mergeCell ref="AG20:AL20"/>
    <mergeCell ref="AG21:AL21"/>
    <mergeCell ref="AG22:AL22"/>
    <mergeCell ref="AX10:BB10"/>
    <mergeCell ref="AX11:BB11"/>
    <mergeCell ref="AX12:BB12"/>
    <mergeCell ref="AX13:BB13"/>
    <mergeCell ref="AM17:AQ17"/>
    <mergeCell ref="AX14:BB14"/>
    <mergeCell ref="BN10:BS10"/>
    <mergeCell ref="BN11:BS11"/>
    <mergeCell ref="BN12:BS12"/>
    <mergeCell ref="BN13:BS13"/>
    <mergeCell ref="BN14:BS14"/>
    <mergeCell ref="BN15:BS15"/>
    <mergeCell ref="BC15:BH15"/>
    <mergeCell ref="BC16:BH16"/>
    <mergeCell ref="BC9:BH9"/>
    <mergeCell ref="BC10:BH10"/>
    <mergeCell ref="BC11:BH11"/>
    <mergeCell ref="BC12:BH12"/>
    <mergeCell ref="BC13:BH13"/>
    <mergeCell ref="BC14:BH14"/>
    <mergeCell ref="BI17:BM17"/>
    <mergeCell ref="BI18:BM18"/>
    <mergeCell ref="BI19:BM19"/>
    <mergeCell ref="BI20:BM20"/>
    <mergeCell ref="BI21:BM21"/>
    <mergeCell ref="BI22:BM22"/>
    <mergeCell ref="BN22:BS22"/>
    <mergeCell ref="BN23:BS23"/>
    <mergeCell ref="BI9:BM9"/>
    <mergeCell ref="BI10:BM10"/>
    <mergeCell ref="BI11:BM11"/>
    <mergeCell ref="BI12:BM12"/>
    <mergeCell ref="BI13:BM13"/>
    <mergeCell ref="BI14:BM14"/>
    <mergeCell ref="BI15:BM15"/>
    <mergeCell ref="BI16:BM16"/>
    <mergeCell ref="BN16:BS16"/>
    <mergeCell ref="BN17:BS17"/>
    <mergeCell ref="BN18:BS18"/>
    <mergeCell ref="BN19:BS19"/>
    <mergeCell ref="BN20:BS20"/>
    <mergeCell ref="BN21:BS21"/>
    <mergeCell ref="BI23:BM23"/>
    <mergeCell ref="BN9:BS9"/>
    <mergeCell ref="AX42:AY42"/>
    <mergeCell ref="AZ42:BC42"/>
    <mergeCell ref="AY41:BC41"/>
    <mergeCell ref="BI24:BL24"/>
    <mergeCell ref="BI25:BL25"/>
    <mergeCell ref="BC25:BG25"/>
    <mergeCell ref="BC24:BG24"/>
    <mergeCell ref="I26:J26"/>
    <mergeCell ref="S25:U25"/>
    <mergeCell ref="AK26:AL26"/>
    <mergeCell ref="AG26:AJ26"/>
    <mergeCell ref="AP26:AQ26"/>
    <mergeCell ref="E24:I24"/>
    <mergeCell ref="K24:O24"/>
    <mergeCell ref="Q24:U24"/>
    <mergeCell ref="AM26:AO26"/>
    <mergeCell ref="AG27:AL27"/>
    <mergeCell ref="AC26:AF26"/>
    <mergeCell ref="AC27:AF27"/>
    <mergeCell ref="AG24:AK24"/>
    <mergeCell ref="AH25:AK25"/>
    <mergeCell ref="F25:I25"/>
    <mergeCell ref="L25:O25"/>
    <mergeCell ref="AR24:AV24"/>
    <mergeCell ref="BJ39:BR39"/>
    <mergeCell ref="BJ35:BS35"/>
    <mergeCell ref="AQ30:AV30"/>
    <mergeCell ref="AW30:AZ30"/>
    <mergeCell ref="BA30:BB30"/>
    <mergeCell ref="BC30:BH30"/>
    <mergeCell ref="BC33:BF33"/>
    <mergeCell ref="BJ42:BR42"/>
    <mergeCell ref="AX37:BC37"/>
    <mergeCell ref="AO41:AR41"/>
    <mergeCell ref="AN40:AR40"/>
    <mergeCell ref="AN39:AR39"/>
    <mergeCell ref="AO38:AR38"/>
    <mergeCell ref="AN37:AR37"/>
    <mergeCell ref="AT38:AU38"/>
    <mergeCell ref="AV38:AW38"/>
    <mergeCell ref="AT41:AU41"/>
    <mergeCell ref="AV41:AW41"/>
    <mergeCell ref="BJ41:BS41"/>
    <mergeCell ref="BJ40:BS40"/>
    <mergeCell ref="AT37:AU37"/>
    <mergeCell ref="AV37:AW37"/>
    <mergeCell ref="AT42:AW42"/>
    <mergeCell ref="AV36:AW36"/>
    <mergeCell ref="BI30:BS33"/>
    <mergeCell ref="BA31:BB31"/>
    <mergeCell ref="BA32:BB32"/>
    <mergeCell ref="BA33:BB33"/>
    <mergeCell ref="AK32:AM32"/>
    <mergeCell ref="AK33:AM33"/>
    <mergeCell ref="AQ31:AV31"/>
    <mergeCell ref="AQ32:AV32"/>
    <mergeCell ref="AQ33:AV33"/>
    <mergeCell ref="AW31:AY31"/>
    <mergeCell ref="AW32:AY32"/>
    <mergeCell ref="AW33:AY33"/>
  </mergeCells>
  <phoneticPr fontId="5"/>
  <pageMargins left="0.74" right="0.59055118110236227" top="0.3" bottom="0.24" header="0.19685039370078741" footer="0.13"/>
  <pageSetup paperSize="9" scale="65" orientation="landscape"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24E2-5BFC-444E-9FF6-997AB9A27704}">
  <sheetPr>
    <pageSetUpPr fitToPage="1"/>
  </sheetPr>
  <dimension ref="A1:AL34"/>
  <sheetViews>
    <sheetView tabSelected="1" view="pageBreakPreview" zoomScaleNormal="100" zoomScaleSheetLayoutView="100" workbookViewId="0">
      <selection activeCell="K6" sqref="K6"/>
    </sheetView>
  </sheetViews>
  <sheetFormatPr defaultRowHeight="18.75" x14ac:dyDescent="0.15"/>
  <cols>
    <col min="1" max="2" width="3.5" style="107" customWidth="1"/>
    <col min="3" max="4" width="3.5" style="108" customWidth="1"/>
    <col min="5" max="5" width="4.875" style="108" customWidth="1"/>
    <col min="6" max="13" width="16.625" style="107" customWidth="1"/>
    <col min="14" max="14" width="3.375" style="107" customWidth="1"/>
    <col min="15" max="15" width="15.875" style="107" customWidth="1"/>
    <col min="16" max="16" width="13.125" style="107" customWidth="1"/>
    <col min="17" max="17" width="5.25" style="107" bestFit="1" customWidth="1"/>
    <col min="18" max="18" width="6" style="107" customWidth="1"/>
    <col min="19" max="19" width="5.75" style="107" bestFit="1" customWidth="1"/>
    <col min="20" max="20" width="13.125" style="107" customWidth="1"/>
    <col min="21" max="21" width="3.375" style="107" bestFit="1" customWidth="1"/>
    <col min="22" max="22" width="13.125" style="107" customWidth="1"/>
    <col min="23" max="23" width="5.25" style="107" bestFit="1" customWidth="1"/>
    <col min="24" max="24" width="6" style="107" customWidth="1"/>
    <col min="25" max="25" width="5.75" style="107" bestFit="1" customWidth="1"/>
    <col min="26" max="26" width="13.125" style="107" customWidth="1"/>
    <col min="27" max="27" width="3.375" style="107" bestFit="1" customWidth="1"/>
    <col min="28" max="28" width="13.125" style="107" customWidth="1"/>
    <col min="29" max="29" width="3.375" style="107" bestFit="1" customWidth="1"/>
    <col min="30" max="30" width="19.625" style="107" customWidth="1"/>
    <col min="31" max="31" width="8.75" style="107" customWidth="1"/>
    <col min="32" max="33" width="6.25" style="107" customWidth="1"/>
    <col min="34" max="34" width="9" style="107"/>
    <col min="35" max="35" width="11.625" style="107" bestFit="1" customWidth="1"/>
    <col min="36" max="36" width="2.5" style="107" bestFit="1" customWidth="1"/>
    <col min="37" max="37" width="11.625" style="107" bestFit="1" customWidth="1"/>
    <col min="38" max="38" width="2.5" style="107" bestFit="1" customWidth="1"/>
    <col min="39" max="16384" width="9" style="107"/>
  </cols>
  <sheetData>
    <row r="1" spans="1:38" ht="19.5" customHeight="1" x14ac:dyDescent="0.15">
      <c r="E1" s="108" t="s">
        <v>185</v>
      </c>
      <c r="F1" s="109"/>
      <c r="G1" s="110"/>
      <c r="P1" s="108" t="s">
        <v>185</v>
      </c>
      <c r="Q1" s="108"/>
      <c r="R1" s="111">
        <f>F1</f>
        <v>0</v>
      </c>
      <c r="S1" s="111"/>
      <c r="X1" s="112" t="str">
        <f>_xlfn.CONCAT(B5,C5,D5)</f>
        <v>令和4年度分</v>
      </c>
    </row>
    <row r="2" spans="1:38" ht="26.25" customHeight="1" x14ac:dyDescent="0.15">
      <c r="E2" s="108" t="s">
        <v>184</v>
      </c>
      <c r="F2" s="109"/>
      <c r="G2" s="110"/>
      <c r="P2" s="108" t="s">
        <v>184</v>
      </c>
      <c r="Q2" s="108"/>
      <c r="R2" s="111">
        <f>F2</f>
        <v>0</v>
      </c>
      <c r="S2" s="111"/>
    </row>
    <row r="3" spans="1:38" ht="26.25" customHeight="1" thickBot="1" x14ac:dyDescent="0.2">
      <c r="E3" s="108" t="s">
        <v>183</v>
      </c>
      <c r="F3" s="109"/>
      <c r="G3" s="110"/>
      <c r="P3" s="108" t="s">
        <v>183</v>
      </c>
      <c r="Q3" s="108"/>
      <c r="R3" s="111">
        <f>F3</f>
        <v>0</v>
      </c>
      <c r="S3" s="111"/>
    </row>
    <row r="4" spans="1:38" ht="19.5" customHeight="1" thickBot="1" x14ac:dyDescent="0.2">
      <c r="A4" s="113"/>
      <c r="B4" s="114"/>
      <c r="C4" s="115"/>
      <c r="D4" s="116"/>
      <c r="E4" s="116"/>
      <c r="F4" s="117" t="s">
        <v>182</v>
      </c>
      <c r="G4" s="117"/>
      <c r="H4" s="117"/>
      <c r="I4" s="118"/>
      <c r="J4" s="119" t="s">
        <v>181</v>
      </c>
      <c r="K4" s="117"/>
      <c r="L4" s="117"/>
      <c r="M4" s="118"/>
      <c r="O4" s="120" t="s">
        <v>180</v>
      </c>
      <c r="P4" s="108"/>
    </row>
    <row r="5" spans="1:38" ht="19.5" customHeight="1" thickBot="1" x14ac:dyDescent="0.2">
      <c r="A5" s="121"/>
      <c r="B5" s="122" t="s">
        <v>179</v>
      </c>
      <c r="C5" s="122">
        <v>4</v>
      </c>
      <c r="D5" s="123" t="s">
        <v>178</v>
      </c>
      <c r="E5" s="122"/>
      <c r="F5" s="124" t="s">
        <v>135</v>
      </c>
      <c r="G5" s="124" t="s">
        <v>134</v>
      </c>
      <c r="H5" s="124" t="s">
        <v>152</v>
      </c>
      <c r="I5" s="125" t="s">
        <v>129</v>
      </c>
      <c r="J5" s="126" t="s">
        <v>135</v>
      </c>
      <c r="K5" s="124" t="s">
        <v>134</v>
      </c>
      <c r="L5" s="124" t="s">
        <v>152</v>
      </c>
      <c r="M5" s="125" t="s">
        <v>129</v>
      </c>
      <c r="O5" s="127" t="s">
        <v>177</v>
      </c>
      <c r="P5" s="128" t="s">
        <v>135</v>
      </c>
      <c r="Q5" s="128"/>
      <c r="R5" s="128"/>
      <c r="S5" s="128"/>
      <c r="T5" s="129"/>
      <c r="U5" s="130"/>
      <c r="V5" s="131" t="s">
        <v>134</v>
      </c>
      <c r="W5" s="128"/>
      <c r="X5" s="128"/>
      <c r="Y5" s="128"/>
      <c r="Z5" s="129"/>
      <c r="AA5" s="130"/>
      <c r="AB5" s="113"/>
      <c r="AC5" s="132"/>
    </row>
    <row r="6" spans="1:38" ht="19.5" customHeight="1" thickTop="1" thickBot="1" x14ac:dyDescent="0.2">
      <c r="A6" s="133"/>
      <c r="B6" s="134" t="s">
        <v>162</v>
      </c>
      <c r="C6" s="135">
        <v>4</v>
      </c>
      <c r="D6" s="134" t="s">
        <v>173</v>
      </c>
      <c r="E6" s="136" t="s">
        <v>161</v>
      </c>
      <c r="F6" s="137"/>
      <c r="G6" s="137"/>
      <c r="H6" s="138">
        <f>G6-F6</f>
        <v>0</v>
      </c>
      <c r="I6" s="139"/>
      <c r="J6" s="140"/>
      <c r="K6" s="137"/>
      <c r="L6" s="138">
        <f>K6-J6</f>
        <v>0</v>
      </c>
      <c r="M6" s="139"/>
      <c r="O6" s="141"/>
      <c r="P6" s="142" t="s">
        <v>130</v>
      </c>
      <c r="Q6" s="143"/>
      <c r="R6" s="144" t="s">
        <v>165</v>
      </c>
      <c r="S6" s="143"/>
      <c r="T6" s="145" t="s">
        <v>164</v>
      </c>
      <c r="U6" s="146"/>
      <c r="V6" s="147" t="s">
        <v>130</v>
      </c>
      <c r="W6" s="143"/>
      <c r="X6" s="144" t="s">
        <v>165</v>
      </c>
      <c r="Y6" s="143"/>
      <c r="Z6" s="145" t="s">
        <v>164</v>
      </c>
      <c r="AA6" s="146"/>
      <c r="AB6" s="148" t="s">
        <v>152</v>
      </c>
      <c r="AC6" s="146"/>
      <c r="AD6" s="107" t="s">
        <v>163</v>
      </c>
      <c r="AE6" s="149"/>
      <c r="AF6" s="150" t="s">
        <v>176</v>
      </c>
      <c r="AG6" s="150" t="s">
        <v>175</v>
      </c>
      <c r="AH6" s="149"/>
      <c r="AI6" s="149" t="s">
        <v>135</v>
      </c>
      <c r="AJ6" s="149"/>
      <c r="AK6" s="149" t="s">
        <v>174</v>
      </c>
      <c r="AL6" s="151"/>
    </row>
    <row r="7" spans="1:38" ht="19.5" customHeight="1" thickTop="1" x14ac:dyDescent="0.15">
      <c r="A7" s="152"/>
      <c r="B7" s="153"/>
      <c r="C7" s="154">
        <v>5</v>
      </c>
      <c r="D7" s="153" t="s">
        <v>173</v>
      </c>
      <c r="E7" s="155" t="s">
        <v>161</v>
      </c>
      <c r="F7" s="156"/>
      <c r="G7" s="156"/>
      <c r="H7" s="157">
        <f t="shared" ref="H7:H24" si="0">G7-F7</f>
        <v>0</v>
      </c>
      <c r="I7" s="158"/>
      <c r="J7" s="159"/>
      <c r="K7" s="156"/>
      <c r="L7" s="157">
        <f t="shared" ref="L7:L24" si="1">K7-J7</f>
        <v>0</v>
      </c>
      <c r="M7" s="158"/>
      <c r="O7" s="160" t="s">
        <v>161</v>
      </c>
      <c r="P7" s="161">
        <f>ROUNDDOWN(F22,-3)/1000</f>
        <v>0</v>
      </c>
      <c r="Q7" s="162" t="s">
        <v>146</v>
      </c>
      <c r="R7" s="163"/>
      <c r="S7" s="164" t="s">
        <v>145</v>
      </c>
      <c r="T7" s="165">
        <f>P7*R7</f>
        <v>0</v>
      </c>
      <c r="U7" s="166" t="s">
        <v>137</v>
      </c>
      <c r="V7" s="167">
        <f>ROUNDDOWN(G22,-3)/1000</f>
        <v>0</v>
      </c>
      <c r="W7" s="162" t="s">
        <v>146</v>
      </c>
      <c r="X7" s="163"/>
      <c r="Y7" s="164" t="s">
        <v>145</v>
      </c>
      <c r="Z7" s="165">
        <f>V7*X7</f>
        <v>0</v>
      </c>
      <c r="AA7" s="166" t="s">
        <v>137</v>
      </c>
      <c r="AB7" s="168"/>
      <c r="AC7" s="169"/>
      <c r="AD7" s="107" t="s">
        <v>160</v>
      </c>
      <c r="AE7" s="170" t="s">
        <v>161</v>
      </c>
      <c r="AF7" s="151">
        <f>IF(P7=P15,1,0)</f>
        <v>1</v>
      </c>
      <c r="AG7" s="151">
        <f>IF(V7=V15,1,0)</f>
        <v>1</v>
      </c>
      <c r="AH7" s="170" t="s">
        <v>172</v>
      </c>
      <c r="AI7" s="171">
        <f>T7+T8</f>
        <v>0</v>
      </c>
      <c r="AJ7" s="151">
        <f>IF(RIGHT(AI7,1)="5",1,0)</f>
        <v>0</v>
      </c>
      <c r="AK7" s="171">
        <f>Z7+Z8</f>
        <v>0</v>
      </c>
      <c r="AL7" s="151">
        <f>IF(RIGHT(AK7,1)="5",1,0)</f>
        <v>0</v>
      </c>
    </row>
    <row r="8" spans="1:38" ht="19.5" customHeight="1" thickBot="1" x14ac:dyDescent="0.2">
      <c r="A8" s="152"/>
      <c r="B8" s="153"/>
      <c r="C8" s="154">
        <v>6</v>
      </c>
      <c r="D8" s="153" t="s">
        <v>149</v>
      </c>
      <c r="E8" s="155" t="s">
        <v>161</v>
      </c>
      <c r="F8" s="156"/>
      <c r="G8" s="156"/>
      <c r="H8" s="157">
        <f t="shared" si="0"/>
        <v>0</v>
      </c>
      <c r="I8" s="158"/>
      <c r="J8" s="159"/>
      <c r="K8" s="156"/>
      <c r="L8" s="157">
        <f t="shared" si="1"/>
        <v>0</v>
      </c>
      <c r="M8" s="158"/>
      <c r="O8" s="172" t="s">
        <v>148</v>
      </c>
      <c r="P8" s="173">
        <f>ROUNDDOWN(F23,-3)/1000</f>
        <v>0</v>
      </c>
      <c r="Q8" s="174" t="s">
        <v>146</v>
      </c>
      <c r="R8" s="175"/>
      <c r="S8" s="176" t="s">
        <v>145</v>
      </c>
      <c r="T8" s="177">
        <f>P8*R8</f>
        <v>0</v>
      </c>
      <c r="U8" s="178" t="s">
        <v>137</v>
      </c>
      <c r="V8" s="179">
        <f>ROUNDDOWN(G23,-3)/1000</f>
        <v>0</v>
      </c>
      <c r="W8" s="174" t="s">
        <v>146</v>
      </c>
      <c r="X8" s="175"/>
      <c r="Y8" s="176" t="s">
        <v>145</v>
      </c>
      <c r="Z8" s="177">
        <f>V8*X8</f>
        <v>0</v>
      </c>
      <c r="AA8" s="178" t="s">
        <v>137</v>
      </c>
      <c r="AB8" s="180"/>
      <c r="AC8" s="181"/>
      <c r="AD8" s="107" t="s">
        <v>160</v>
      </c>
      <c r="AE8" s="170" t="s">
        <v>148</v>
      </c>
      <c r="AF8" s="151">
        <f>IF(P8=P16,1,"")</f>
        <v>1</v>
      </c>
      <c r="AG8" s="151">
        <f>IF(V8=V16,1,0)</f>
        <v>1</v>
      </c>
      <c r="AH8" s="170" t="s">
        <v>171</v>
      </c>
      <c r="AI8" s="182">
        <f>T15+T16</f>
        <v>0</v>
      </c>
      <c r="AJ8" s="151">
        <f t="shared" ref="AJ8" si="2">IF(RIGHT(AI8,1)="5",1,0)</f>
        <v>0</v>
      </c>
      <c r="AK8" s="171">
        <f>Z15+Z16</f>
        <v>0</v>
      </c>
      <c r="AL8" s="151">
        <f>IF(RIGHT(AK8,1)="5",1,0)</f>
        <v>0</v>
      </c>
    </row>
    <row r="9" spans="1:38" ht="19.5" customHeight="1" thickTop="1" thickBot="1" x14ac:dyDescent="0.2">
      <c r="A9" s="152"/>
      <c r="B9" s="153"/>
      <c r="C9" s="154">
        <v>7</v>
      </c>
      <c r="D9" s="153" t="s">
        <v>149</v>
      </c>
      <c r="E9" s="155" t="s">
        <v>161</v>
      </c>
      <c r="F9" s="156"/>
      <c r="G9" s="156"/>
      <c r="H9" s="157">
        <f t="shared" si="0"/>
        <v>0</v>
      </c>
      <c r="I9" s="158"/>
      <c r="J9" s="159"/>
      <c r="K9" s="156"/>
      <c r="L9" s="157">
        <f t="shared" si="1"/>
        <v>0</v>
      </c>
      <c r="M9" s="158"/>
      <c r="O9" s="183" t="s">
        <v>159</v>
      </c>
      <c r="P9" s="184"/>
      <c r="Q9" s="185"/>
      <c r="R9" s="186"/>
      <c r="S9" s="187"/>
      <c r="T9" s="188">
        <f>IF(AND(AF9=1,AJ9=1),ROUNDDOWN(T7+T8,0)+1,ROUNDDOWN(T7+T8,0))</f>
        <v>0</v>
      </c>
      <c r="U9" s="189" t="s">
        <v>137</v>
      </c>
      <c r="V9" s="190"/>
      <c r="W9" s="185"/>
      <c r="X9" s="186"/>
      <c r="Y9" s="187"/>
      <c r="Z9" s="188">
        <f>IF(AND(AG9=1,AL9=1),ROUNDDOWN(Z7+Z8,0)+1,ROUNDDOWN(Z7+Z8,0))</f>
        <v>0</v>
      </c>
      <c r="AA9" s="189" t="s">
        <v>137</v>
      </c>
      <c r="AB9" s="191">
        <f>Z9-T9</f>
        <v>0</v>
      </c>
      <c r="AC9" s="189" t="s">
        <v>137</v>
      </c>
      <c r="AD9" s="107" t="s">
        <v>158</v>
      </c>
      <c r="AE9" s="170" t="s">
        <v>170</v>
      </c>
      <c r="AF9" s="151">
        <f>IF(AND(AF7=1,AF8=1),1,0)</f>
        <v>1</v>
      </c>
      <c r="AG9" s="151">
        <f>IF(AND(AG7=1,AG8=1),1,0)</f>
        <v>1</v>
      </c>
      <c r="AH9" s="170" t="s">
        <v>169</v>
      </c>
      <c r="AI9" s="171">
        <f>AI7+AI8</f>
        <v>0</v>
      </c>
      <c r="AJ9" s="151">
        <f>IF(AND(AJ7=1,AJ8=1),1,0)</f>
        <v>0</v>
      </c>
      <c r="AK9" s="171">
        <f>AK7+AK8</f>
        <v>0</v>
      </c>
      <c r="AL9" s="151">
        <f>IF(AND(AL7=1,AL8=1),1,0)</f>
        <v>0</v>
      </c>
    </row>
    <row r="10" spans="1:38" ht="19.5" customHeight="1" thickBot="1" x14ac:dyDescent="0.2">
      <c r="A10" s="152"/>
      <c r="B10" s="153"/>
      <c r="C10" s="154">
        <v>8</v>
      </c>
      <c r="D10" s="153" t="s">
        <v>149</v>
      </c>
      <c r="E10" s="155" t="s">
        <v>161</v>
      </c>
      <c r="F10" s="156"/>
      <c r="G10" s="156"/>
      <c r="H10" s="157">
        <f t="shared" si="0"/>
        <v>0</v>
      </c>
      <c r="I10" s="158"/>
      <c r="J10" s="159"/>
      <c r="K10" s="156"/>
      <c r="L10" s="157">
        <f t="shared" si="1"/>
        <v>0</v>
      </c>
      <c r="M10" s="158"/>
      <c r="O10" s="192" t="s">
        <v>168</v>
      </c>
      <c r="P10" s="193">
        <f>ROUNDDOWN(I34,-3)/1000</f>
        <v>0</v>
      </c>
      <c r="Q10" s="194" t="s">
        <v>146</v>
      </c>
      <c r="R10" s="195"/>
      <c r="S10" s="196" t="s">
        <v>145</v>
      </c>
      <c r="T10" s="193">
        <f>ROUNDDOWN(P10*R10,0)</f>
        <v>0</v>
      </c>
      <c r="U10" s="197" t="s">
        <v>137</v>
      </c>
      <c r="V10" s="198">
        <f>ROUNDDOWN(L34,-3)/1000</f>
        <v>0</v>
      </c>
      <c r="W10" s="194" t="s">
        <v>146</v>
      </c>
      <c r="X10" s="195"/>
      <c r="Y10" s="196" t="s">
        <v>145</v>
      </c>
      <c r="Z10" s="193">
        <f>ROUNDDOWN(V10*X10,0)</f>
        <v>0</v>
      </c>
      <c r="AA10" s="197" t="s">
        <v>137</v>
      </c>
      <c r="AB10" s="199">
        <f>Z10-T10</f>
        <v>0</v>
      </c>
      <c r="AC10" s="197" t="s">
        <v>137</v>
      </c>
      <c r="AD10" s="107" t="s">
        <v>158</v>
      </c>
    </row>
    <row r="11" spans="1:38" ht="19.5" customHeight="1" thickBot="1" x14ac:dyDescent="0.2">
      <c r="A11" s="200"/>
      <c r="B11" s="201"/>
      <c r="C11" s="202">
        <v>9</v>
      </c>
      <c r="D11" s="201" t="s">
        <v>149</v>
      </c>
      <c r="E11" s="203" t="s">
        <v>161</v>
      </c>
      <c r="F11" s="204"/>
      <c r="G11" s="204"/>
      <c r="H11" s="205">
        <f t="shared" si="0"/>
        <v>0</v>
      </c>
      <c r="I11" s="206"/>
      <c r="J11" s="207"/>
      <c r="K11" s="204"/>
      <c r="L11" s="205">
        <f t="shared" si="1"/>
        <v>0</v>
      </c>
      <c r="M11" s="206"/>
      <c r="O11" s="208" t="s">
        <v>167</v>
      </c>
      <c r="P11" s="209"/>
      <c r="Q11" s="210"/>
      <c r="R11" s="211"/>
      <c r="S11" s="212"/>
      <c r="T11" s="213">
        <f>T9+T10</f>
        <v>0</v>
      </c>
      <c r="U11" s="214" t="s">
        <v>137</v>
      </c>
      <c r="V11" s="215"/>
      <c r="W11" s="210"/>
      <c r="X11" s="211"/>
      <c r="Y11" s="212"/>
      <c r="Z11" s="213">
        <f>Z9+Z10</f>
        <v>0</v>
      </c>
      <c r="AA11" s="214" t="s">
        <v>137</v>
      </c>
      <c r="AB11" s="216">
        <f>Z11-T11</f>
        <v>0</v>
      </c>
      <c r="AC11" s="214" t="s">
        <v>137</v>
      </c>
    </row>
    <row r="12" spans="1:38" ht="19.5" customHeight="1" thickBot="1" x14ac:dyDescent="0.2">
      <c r="A12" s="133"/>
      <c r="B12" s="134"/>
      <c r="C12" s="135">
        <v>10</v>
      </c>
      <c r="D12" s="134" t="s">
        <v>149</v>
      </c>
      <c r="E12" s="217" t="s">
        <v>148</v>
      </c>
      <c r="F12" s="137"/>
      <c r="G12" s="137"/>
      <c r="H12" s="138">
        <f t="shared" si="0"/>
        <v>0</v>
      </c>
      <c r="I12" s="139"/>
      <c r="J12" s="140"/>
      <c r="K12" s="137"/>
      <c r="L12" s="138">
        <f t="shared" si="1"/>
        <v>0</v>
      </c>
      <c r="M12" s="139"/>
    </row>
    <row r="13" spans="1:38" ht="19.5" customHeight="1" x14ac:dyDescent="0.15">
      <c r="A13" s="152"/>
      <c r="B13" s="153"/>
      <c r="C13" s="154">
        <v>11</v>
      </c>
      <c r="D13" s="153" t="s">
        <v>149</v>
      </c>
      <c r="E13" s="218" t="s">
        <v>148</v>
      </c>
      <c r="F13" s="156"/>
      <c r="G13" s="156"/>
      <c r="H13" s="157">
        <f t="shared" si="0"/>
        <v>0</v>
      </c>
      <c r="I13" s="158"/>
      <c r="J13" s="159"/>
      <c r="K13" s="156"/>
      <c r="L13" s="157">
        <f t="shared" si="1"/>
        <v>0</v>
      </c>
      <c r="M13" s="158"/>
      <c r="O13" s="127" t="s">
        <v>166</v>
      </c>
      <c r="P13" s="131" t="s">
        <v>135</v>
      </c>
      <c r="Q13" s="128"/>
      <c r="R13" s="128"/>
      <c r="S13" s="128"/>
      <c r="T13" s="128"/>
      <c r="U13" s="132"/>
      <c r="V13" s="131" t="s">
        <v>134</v>
      </c>
      <c r="W13" s="128"/>
      <c r="X13" s="128"/>
      <c r="Y13" s="128"/>
      <c r="Z13" s="129"/>
      <c r="AA13" s="130"/>
      <c r="AB13" s="113"/>
      <c r="AC13" s="132"/>
    </row>
    <row r="14" spans="1:38" ht="19.5" customHeight="1" thickBot="1" x14ac:dyDescent="0.2">
      <c r="A14" s="152"/>
      <c r="B14" s="153"/>
      <c r="C14" s="154">
        <v>12</v>
      </c>
      <c r="D14" s="153" t="s">
        <v>149</v>
      </c>
      <c r="E14" s="218" t="s">
        <v>148</v>
      </c>
      <c r="F14" s="156"/>
      <c r="G14" s="156"/>
      <c r="H14" s="157">
        <f t="shared" si="0"/>
        <v>0</v>
      </c>
      <c r="I14" s="158"/>
      <c r="J14" s="159"/>
      <c r="K14" s="156"/>
      <c r="L14" s="157">
        <f t="shared" si="1"/>
        <v>0</v>
      </c>
      <c r="M14" s="158"/>
      <c r="O14" s="219"/>
      <c r="P14" s="147" t="s">
        <v>130</v>
      </c>
      <c r="Q14" s="143"/>
      <c r="R14" s="144" t="s">
        <v>165</v>
      </c>
      <c r="S14" s="143"/>
      <c r="T14" s="144" t="s">
        <v>164</v>
      </c>
      <c r="U14" s="220"/>
      <c r="V14" s="147" t="s">
        <v>130</v>
      </c>
      <c r="W14" s="143"/>
      <c r="X14" s="144" t="s">
        <v>165</v>
      </c>
      <c r="Y14" s="143"/>
      <c r="Z14" s="145" t="s">
        <v>164</v>
      </c>
      <c r="AA14" s="146"/>
      <c r="AB14" s="148" t="s">
        <v>152</v>
      </c>
      <c r="AC14" s="146"/>
      <c r="AD14" s="107" t="s">
        <v>163</v>
      </c>
    </row>
    <row r="15" spans="1:38" ht="19.5" customHeight="1" thickTop="1" x14ac:dyDescent="0.15">
      <c r="A15" s="152"/>
      <c r="B15" s="153" t="s">
        <v>162</v>
      </c>
      <c r="C15" s="154">
        <v>1</v>
      </c>
      <c r="D15" s="153" t="s">
        <v>149</v>
      </c>
      <c r="E15" s="218" t="s">
        <v>148</v>
      </c>
      <c r="F15" s="156"/>
      <c r="G15" s="156"/>
      <c r="H15" s="157">
        <f t="shared" si="0"/>
        <v>0</v>
      </c>
      <c r="I15" s="158"/>
      <c r="J15" s="159"/>
      <c r="K15" s="156"/>
      <c r="L15" s="157">
        <f t="shared" si="1"/>
        <v>0</v>
      </c>
      <c r="M15" s="158"/>
      <c r="O15" s="160" t="s">
        <v>161</v>
      </c>
      <c r="P15" s="167">
        <f>ROUNDDOWN(J22,-3)/1000</f>
        <v>0</v>
      </c>
      <c r="Q15" s="162" t="s">
        <v>146</v>
      </c>
      <c r="R15" s="163"/>
      <c r="S15" s="164" t="s">
        <v>145</v>
      </c>
      <c r="T15" s="221">
        <f>P15*R15</f>
        <v>0</v>
      </c>
      <c r="U15" s="166" t="s">
        <v>137</v>
      </c>
      <c r="V15" s="167">
        <f>ROUNDDOWN(K22,-3)/1000</f>
        <v>0</v>
      </c>
      <c r="W15" s="162" t="s">
        <v>146</v>
      </c>
      <c r="X15" s="163"/>
      <c r="Y15" s="164" t="s">
        <v>145</v>
      </c>
      <c r="Z15" s="165">
        <f>V15*X15</f>
        <v>0</v>
      </c>
      <c r="AA15" s="166" t="s">
        <v>137</v>
      </c>
      <c r="AB15" s="168"/>
      <c r="AC15" s="169"/>
      <c r="AD15" s="107" t="s">
        <v>160</v>
      </c>
    </row>
    <row r="16" spans="1:38" ht="19.5" customHeight="1" thickBot="1" x14ac:dyDescent="0.2">
      <c r="A16" s="152"/>
      <c r="B16" s="153"/>
      <c r="C16" s="154">
        <v>2</v>
      </c>
      <c r="D16" s="153" t="s">
        <v>149</v>
      </c>
      <c r="E16" s="218" t="s">
        <v>148</v>
      </c>
      <c r="F16" s="156"/>
      <c r="G16" s="156"/>
      <c r="H16" s="157">
        <f t="shared" si="0"/>
        <v>0</v>
      </c>
      <c r="I16" s="158"/>
      <c r="J16" s="159"/>
      <c r="K16" s="156"/>
      <c r="L16" s="157">
        <f t="shared" si="1"/>
        <v>0</v>
      </c>
      <c r="M16" s="158"/>
      <c r="O16" s="172" t="s">
        <v>148</v>
      </c>
      <c r="P16" s="179">
        <f>ROUNDDOWN(J23,-3)/1000</f>
        <v>0</v>
      </c>
      <c r="Q16" s="174" t="s">
        <v>146</v>
      </c>
      <c r="R16" s="175"/>
      <c r="S16" s="176" t="s">
        <v>145</v>
      </c>
      <c r="T16" s="222">
        <f>P16*R16</f>
        <v>0</v>
      </c>
      <c r="U16" s="178" t="s">
        <v>137</v>
      </c>
      <c r="V16" s="179">
        <f>ROUNDDOWN(K23,-3)/1000</f>
        <v>0</v>
      </c>
      <c r="W16" s="174" t="s">
        <v>146</v>
      </c>
      <c r="X16" s="175"/>
      <c r="Y16" s="176" t="s">
        <v>145</v>
      </c>
      <c r="Z16" s="177">
        <f>V16*X16</f>
        <v>0</v>
      </c>
      <c r="AA16" s="178" t="s">
        <v>137</v>
      </c>
      <c r="AB16" s="180"/>
      <c r="AC16" s="181"/>
      <c r="AD16" s="107" t="s">
        <v>160</v>
      </c>
    </row>
    <row r="17" spans="1:31" ht="19.5" customHeight="1" thickTop="1" thickBot="1" x14ac:dyDescent="0.2">
      <c r="A17" s="223"/>
      <c r="B17" s="201"/>
      <c r="C17" s="202">
        <v>3</v>
      </c>
      <c r="D17" s="201" t="s">
        <v>149</v>
      </c>
      <c r="E17" s="224" t="s">
        <v>148</v>
      </c>
      <c r="F17" s="204"/>
      <c r="G17" s="204"/>
      <c r="H17" s="205">
        <f t="shared" si="0"/>
        <v>0</v>
      </c>
      <c r="I17" s="206"/>
      <c r="J17" s="207"/>
      <c r="K17" s="204"/>
      <c r="L17" s="205">
        <f t="shared" si="1"/>
        <v>0</v>
      </c>
      <c r="M17" s="206"/>
      <c r="O17" s="208" t="s">
        <v>159</v>
      </c>
      <c r="P17" s="215"/>
      <c r="Q17" s="210"/>
      <c r="R17" s="211"/>
      <c r="S17" s="212"/>
      <c r="T17" s="225">
        <f>ROUNDDOWN(T15+T16,0)</f>
        <v>0</v>
      </c>
      <c r="U17" s="214" t="s">
        <v>137</v>
      </c>
      <c r="V17" s="215"/>
      <c r="W17" s="210"/>
      <c r="X17" s="211"/>
      <c r="Y17" s="212"/>
      <c r="Z17" s="213">
        <f>ROUNDDOWN(Z15+Z16,0)</f>
        <v>0</v>
      </c>
      <c r="AA17" s="214" t="s">
        <v>137</v>
      </c>
      <c r="AB17" s="216">
        <f>Z17-T17</f>
        <v>0</v>
      </c>
      <c r="AC17" s="214" t="s">
        <v>137</v>
      </c>
      <c r="AD17" s="107" t="s">
        <v>158</v>
      </c>
    </row>
    <row r="18" spans="1:31" ht="19.5" customHeight="1" thickBot="1" x14ac:dyDescent="0.2">
      <c r="A18" s="226" t="s">
        <v>150</v>
      </c>
      <c r="B18" s="227"/>
      <c r="C18" s="228"/>
      <c r="D18" s="134" t="s">
        <v>149</v>
      </c>
      <c r="E18" s="136" t="s">
        <v>157</v>
      </c>
      <c r="F18" s="137"/>
      <c r="G18" s="137"/>
      <c r="H18" s="138">
        <f t="shared" si="0"/>
        <v>0</v>
      </c>
      <c r="I18" s="139"/>
      <c r="J18" s="140"/>
      <c r="K18" s="137"/>
      <c r="L18" s="138">
        <f t="shared" si="1"/>
        <v>0</v>
      </c>
      <c r="M18" s="139"/>
    </row>
    <row r="19" spans="1:31" ht="19.5" customHeight="1" x14ac:dyDescent="0.15">
      <c r="A19" s="229" t="s">
        <v>150</v>
      </c>
      <c r="B19" s="230"/>
      <c r="C19" s="231"/>
      <c r="D19" s="201" t="s">
        <v>149</v>
      </c>
      <c r="E19" s="203" t="s">
        <v>157</v>
      </c>
      <c r="F19" s="204"/>
      <c r="G19" s="204"/>
      <c r="H19" s="205">
        <f t="shared" si="0"/>
        <v>0</v>
      </c>
      <c r="I19" s="206"/>
      <c r="J19" s="207"/>
      <c r="K19" s="204"/>
      <c r="L19" s="205">
        <f t="shared" si="1"/>
        <v>0</v>
      </c>
      <c r="M19" s="206"/>
      <c r="O19" s="232" t="s">
        <v>156</v>
      </c>
      <c r="P19" s="128" t="s">
        <v>135</v>
      </c>
      <c r="Q19" s="128"/>
      <c r="R19" s="128"/>
      <c r="S19" s="128"/>
      <c r="T19" s="128"/>
      <c r="U19" s="132"/>
      <c r="V19" s="131" t="s">
        <v>155</v>
      </c>
      <c r="W19" s="128"/>
      <c r="X19" s="128"/>
      <c r="Y19" s="128"/>
      <c r="Z19" s="129"/>
      <c r="AA19" s="130"/>
      <c r="AB19" s="113"/>
      <c r="AC19" s="132"/>
    </row>
    <row r="20" spans="1:31" ht="19.5" customHeight="1" thickBot="1" x14ac:dyDescent="0.2">
      <c r="A20" s="226" t="s">
        <v>150</v>
      </c>
      <c r="B20" s="227"/>
      <c r="C20" s="228"/>
      <c r="D20" s="134" t="s">
        <v>149</v>
      </c>
      <c r="E20" s="217" t="s">
        <v>148</v>
      </c>
      <c r="F20" s="233"/>
      <c r="G20" s="233"/>
      <c r="H20" s="234">
        <f t="shared" si="0"/>
        <v>0</v>
      </c>
      <c r="I20" s="235"/>
      <c r="J20" s="236"/>
      <c r="K20" s="233"/>
      <c r="L20" s="234">
        <f t="shared" si="1"/>
        <v>0</v>
      </c>
      <c r="M20" s="235"/>
      <c r="O20" s="219"/>
      <c r="P20" s="142" t="s">
        <v>130</v>
      </c>
      <c r="Q20" s="143"/>
      <c r="R20" s="144" t="s">
        <v>154</v>
      </c>
      <c r="S20" s="143"/>
      <c r="T20" s="144" t="s">
        <v>153</v>
      </c>
      <c r="U20" s="220"/>
      <c r="V20" s="147" t="s">
        <v>130</v>
      </c>
      <c r="W20" s="143"/>
      <c r="X20" s="144" t="s">
        <v>154</v>
      </c>
      <c r="Y20" s="143"/>
      <c r="Z20" s="145" t="s">
        <v>153</v>
      </c>
      <c r="AA20" s="146"/>
      <c r="AB20" s="148" t="s">
        <v>152</v>
      </c>
      <c r="AC20" s="146"/>
      <c r="AD20" s="107" t="s">
        <v>151</v>
      </c>
    </row>
    <row r="21" spans="1:31" ht="19.5" customHeight="1" thickTop="1" thickBot="1" x14ac:dyDescent="0.2">
      <c r="A21" s="237" t="s">
        <v>150</v>
      </c>
      <c r="B21" s="238"/>
      <c r="C21" s="239"/>
      <c r="D21" s="240" t="s">
        <v>149</v>
      </c>
      <c r="E21" s="241" t="s">
        <v>148</v>
      </c>
      <c r="F21" s="242"/>
      <c r="G21" s="242"/>
      <c r="H21" s="243">
        <f t="shared" si="0"/>
        <v>0</v>
      </c>
      <c r="I21" s="244"/>
      <c r="J21" s="245"/>
      <c r="K21" s="242"/>
      <c r="L21" s="243">
        <f t="shared" si="1"/>
        <v>0</v>
      </c>
      <c r="M21" s="244"/>
      <c r="O21" s="208" t="s">
        <v>147</v>
      </c>
      <c r="P21" s="213">
        <f>ROUNDDOWN(F24,-3)/1000</f>
        <v>0</v>
      </c>
      <c r="Q21" s="246" t="s">
        <v>146</v>
      </c>
      <c r="R21" s="247">
        <v>0.02</v>
      </c>
      <c r="S21" s="248" t="s">
        <v>145</v>
      </c>
      <c r="T21" s="225">
        <f>ROUNDDOWN(P21*R21,0)</f>
        <v>0</v>
      </c>
      <c r="U21" s="214" t="s">
        <v>137</v>
      </c>
      <c r="V21" s="249">
        <f>ROUNDDOWN(G24,-3)/1000</f>
        <v>0</v>
      </c>
      <c r="W21" s="246" t="s">
        <v>146</v>
      </c>
      <c r="X21" s="247">
        <v>0.02</v>
      </c>
      <c r="Y21" s="248" t="s">
        <v>145</v>
      </c>
      <c r="Z21" s="213">
        <f>ROUNDDOWN(V21*X21,0)</f>
        <v>0</v>
      </c>
      <c r="AA21" s="214" t="s">
        <v>137</v>
      </c>
      <c r="AB21" s="216">
        <f>Z21-T21</f>
        <v>0</v>
      </c>
      <c r="AC21" s="214" t="s">
        <v>137</v>
      </c>
      <c r="AD21" s="107" t="s">
        <v>144</v>
      </c>
    </row>
    <row r="22" spans="1:31" ht="19.5" customHeight="1" thickTop="1" thickBot="1" x14ac:dyDescent="0.2">
      <c r="A22" s="250"/>
      <c r="B22" s="251"/>
      <c r="C22" s="135"/>
      <c r="D22" s="135"/>
      <c r="E22" s="135" t="s">
        <v>143</v>
      </c>
      <c r="F22" s="138">
        <f>SUM(F6:F11,F18:F19)</f>
        <v>0</v>
      </c>
      <c r="G22" s="138">
        <f>SUM(G6:G11,G18:G19)</f>
        <v>0</v>
      </c>
      <c r="H22" s="138">
        <f t="shared" si="0"/>
        <v>0</v>
      </c>
      <c r="I22" s="252"/>
      <c r="J22" s="253">
        <f>SUM(J6:J11,J18:J19)</f>
        <v>0</v>
      </c>
      <c r="K22" s="138">
        <f>SUM(K6:K11,K18:K19)</f>
        <v>0</v>
      </c>
      <c r="L22" s="138">
        <f t="shared" si="1"/>
        <v>0</v>
      </c>
      <c r="M22" s="252"/>
    </row>
    <row r="23" spans="1:31" ht="19.5" customHeight="1" x14ac:dyDescent="0.15">
      <c r="A23" s="254"/>
      <c r="B23" s="255"/>
      <c r="C23" s="154"/>
      <c r="D23" s="154"/>
      <c r="E23" s="154" t="s">
        <v>142</v>
      </c>
      <c r="F23" s="157">
        <f>SUM(F12:F17,F20:F21)</f>
        <v>0</v>
      </c>
      <c r="G23" s="157">
        <f>SUM(G12:G17,G20:G21)</f>
        <v>0</v>
      </c>
      <c r="H23" s="157">
        <f t="shared" si="0"/>
        <v>0</v>
      </c>
      <c r="I23" s="256"/>
      <c r="J23" s="257">
        <f>SUM(J12:J17,J20:J21)</f>
        <v>0</v>
      </c>
      <c r="K23" s="157">
        <f>SUM(K12:K17,K20:K21)</f>
        <v>0</v>
      </c>
      <c r="L23" s="157">
        <f t="shared" si="1"/>
        <v>0</v>
      </c>
      <c r="M23" s="256"/>
      <c r="O23" s="107" t="s">
        <v>141</v>
      </c>
      <c r="AB23" s="131" t="s">
        <v>140</v>
      </c>
      <c r="AC23" s="132"/>
    </row>
    <row r="24" spans="1:31" ht="19.5" customHeight="1" thickBot="1" x14ac:dyDescent="0.2">
      <c r="A24" s="258"/>
      <c r="B24" s="259"/>
      <c r="C24" s="260"/>
      <c r="D24" s="260"/>
      <c r="E24" s="260" t="s">
        <v>139</v>
      </c>
      <c r="F24" s="261">
        <f>SUM(F6:F21)</f>
        <v>0</v>
      </c>
      <c r="G24" s="261">
        <f>SUM(G6:G21)</f>
        <v>0</v>
      </c>
      <c r="H24" s="261">
        <f t="shared" si="0"/>
        <v>0</v>
      </c>
      <c r="I24" s="262"/>
      <c r="J24" s="263">
        <f>SUM(J6:J21)</f>
        <v>0</v>
      </c>
      <c r="K24" s="261">
        <f>SUM(K6:K21)</f>
        <v>0</v>
      </c>
      <c r="L24" s="261">
        <f t="shared" si="1"/>
        <v>0</v>
      </c>
      <c r="M24" s="262"/>
      <c r="O24" s="107" t="s">
        <v>138</v>
      </c>
      <c r="AB24" s="264"/>
      <c r="AC24" s="265"/>
    </row>
    <row r="25" spans="1:31" ht="19.5" customHeight="1" thickBot="1" x14ac:dyDescent="0.2">
      <c r="AB25" s="216">
        <f>AB11+AB17+AB21</f>
        <v>0</v>
      </c>
      <c r="AC25" s="214" t="s">
        <v>137</v>
      </c>
      <c r="AD25" s="266" t="str">
        <f>IF(AB25&gt;0,"追加納付","還付")</f>
        <v>還付</v>
      </c>
    </row>
    <row r="26" spans="1:31" ht="19.5" customHeight="1" x14ac:dyDescent="0.15">
      <c r="F26" s="267" t="s">
        <v>136</v>
      </c>
      <c r="G26" s="117" t="s">
        <v>135</v>
      </c>
      <c r="H26" s="117"/>
      <c r="I26" s="130"/>
      <c r="J26" s="119" t="s">
        <v>134</v>
      </c>
      <c r="K26" s="117"/>
      <c r="L26" s="118"/>
      <c r="M26" s="268"/>
      <c r="AE26" s="266"/>
    </row>
    <row r="27" spans="1:31" ht="19.5" customHeight="1" thickBot="1" x14ac:dyDescent="0.2">
      <c r="F27" s="126" t="s">
        <v>133</v>
      </c>
      <c r="G27" s="124" t="s">
        <v>132</v>
      </c>
      <c r="H27" s="124" t="s">
        <v>131</v>
      </c>
      <c r="I27" s="178" t="s">
        <v>130</v>
      </c>
      <c r="J27" s="126" t="s">
        <v>132</v>
      </c>
      <c r="K27" s="124" t="s">
        <v>131</v>
      </c>
      <c r="L27" s="125" t="s">
        <v>130</v>
      </c>
      <c r="M27" s="269" t="s">
        <v>129</v>
      </c>
    </row>
    <row r="28" spans="1:31" ht="19.5" customHeight="1" thickTop="1" x14ac:dyDescent="0.15">
      <c r="F28" s="270"/>
      <c r="G28" s="137"/>
      <c r="H28" s="271"/>
      <c r="I28" s="272">
        <f>IF(H28=12,G28*365,ROUNDUP(G28*365/12,0)*H28)</f>
        <v>0</v>
      </c>
      <c r="J28" s="140"/>
      <c r="K28" s="271"/>
      <c r="L28" s="272">
        <f>IF(K28=12,J28*365,ROUNDUP(J28*365/12,0)*K28)</f>
        <v>0</v>
      </c>
      <c r="M28" s="273"/>
    </row>
    <row r="29" spans="1:31" ht="19.5" customHeight="1" x14ac:dyDescent="0.15">
      <c r="F29" s="274"/>
      <c r="G29" s="156"/>
      <c r="H29" s="275"/>
      <c r="I29" s="276">
        <f t="shared" ref="I29:I33" si="3">IF(H29=12,G29*365,ROUNDUP(G29*365/12,0)*H29)</f>
        <v>0</v>
      </c>
      <c r="J29" s="159"/>
      <c r="K29" s="275"/>
      <c r="L29" s="277">
        <f t="shared" ref="L29:L33" si="4">IF(K29=12,J29*365,ROUNDUP(J29*365/12,0)*K29)</f>
        <v>0</v>
      </c>
      <c r="M29" s="273"/>
    </row>
    <row r="30" spans="1:31" ht="19.5" customHeight="1" x14ac:dyDescent="0.15">
      <c r="F30" s="274"/>
      <c r="G30" s="156"/>
      <c r="H30" s="275"/>
      <c r="I30" s="276">
        <f t="shared" si="3"/>
        <v>0</v>
      </c>
      <c r="J30" s="159"/>
      <c r="K30" s="275"/>
      <c r="L30" s="277">
        <f t="shared" si="4"/>
        <v>0</v>
      </c>
      <c r="M30" s="273"/>
    </row>
    <row r="31" spans="1:31" ht="19.5" customHeight="1" x14ac:dyDescent="0.15">
      <c r="F31" s="274"/>
      <c r="G31" s="156"/>
      <c r="H31" s="275"/>
      <c r="I31" s="276">
        <f t="shared" si="3"/>
        <v>0</v>
      </c>
      <c r="J31" s="159"/>
      <c r="K31" s="275"/>
      <c r="L31" s="277">
        <f t="shared" si="4"/>
        <v>0</v>
      </c>
      <c r="M31" s="273"/>
    </row>
    <row r="32" spans="1:31" ht="19.5" customHeight="1" x14ac:dyDescent="0.15">
      <c r="F32" s="274"/>
      <c r="G32" s="156"/>
      <c r="H32" s="275"/>
      <c r="I32" s="276">
        <f t="shared" si="3"/>
        <v>0</v>
      </c>
      <c r="J32" s="159"/>
      <c r="K32" s="275"/>
      <c r="L32" s="277">
        <f t="shared" si="4"/>
        <v>0</v>
      </c>
      <c r="M32" s="273"/>
    </row>
    <row r="33" spans="6:13" ht="19.5" customHeight="1" thickBot="1" x14ac:dyDescent="0.2">
      <c r="F33" s="278"/>
      <c r="G33" s="279"/>
      <c r="H33" s="280"/>
      <c r="I33" s="281">
        <f t="shared" si="3"/>
        <v>0</v>
      </c>
      <c r="J33" s="282"/>
      <c r="K33" s="280"/>
      <c r="L33" s="283">
        <f t="shared" si="4"/>
        <v>0</v>
      </c>
      <c r="M33" s="219"/>
    </row>
    <row r="34" spans="6:13" ht="19.5" customHeight="1" thickTop="1" thickBot="1" x14ac:dyDescent="0.2">
      <c r="F34" s="284"/>
      <c r="G34" s="285"/>
      <c r="H34" s="286" t="s">
        <v>128</v>
      </c>
      <c r="I34" s="287">
        <f>SUM(I28:I33)</f>
        <v>0</v>
      </c>
      <c r="J34" s="288"/>
      <c r="K34" s="286" t="s">
        <v>127</v>
      </c>
      <c r="L34" s="287">
        <f>SUM(L28:L33)</f>
        <v>0</v>
      </c>
      <c r="M34" s="289"/>
    </row>
  </sheetData>
  <sheetProtection sheet="1" objects="1" scenarios="1" selectLockedCells="1"/>
  <phoneticPr fontId="5"/>
  <dataValidations count="2">
    <dataValidation type="list" allowBlank="1" showInputMessage="1" showErrorMessage="1" sqref="R15 X15" xr:uid="{1D8751A1-AFB2-42BB-95E5-F4B3F0988216}">
      <formula1>"9.5,11.5,12.5"</formula1>
    </dataValidation>
    <dataValidation type="list" allowBlank="1" showInputMessage="1" showErrorMessage="1" sqref="R16 X16" xr:uid="{6089F7A4-DC62-4BE4-8B8F-0C5C8B7CDF13}">
      <formula1>"13.5,15.5,16.5"</formula1>
    </dataValidation>
  </dataValidations>
  <pageMargins left="0.70866141732283472" right="0.70866141732283472" top="0.74803149606299213" bottom="0.74803149606299213" header="0.31496062992125984" footer="0.31496062992125984"/>
  <pageSetup paperSize="9" scale="79" fitToWidth="0" orientation="landscape" r:id="rId1"/>
  <headerFooter>
    <oddHeader>&amp;C&amp;14労働保険確定保険料「再申告」の添付書</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
  <sheetViews>
    <sheetView zoomScale="130" zoomScaleNormal="130" workbookViewId="0"/>
  </sheetViews>
  <sheetFormatPr defaultRowHeight="13.5" x14ac:dyDescent="0.15"/>
  <cols>
    <col min="1" max="2" width="9.125" bestFit="1" customWidth="1"/>
    <col min="3" max="13" width="9.875" bestFit="1" customWidth="1"/>
  </cols>
  <sheetData>
    <row r="1" spans="1:13" s="106" customFormat="1" ht="20.100000000000001" customHeight="1" x14ac:dyDescent="0.15">
      <c r="A1" s="105" t="s">
        <v>47</v>
      </c>
      <c r="B1" s="105" t="s">
        <v>125</v>
      </c>
      <c r="C1" s="105" t="s">
        <v>103</v>
      </c>
      <c r="D1" s="105" t="s">
        <v>104</v>
      </c>
      <c r="E1" s="105" t="s">
        <v>105</v>
      </c>
      <c r="F1" s="105" t="s">
        <v>106</v>
      </c>
      <c r="G1" s="105" t="s">
        <v>107</v>
      </c>
      <c r="H1" s="105" t="s">
        <v>108</v>
      </c>
      <c r="I1" s="105" t="s">
        <v>109</v>
      </c>
      <c r="J1" s="105" t="s">
        <v>110</v>
      </c>
      <c r="K1" s="105" t="s">
        <v>111</v>
      </c>
      <c r="L1" s="105" t="s">
        <v>112</v>
      </c>
      <c r="M1" s="105" t="s">
        <v>126</v>
      </c>
    </row>
    <row r="2" spans="1:13" x14ac:dyDescent="0.15">
      <c r="A2" s="1">
        <v>25000</v>
      </c>
      <c r="B2" s="1">
        <f t="shared" ref="B2:B17" si="0">ROUNDUP(M2/12,0)</f>
        <v>760417</v>
      </c>
      <c r="C2" s="1">
        <f>B2*2</f>
        <v>1520834</v>
      </c>
      <c r="D2" s="1">
        <f>B2*3</f>
        <v>2281251</v>
      </c>
      <c r="E2" s="1">
        <f>B2*4</f>
        <v>3041668</v>
      </c>
      <c r="F2" s="1">
        <f>B2*5</f>
        <v>3802085</v>
      </c>
      <c r="G2" s="1">
        <f>B2*6</f>
        <v>4562502</v>
      </c>
      <c r="H2" s="1">
        <f>B2*7</f>
        <v>5322919</v>
      </c>
      <c r="I2" s="1">
        <f>B2*8</f>
        <v>6083336</v>
      </c>
      <c r="J2" s="1">
        <f>B2*9</f>
        <v>6843753</v>
      </c>
      <c r="K2" s="1">
        <f>B2*10</f>
        <v>7604170</v>
      </c>
      <c r="L2" s="1">
        <f>B2*11</f>
        <v>8364587</v>
      </c>
      <c r="M2" s="1">
        <f t="shared" ref="M2:M17" si="1">A2*365</f>
        <v>9125000</v>
      </c>
    </row>
    <row r="3" spans="1:13" x14ac:dyDescent="0.15">
      <c r="A3" s="1">
        <v>24000</v>
      </c>
      <c r="B3" s="1">
        <f t="shared" si="0"/>
        <v>730000</v>
      </c>
      <c r="C3" s="1">
        <f t="shared" ref="C3:C17" si="2">B3*2</f>
        <v>1460000</v>
      </c>
      <c r="D3" s="1">
        <f t="shared" ref="D3:D17" si="3">B3*3</f>
        <v>2190000</v>
      </c>
      <c r="E3" s="1">
        <f t="shared" ref="E3:E17" si="4">B3*4</f>
        <v>2920000</v>
      </c>
      <c r="F3" s="1">
        <f t="shared" ref="F3:F17" si="5">B3*5</f>
        <v>3650000</v>
      </c>
      <c r="G3" s="1">
        <f t="shared" ref="G3:G17" si="6">B3*6</f>
        <v>4380000</v>
      </c>
      <c r="H3" s="1">
        <f t="shared" ref="H3:H17" si="7">B3*7</f>
        <v>5110000</v>
      </c>
      <c r="I3" s="1">
        <f t="shared" ref="I3:I17" si="8">B3*8</f>
        <v>5840000</v>
      </c>
      <c r="J3" s="1">
        <f t="shared" ref="J3:J17" si="9">B3*9</f>
        <v>6570000</v>
      </c>
      <c r="K3" s="1">
        <f t="shared" ref="K3:K17" si="10">B3*10</f>
        <v>7300000</v>
      </c>
      <c r="L3" s="1">
        <f t="shared" ref="L3:L17" si="11">B3*11</f>
        <v>8030000</v>
      </c>
      <c r="M3" s="1">
        <f t="shared" si="1"/>
        <v>8760000</v>
      </c>
    </row>
    <row r="4" spans="1:13" x14ac:dyDescent="0.15">
      <c r="A4" s="1">
        <v>22000</v>
      </c>
      <c r="B4" s="1">
        <f t="shared" si="0"/>
        <v>669167</v>
      </c>
      <c r="C4" s="1">
        <f t="shared" si="2"/>
        <v>1338334</v>
      </c>
      <c r="D4" s="1">
        <f t="shared" si="3"/>
        <v>2007501</v>
      </c>
      <c r="E4" s="1">
        <f t="shared" si="4"/>
        <v>2676668</v>
      </c>
      <c r="F4" s="1">
        <f t="shared" si="5"/>
        <v>3345835</v>
      </c>
      <c r="G4" s="1">
        <f t="shared" si="6"/>
        <v>4015002</v>
      </c>
      <c r="H4" s="1">
        <f t="shared" si="7"/>
        <v>4684169</v>
      </c>
      <c r="I4" s="1">
        <f t="shared" si="8"/>
        <v>5353336</v>
      </c>
      <c r="J4" s="1">
        <f t="shared" si="9"/>
        <v>6022503</v>
      </c>
      <c r="K4" s="1">
        <f t="shared" si="10"/>
        <v>6691670</v>
      </c>
      <c r="L4" s="1">
        <f t="shared" si="11"/>
        <v>7360837</v>
      </c>
      <c r="M4" s="1">
        <f t="shared" si="1"/>
        <v>8030000</v>
      </c>
    </row>
    <row r="5" spans="1:13" x14ac:dyDescent="0.15">
      <c r="A5" s="1">
        <v>20000</v>
      </c>
      <c r="B5" s="1">
        <f t="shared" si="0"/>
        <v>608334</v>
      </c>
      <c r="C5" s="1">
        <f t="shared" si="2"/>
        <v>1216668</v>
      </c>
      <c r="D5" s="1">
        <f t="shared" si="3"/>
        <v>1825002</v>
      </c>
      <c r="E5" s="1">
        <f t="shared" si="4"/>
        <v>2433336</v>
      </c>
      <c r="F5" s="1">
        <f t="shared" si="5"/>
        <v>3041670</v>
      </c>
      <c r="G5" s="1">
        <f t="shared" si="6"/>
        <v>3650004</v>
      </c>
      <c r="H5" s="1">
        <f t="shared" si="7"/>
        <v>4258338</v>
      </c>
      <c r="I5" s="1">
        <f t="shared" si="8"/>
        <v>4866672</v>
      </c>
      <c r="J5" s="1">
        <f t="shared" si="9"/>
        <v>5475006</v>
      </c>
      <c r="K5" s="1">
        <f t="shared" si="10"/>
        <v>6083340</v>
      </c>
      <c r="L5" s="1">
        <f t="shared" si="11"/>
        <v>6691674</v>
      </c>
      <c r="M5" s="1">
        <f t="shared" si="1"/>
        <v>7300000</v>
      </c>
    </row>
    <row r="6" spans="1:13" x14ac:dyDescent="0.15">
      <c r="A6" s="1">
        <v>18000</v>
      </c>
      <c r="B6" s="1">
        <f t="shared" si="0"/>
        <v>547500</v>
      </c>
      <c r="C6" s="1">
        <f t="shared" si="2"/>
        <v>1095000</v>
      </c>
      <c r="D6" s="1">
        <f t="shared" si="3"/>
        <v>1642500</v>
      </c>
      <c r="E6" s="1">
        <f t="shared" si="4"/>
        <v>2190000</v>
      </c>
      <c r="F6" s="1">
        <f t="shared" si="5"/>
        <v>2737500</v>
      </c>
      <c r="G6" s="1">
        <f t="shared" si="6"/>
        <v>3285000</v>
      </c>
      <c r="H6" s="1">
        <f t="shared" si="7"/>
        <v>3832500</v>
      </c>
      <c r="I6" s="1">
        <f t="shared" si="8"/>
        <v>4380000</v>
      </c>
      <c r="J6" s="1">
        <f t="shared" si="9"/>
        <v>4927500</v>
      </c>
      <c r="K6" s="1">
        <f t="shared" si="10"/>
        <v>5475000</v>
      </c>
      <c r="L6" s="1">
        <f t="shared" si="11"/>
        <v>6022500</v>
      </c>
      <c r="M6" s="1">
        <f t="shared" si="1"/>
        <v>6570000</v>
      </c>
    </row>
    <row r="7" spans="1:13" x14ac:dyDescent="0.15">
      <c r="A7" s="1">
        <v>16000</v>
      </c>
      <c r="B7" s="1">
        <f t="shared" si="0"/>
        <v>486667</v>
      </c>
      <c r="C7" s="1">
        <f t="shared" si="2"/>
        <v>973334</v>
      </c>
      <c r="D7" s="1">
        <f t="shared" si="3"/>
        <v>1460001</v>
      </c>
      <c r="E7" s="1">
        <f t="shared" si="4"/>
        <v>1946668</v>
      </c>
      <c r="F7" s="1">
        <f t="shared" si="5"/>
        <v>2433335</v>
      </c>
      <c r="G7" s="1">
        <f t="shared" si="6"/>
        <v>2920002</v>
      </c>
      <c r="H7" s="1">
        <f t="shared" si="7"/>
        <v>3406669</v>
      </c>
      <c r="I7" s="1">
        <f t="shared" si="8"/>
        <v>3893336</v>
      </c>
      <c r="J7" s="1">
        <f t="shared" si="9"/>
        <v>4380003</v>
      </c>
      <c r="K7" s="1">
        <f t="shared" si="10"/>
        <v>4866670</v>
      </c>
      <c r="L7" s="1">
        <f t="shared" si="11"/>
        <v>5353337</v>
      </c>
      <c r="M7" s="1">
        <f t="shared" si="1"/>
        <v>5840000</v>
      </c>
    </row>
    <row r="8" spans="1:13" x14ac:dyDescent="0.15">
      <c r="A8" s="1">
        <v>14000</v>
      </c>
      <c r="B8" s="1">
        <f t="shared" si="0"/>
        <v>425834</v>
      </c>
      <c r="C8" s="1">
        <f t="shared" si="2"/>
        <v>851668</v>
      </c>
      <c r="D8" s="1">
        <f t="shared" si="3"/>
        <v>1277502</v>
      </c>
      <c r="E8" s="1">
        <f t="shared" si="4"/>
        <v>1703336</v>
      </c>
      <c r="F8" s="1">
        <f t="shared" si="5"/>
        <v>2129170</v>
      </c>
      <c r="G8" s="1">
        <f t="shared" si="6"/>
        <v>2555004</v>
      </c>
      <c r="H8" s="1">
        <f t="shared" si="7"/>
        <v>2980838</v>
      </c>
      <c r="I8" s="1">
        <f t="shared" si="8"/>
        <v>3406672</v>
      </c>
      <c r="J8" s="1">
        <f t="shared" si="9"/>
        <v>3832506</v>
      </c>
      <c r="K8" s="1">
        <f t="shared" si="10"/>
        <v>4258340</v>
      </c>
      <c r="L8" s="1">
        <f t="shared" si="11"/>
        <v>4684174</v>
      </c>
      <c r="M8" s="1">
        <f t="shared" si="1"/>
        <v>5110000</v>
      </c>
    </row>
    <row r="9" spans="1:13" x14ac:dyDescent="0.15">
      <c r="A9" s="1">
        <v>12000</v>
      </c>
      <c r="B9" s="1">
        <f t="shared" si="0"/>
        <v>365000</v>
      </c>
      <c r="C9" s="1">
        <f t="shared" si="2"/>
        <v>730000</v>
      </c>
      <c r="D9" s="1">
        <f t="shared" si="3"/>
        <v>1095000</v>
      </c>
      <c r="E9" s="1">
        <f t="shared" si="4"/>
        <v>1460000</v>
      </c>
      <c r="F9" s="1">
        <f t="shared" si="5"/>
        <v>1825000</v>
      </c>
      <c r="G9" s="1">
        <f t="shared" si="6"/>
        <v>2190000</v>
      </c>
      <c r="H9" s="1">
        <f t="shared" si="7"/>
        <v>2555000</v>
      </c>
      <c r="I9" s="1">
        <f t="shared" si="8"/>
        <v>2920000</v>
      </c>
      <c r="J9" s="1">
        <f t="shared" si="9"/>
        <v>3285000</v>
      </c>
      <c r="K9" s="1">
        <f t="shared" si="10"/>
        <v>3650000</v>
      </c>
      <c r="L9" s="1">
        <f t="shared" si="11"/>
        <v>4015000</v>
      </c>
      <c r="M9" s="1">
        <f t="shared" si="1"/>
        <v>4380000</v>
      </c>
    </row>
    <row r="10" spans="1:13" x14ac:dyDescent="0.15">
      <c r="A10" s="1">
        <v>10000</v>
      </c>
      <c r="B10" s="1">
        <f t="shared" si="0"/>
        <v>304167</v>
      </c>
      <c r="C10" s="1">
        <f t="shared" si="2"/>
        <v>608334</v>
      </c>
      <c r="D10" s="1">
        <f t="shared" si="3"/>
        <v>912501</v>
      </c>
      <c r="E10" s="1">
        <f t="shared" si="4"/>
        <v>1216668</v>
      </c>
      <c r="F10" s="1">
        <f t="shared" si="5"/>
        <v>1520835</v>
      </c>
      <c r="G10" s="1">
        <f t="shared" si="6"/>
        <v>1825002</v>
      </c>
      <c r="H10" s="1">
        <f t="shared" si="7"/>
        <v>2129169</v>
      </c>
      <c r="I10" s="1">
        <f t="shared" si="8"/>
        <v>2433336</v>
      </c>
      <c r="J10" s="1">
        <f t="shared" si="9"/>
        <v>2737503</v>
      </c>
      <c r="K10" s="1">
        <f t="shared" si="10"/>
        <v>3041670</v>
      </c>
      <c r="L10" s="1">
        <f t="shared" si="11"/>
        <v>3345837</v>
      </c>
      <c r="M10" s="1">
        <f t="shared" si="1"/>
        <v>3650000</v>
      </c>
    </row>
    <row r="11" spans="1:13" x14ac:dyDescent="0.15">
      <c r="A11" s="1">
        <v>9000</v>
      </c>
      <c r="B11" s="1">
        <f t="shared" si="0"/>
        <v>273750</v>
      </c>
      <c r="C11" s="1">
        <f t="shared" si="2"/>
        <v>547500</v>
      </c>
      <c r="D11" s="1">
        <f t="shared" si="3"/>
        <v>821250</v>
      </c>
      <c r="E11" s="1">
        <f t="shared" si="4"/>
        <v>1095000</v>
      </c>
      <c r="F11" s="1">
        <f t="shared" si="5"/>
        <v>1368750</v>
      </c>
      <c r="G11" s="1">
        <f t="shared" si="6"/>
        <v>1642500</v>
      </c>
      <c r="H11" s="1">
        <f t="shared" si="7"/>
        <v>1916250</v>
      </c>
      <c r="I11" s="1">
        <f t="shared" si="8"/>
        <v>2190000</v>
      </c>
      <c r="J11" s="1">
        <f t="shared" si="9"/>
        <v>2463750</v>
      </c>
      <c r="K11" s="1">
        <f t="shared" si="10"/>
        <v>2737500</v>
      </c>
      <c r="L11" s="1">
        <f t="shared" si="11"/>
        <v>3011250</v>
      </c>
      <c r="M11" s="1">
        <f t="shared" si="1"/>
        <v>3285000</v>
      </c>
    </row>
    <row r="12" spans="1:13" x14ac:dyDescent="0.15">
      <c r="A12" s="1">
        <v>8000</v>
      </c>
      <c r="B12" s="1">
        <f t="shared" si="0"/>
        <v>243334</v>
      </c>
      <c r="C12" s="1">
        <f t="shared" si="2"/>
        <v>486668</v>
      </c>
      <c r="D12" s="1">
        <f t="shared" si="3"/>
        <v>730002</v>
      </c>
      <c r="E12" s="1">
        <f t="shared" si="4"/>
        <v>973336</v>
      </c>
      <c r="F12" s="1">
        <f t="shared" si="5"/>
        <v>1216670</v>
      </c>
      <c r="G12" s="1">
        <f t="shared" si="6"/>
        <v>1460004</v>
      </c>
      <c r="H12" s="1">
        <f t="shared" si="7"/>
        <v>1703338</v>
      </c>
      <c r="I12" s="1">
        <f t="shared" si="8"/>
        <v>1946672</v>
      </c>
      <c r="J12" s="1">
        <f t="shared" si="9"/>
        <v>2190006</v>
      </c>
      <c r="K12" s="1">
        <f t="shared" si="10"/>
        <v>2433340</v>
      </c>
      <c r="L12" s="1">
        <f t="shared" si="11"/>
        <v>2676674</v>
      </c>
      <c r="M12" s="1">
        <f t="shared" si="1"/>
        <v>2920000</v>
      </c>
    </row>
    <row r="13" spans="1:13" x14ac:dyDescent="0.15">
      <c r="A13" s="1">
        <v>7000</v>
      </c>
      <c r="B13" s="1">
        <f t="shared" si="0"/>
        <v>212917</v>
      </c>
      <c r="C13" s="1">
        <f t="shared" si="2"/>
        <v>425834</v>
      </c>
      <c r="D13" s="1">
        <f t="shared" si="3"/>
        <v>638751</v>
      </c>
      <c r="E13" s="1">
        <f t="shared" si="4"/>
        <v>851668</v>
      </c>
      <c r="F13" s="1">
        <f t="shared" si="5"/>
        <v>1064585</v>
      </c>
      <c r="G13" s="1">
        <f t="shared" si="6"/>
        <v>1277502</v>
      </c>
      <c r="H13" s="1">
        <f t="shared" si="7"/>
        <v>1490419</v>
      </c>
      <c r="I13" s="1">
        <f t="shared" si="8"/>
        <v>1703336</v>
      </c>
      <c r="J13" s="1">
        <f t="shared" si="9"/>
        <v>1916253</v>
      </c>
      <c r="K13" s="1">
        <f t="shared" si="10"/>
        <v>2129170</v>
      </c>
      <c r="L13" s="1">
        <f t="shared" si="11"/>
        <v>2342087</v>
      </c>
      <c r="M13" s="1">
        <f t="shared" si="1"/>
        <v>2555000</v>
      </c>
    </row>
    <row r="14" spans="1:13" x14ac:dyDescent="0.15">
      <c r="A14" s="1">
        <v>6000</v>
      </c>
      <c r="B14" s="1">
        <f t="shared" si="0"/>
        <v>182500</v>
      </c>
      <c r="C14" s="1">
        <f t="shared" si="2"/>
        <v>365000</v>
      </c>
      <c r="D14" s="1">
        <f t="shared" si="3"/>
        <v>547500</v>
      </c>
      <c r="E14" s="1">
        <f t="shared" si="4"/>
        <v>730000</v>
      </c>
      <c r="F14" s="1">
        <f t="shared" si="5"/>
        <v>912500</v>
      </c>
      <c r="G14" s="1">
        <f t="shared" si="6"/>
        <v>1095000</v>
      </c>
      <c r="H14" s="1">
        <f t="shared" si="7"/>
        <v>1277500</v>
      </c>
      <c r="I14" s="1">
        <f t="shared" si="8"/>
        <v>1460000</v>
      </c>
      <c r="J14" s="1">
        <f t="shared" si="9"/>
        <v>1642500</v>
      </c>
      <c r="K14" s="1">
        <f t="shared" si="10"/>
        <v>1825000</v>
      </c>
      <c r="L14" s="1">
        <f t="shared" si="11"/>
        <v>2007500</v>
      </c>
      <c r="M14" s="1">
        <f t="shared" si="1"/>
        <v>2190000</v>
      </c>
    </row>
    <row r="15" spans="1:13" x14ac:dyDescent="0.15">
      <c r="A15" s="1">
        <v>5000</v>
      </c>
      <c r="B15" s="1">
        <f t="shared" si="0"/>
        <v>152084</v>
      </c>
      <c r="C15" s="1">
        <f t="shared" si="2"/>
        <v>304168</v>
      </c>
      <c r="D15" s="1">
        <f t="shared" si="3"/>
        <v>456252</v>
      </c>
      <c r="E15" s="1">
        <f t="shared" si="4"/>
        <v>608336</v>
      </c>
      <c r="F15" s="1">
        <f t="shared" si="5"/>
        <v>760420</v>
      </c>
      <c r="G15" s="1">
        <f t="shared" si="6"/>
        <v>912504</v>
      </c>
      <c r="H15" s="1">
        <f t="shared" si="7"/>
        <v>1064588</v>
      </c>
      <c r="I15" s="1">
        <f t="shared" si="8"/>
        <v>1216672</v>
      </c>
      <c r="J15" s="1">
        <f t="shared" si="9"/>
        <v>1368756</v>
      </c>
      <c r="K15" s="1">
        <f t="shared" si="10"/>
        <v>1520840</v>
      </c>
      <c r="L15" s="1">
        <f t="shared" si="11"/>
        <v>1672924</v>
      </c>
      <c r="M15" s="1">
        <f t="shared" si="1"/>
        <v>1825000</v>
      </c>
    </row>
    <row r="16" spans="1:13" x14ac:dyDescent="0.15">
      <c r="A16" s="1">
        <v>4000</v>
      </c>
      <c r="B16" s="1">
        <f t="shared" si="0"/>
        <v>121667</v>
      </c>
      <c r="C16" s="1">
        <f t="shared" si="2"/>
        <v>243334</v>
      </c>
      <c r="D16" s="1">
        <f t="shared" si="3"/>
        <v>365001</v>
      </c>
      <c r="E16" s="1">
        <f t="shared" si="4"/>
        <v>486668</v>
      </c>
      <c r="F16" s="1">
        <f t="shared" si="5"/>
        <v>608335</v>
      </c>
      <c r="G16" s="1">
        <f t="shared" si="6"/>
        <v>730002</v>
      </c>
      <c r="H16" s="1">
        <f t="shared" si="7"/>
        <v>851669</v>
      </c>
      <c r="I16" s="1">
        <f t="shared" si="8"/>
        <v>973336</v>
      </c>
      <c r="J16" s="1">
        <f t="shared" si="9"/>
        <v>1095003</v>
      </c>
      <c r="K16" s="1">
        <f t="shared" si="10"/>
        <v>1216670</v>
      </c>
      <c r="L16" s="1">
        <f t="shared" si="11"/>
        <v>1338337</v>
      </c>
      <c r="M16" s="1">
        <f t="shared" si="1"/>
        <v>1460000</v>
      </c>
    </row>
    <row r="17" spans="1:13" x14ac:dyDescent="0.15">
      <c r="A17" s="1">
        <v>3500</v>
      </c>
      <c r="B17" s="1">
        <f t="shared" si="0"/>
        <v>106459</v>
      </c>
      <c r="C17" s="1">
        <f t="shared" si="2"/>
        <v>212918</v>
      </c>
      <c r="D17" s="1">
        <f t="shared" si="3"/>
        <v>319377</v>
      </c>
      <c r="E17" s="1">
        <f t="shared" si="4"/>
        <v>425836</v>
      </c>
      <c r="F17" s="1">
        <f t="shared" si="5"/>
        <v>532295</v>
      </c>
      <c r="G17" s="1">
        <f t="shared" si="6"/>
        <v>638754</v>
      </c>
      <c r="H17" s="1">
        <f t="shared" si="7"/>
        <v>745213</v>
      </c>
      <c r="I17" s="1">
        <f t="shared" si="8"/>
        <v>851672</v>
      </c>
      <c r="J17" s="1">
        <f t="shared" si="9"/>
        <v>958131</v>
      </c>
      <c r="K17" s="1">
        <f t="shared" si="10"/>
        <v>1064590</v>
      </c>
      <c r="L17" s="1">
        <f t="shared" si="11"/>
        <v>1171049</v>
      </c>
      <c r="M17" s="1">
        <f t="shared" si="1"/>
        <v>1277500</v>
      </c>
    </row>
  </sheetData>
  <phoneticPr fontId="5"/>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添付書</vt:lpstr>
      <vt:lpstr>添付書（令和４年度のみ）</vt:lpstr>
      <vt:lpstr>特別加入基礎日額表</vt:lpstr>
      <vt:lpstr>添付書!Print_Area</vt:lpstr>
      <vt:lpstr>'添付書（令和４年度のみ）'!Print_Area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21nakanishik</dc:creator>
  <cp:lastModifiedBy>山下 篤志(yamashita-atsushi)</cp:lastModifiedBy>
  <cp:lastPrinted>2024-01-30T01:47:35Z</cp:lastPrinted>
  <dcterms:created xsi:type="dcterms:W3CDTF">2020-11-02T01:51:34Z</dcterms:created>
  <dcterms:modified xsi:type="dcterms:W3CDTF">2024-01-30T02:13:44Z</dcterms:modified>
</cp:coreProperties>
</file>