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24" activeTab="0"/>
  </bookViews>
  <sheets>
    <sheet name="4-5一般求職者（項目１～５）" sheetId="1" r:id="rId1"/>
    <sheet name="4-5一般求職者（項目６～９）" sheetId="2" r:id="rId2"/>
    <sheet name="4-5一般求職者（項目10～12）" sheetId="3" r:id="rId3"/>
    <sheet name="4-5一般求職者（項目13）" sheetId="4" r:id="rId4"/>
  </sheets>
  <definedNames>
    <definedName name="_xlnm.Print_Area" localSheetId="0">'4-5一般求職者（項目１～５）'!#REF!</definedName>
    <definedName name="_xlnm.Print_Area" localSheetId="2">'4-5一般求職者（項目10～12）'!#REF!</definedName>
    <definedName name="_xlnm.Print_Area" localSheetId="3">'4-5一般求職者（項目13）'!#REF!</definedName>
    <definedName name="_xlnm.Print_Area" localSheetId="1">'4-5一般求職者（項目６～９）'!#REF!</definedName>
  </definedNames>
  <calcPr fullCalcOnLoad="1"/>
</workbook>
</file>

<file path=xl/sharedStrings.xml><?xml version="1.0" encoding="utf-8"?>
<sst xmlns="http://schemas.openxmlformats.org/spreadsheetml/2006/main" count="250" uniqueCount="104">
  <si>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</si>
  <si>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</si>
  <si>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</si>
  <si>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</si>
  <si>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</si>
  <si>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</si>
  <si>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</si>
  <si>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</si>
  <si>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</si>
  <si>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</si>
  <si>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</si>
  <si>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</si>
  <si>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</si>
  <si>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</si>
  <si>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</si>
  <si>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</si>
  <si>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</si>
  <si>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</si>
  <si>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</si>
  <si>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</si>
  <si>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</si>
  <si>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</si>
  <si>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</si>
  <si>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</si>
  <si>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</si>
  <si>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</si>
  <si>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</si>
  <si>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</si>
  <si>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計</t>
  </si>
  <si>
    <t>男</t>
  </si>
  <si>
    <t>女</t>
  </si>
  <si>
    <t>※　新規求人、月間有効求人の全数及び常用の計は、共用分があるため男女の計と一致しない。</t>
  </si>
  <si>
    <t>　　（以下求人に関する各頁同じ）</t>
  </si>
  <si>
    <t>受給者</t>
  </si>
  <si>
    <t>実人員</t>
  </si>
  <si>
    <t>（年度平均）</t>
  </si>
  <si>
    <t>支給</t>
  </si>
  <si>
    <t>金額</t>
  </si>
  <si>
    <t>（千円）</t>
  </si>
  <si>
    <t>終了</t>
  </si>
  <si>
    <t>者数</t>
  </si>
  <si>
    <t>7.支給終了者数</t>
  </si>
  <si>
    <t>受講手当</t>
  </si>
  <si>
    <t>特定職種</t>
  </si>
  <si>
    <t>通所手当</t>
  </si>
  <si>
    <t>初回受給者数</t>
  </si>
  <si>
    <t>延長（所定270日以上）</t>
  </si>
  <si>
    <t>受給期間延長件数</t>
  </si>
  <si>
    <t>支 給</t>
  </si>
  <si>
    <t>公共職業安定所別</t>
  </si>
  <si>
    <t>初回受給者数</t>
  </si>
  <si>
    <t>8.訓練延長給付</t>
  </si>
  <si>
    <t>9.特例訓練</t>
  </si>
  <si>
    <t>　　　10.技能習得手当</t>
  </si>
  <si>
    <t>11.寄宿手当</t>
  </si>
  <si>
    <t>12.傷病手当</t>
  </si>
  <si>
    <t>13.　　そ　　　　　の　　　　他</t>
  </si>
  <si>
    <t>（注）受給者実人員の年度計及び各所の数は月平均。</t>
  </si>
  <si>
    <t>（注）月別及び各所別の支給金額は、千円未満四捨五入のため、県計とは一致しないことがある。</t>
  </si>
  <si>
    <t>　　　（以下支給金額に関する各頁同じ）</t>
  </si>
  <si>
    <t>正当な理由がない</t>
  </si>
  <si>
    <t>のにやめた者</t>
  </si>
  <si>
    <t>1.離職票提出件数</t>
  </si>
  <si>
    <t>2.受給資格決定件数</t>
  </si>
  <si>
    <t>3.初回受給者数</t>
  </si>
  <si>
    <t>4.受給者実人員</t>
  </si>
  <si>
    <t>5.給付延日数</t>
  </si>
  <si>
    <t>6.支給金額（千円）</t>
  </si>
  <si>
    <t>雇用保険受給者の就職</t>
  </si>
  <si>
    <t>５．一般被保険者求職者給付状況</t>
  </si>
  <si>
    <t>平成17年度</t>
  </si>
  <si>
    <t>（注）短時間労働被保険者を含む。</t>
  </si>
  <si>
    <t>平成17年度</t>
  </si>
  <si>
    <t>受給者実人員</t>
  </si>
  <si>
    <t>支給金額（千円）</t>
  </si>
  <si>
    <t>受給者</t>
  </si>
  <si>
    <t>（年度平均）</t>
  </si>
  <si>
    <t>実人員</t>
  </si>
  <si>
    <t>金額</t>
  </si>
  <si>
    <t>受講手当</t>
  </si>
  <si>
    <t>特定職種</t>
  </si>
  <si>
    <t>通所手当</t>
  </si>
  <si>
    <t>（千円）</t>
  </si>
  <si>
    <t>計</t>
  </si>
  <si>
    <t>男</t>
  </si>
  <si>
    <t>女</t>
  </si>
  <si>
    <t>平成17年度</t>
  </si>
  <si>
    <t>給付制限による受給期間</t>
  </si>
  <si>
    <t>労働の意思・能力がないため</t>
  </si>
  <si>
    <t>給付制限件数</t>
  </si>
  <si>
    <t>給付制限件数（左欄の内訳）</t>
  </si>
  <si>
    <t>受給資格を決定しなかった件数</t>
  </si>
  <si>
    <t>（一般）</t>
  </si>
  <si>
    <t>重責解雇</t>
  </si>
  <si>
    <t>就職・職業訓練・</t>
  </si>
  <si>
    <t>就職件数</t>
  </si>
  <si>
    <t>就職の経路</t>
  </si>
  <si>
    <t>職業指導拒否</t>
  </si>
  <si>
    <t>安定所紹介</t>
  </si>
  <si>
    <t>自己就職</t>
  </si>
  <si>
    <t>自営</t>
  </si>
  <si>
    <t>平成18年度</t>
  </si>
  <si>
    <t>平成18年度</t>
  </si>
  <si>
    <t>平成18年度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</si>
</sst>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1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12"/>
      <name val="ｺﾞｼｯｸ"/>
      <family val="3"/>
    </font>
    <font>
      <sz val="15"/>
      <name val="標準ゴシック"/>
      <family val="3"/>
    </font>
    <font>
      <sz val="8"/>
      <name val="明朝"/>
      <family val="1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21">
      <alignment/>
      <protection/>
    </xf>
    <xf numFmtId="0" fontId="2" fillId="0" borderId="0" xfId="21" applyAlignment="1" quotePrefix="1">
      <alignment horizontal="left"/>
      <protection/>
    </xf>
    <xf numFmtId="38" fontId="10" fillId="0" borderId="1" xfId="17" applyFont="1" applyFill="1" applyBorder="1" applyAlignment="1">
      <alignment vertical="center"/>
    </xf>
    <xf numFmtId="38" fontId="2" fillId="0" borderId="0" xfId="17" applyFill="1" applyAlignment="1">
      <alignment/>
    </xf>
    <xf numFmtId="38" fontId="10" fillId="0" borderId="2" xfId="17" applyFont="1" applyFill="1" applyBorder="1" applyAlignment="1">
      <alignment vertical="center"/>
    </xf>
    <xf numFmtId="38" fontId="10" fillId="0" borderId="3" xfId="17" applyFont="1" applyFill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38" fontId="10" fillId="0" borderId="6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38" fontId="10" fillId="0" borderId="7" xfId="17" applyFont="1" applyFill="1" applyBorder="1" applyAlignment="1">
      <alignment vertical="center"/>
    </xf>
    <xf numFmtId="38" fontId="10" fillId="0" borderId="8" xfId="17" applyFont="1" applyFill="1" applyBorder="1" applyAlignment="1">
      <alignment vertical="center"/>
    </xf>
    <xf numFmtId="38" fontId="10" fillId="0" borderId="9" xfId="17" applyFont="1" applyFill="1" applyBorder="1" applyAlignment="1">
      <alignment vertical="center"/>
    </xf>
    <xf numFmtId="38" fontId="10" fillId="0" borderId="10" xfId="17" applyFont="1" applyFill="1" applyBorder="1" applyAlignment="1">
      <alignment vertical="center"/>
    </xf>
    <xf numFmtId="38" fontId="10" fillId="0" borderId="11" xfId="17" applyFont="1" applyFill="1" applyBorder="1" applyAlignment="1">
      <alignment vertical="center"/>
    </xf>
    <xf numFmtId="38" fontId="10" fillId="0" borderId="12" xfId="17" applyFont="1" applyFill="1" applyBorder="1" applyAlignment="1">
      <alignment vertical="center"/>
    </xf>
    <xf numFmtId="38" fontId="10" fillId="0" borderId="13" xfId="17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38" fontId="10" fillId="0" borderId="15" xfId="17" applyFont="1" applyFill="1" applyBorder="1" applyAlignment="1">
      <alignment vertical="center"/>
    </xf>
    <xf numFmtId="0" fontId="2" fillId="0" borderId="16" xfId="21" applyFill="1" applyBorder="1" applyAlignment="1">
      <alignment horizontal="center" vertical="center"/>
      <protection/>
    </xf>
    <xf numFmtId="0" fontId="2" fillId="0" borderId="17" xfId="21" applyFill="1" applyBorder="1" applyAlignment="1">
      <alignment horizontal="center" vertical="center"/>
      <protection/>
    </xf>
    <xf numFmtId="0" fontId="2" fillId="0" borderId="16" xfId="21" applyFill="1" applyBorder="1" applyAlignment="1" quotePrefix="1">
      <alignment horizontal="center" vertical="center"/>
      <protection/>
    </xf>
    <xf numFmtId="0" fontId="2" fillId="0" borderId="13" xfId="21" applyFill="1" applyBorder="1" applyAlignment="1" quotePrefix="1">
      <alignment horizontal="center" vertical="center"/>
      <protection/>
    </xf>
    <xf numFmtId="0" fontId="2" fillId="0" borderId="18" xfId="21" applyFill="1" applyBorder="1" applyAlignment="1" quotePrefix="1">
      <alignment horizontal="center" vertical="center"/>
      <protection/>
    </xf>
    <xf numFmtId="0" fontId="2" fillId="0" borderId="6" xfId="21" applyFill="1" applyBorder="1" applyAlignment="1" quotePrefix="1">
      <alignment horizontal="center" vertical="center"/>
      <protection/>
    </xf>
    <xf numFmtId="38" fontId="10" fillId="0" borderId="16" xfId="17" applyFont="1" applyFill="1" applyBorder="1" applyAlignment="1">
      <alignment vertical="center"/>
    </xf>
    <xf numFmtId="38" fontId="10" fillId="0" borderId="19" xfId="17" applyFont="1" applyFill="1" applyBorder="1" applyAlignment="1">
      <alignment vertical="center"/>
    </xf>
    <xf numFmtId="38" fontId="10" fillId="0" borderId="17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4" fillId="0" borderId="0" xfId="21" applyFont="1" applyAlignment="1" quotePrefix="1">
      <alignment horizontal="left"/>
      <protection/>
    </xf>
    <xf numFmtId="0" fontId="2" fillId="0" borderId="7" xfId="21" applyBorder="1">
      <alignment/>
      <protection/>
    </xf>
    <xf numFmtId="0" fontId="2" fillId="0" borderId="9" xfId="21" applyBorder="1" applyAlignment="1">
      <alignment horizontal="right"/>
      <protection/>
    </xf>
    <xf numFmtId="0" fontId="2" fillId="0" borderId="7" xfId="21" applyBorder="1" applyAlignment="1">
      <alignment horizontal="centerContinuous"/>
      <protection/>
    </xf>
    <xf numFmtId="0" fontId="2" fillId="0" borderId="21" xfId="21" applyBorder="1" applyAlignment="1">
      <alignment horizontal="centerContinuous"/>
      <protection/>
    </xf>
    <xf numFmtId="0" fontId="2" fillId="0" borderId="9" xfId="21" applyBorder="1" applyAlignment="1">
      <alignment horizontal="centerContinuous"/>
      <protection/>
    </xf>
    <xf numFmtId="0" fontId="2" fillId="0" borderId="21" xfId="21" applyBorder="1" applyAlignment="1" quotePrefix="1">
      <alignment horizontal="centerContinuous"/>
      <protection/>
    </xf>
    <xf numFmtId="0" fontId="2" fillId="0" borderId="3" xfId="21" applyBorder="1">
      <alignment/>
      <protection/>
    </xf>
    <xf numFmtId="0" fontId="2" fillId="0" borderId="5" xfId="21" applyBorder="1" applyAlignment="1">
      <alignment horizontal="right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5" xfId="21" applyFont="1" applyBorder="1" applyAlignment="1">
      <alignment horizontal="centerContinuous"/>
      <protection/>
    </xf>
    <xf numFmtId="0" fontId="2" fillId="0" borderId="5" xfId="21" applyBorder="1">
      <alignment/>
      <protection/>
    </xf>
    <xf numFmtId="0" fontId="10" fillId="0" borderId="0" xfId="21" applyFont="1" applyBorder="1" applyAlignment="1" quotePrefix="1">
      <alignment horizontal="centerContinuous"/>
      <protection/>
    </xf>
    <xf numFmtId="0" fontId="2" fillId="0" borderId="1" xfId="21" applyBorder="1">
      <alignment/>
      <protection/>
    </xf>
    <xf numFmtId="0" fontId="2" fillId="0" borderId="6" xfId="21" applyBorder="1">
      <alignment/>
      <protection/>
    </xf>
    <xf numFmtId="0" fontId="10" fillId="0" borderId="22" xfId="21" applyFont="1" applyBorder="1" applyAlignment="1">
      <alignment horizontal="center"/>
      <protection/>
    </xf>
    <xf numFmtId="0" fontId="10" fillId="0" borderId="23" xfId="21" applyFont="1" applyBorder="1" applyAlignment="1">
      <alignment horizontal="center"/>
      <protection/>
    </xf>
    <xf numFmtId="0" fontId="10" fillId="0" borderId="24" xfId="21" applyFont="1" applyBorder="1" applyAlignment="1">
      <alignment horizontal="center"/>
      <protection/>
    </xf>
    <xf numFmtId="38" fontId="10" fillId="0" borderId="7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38" fontId="10" fillId="0" borderId="15" xfId="17" applyFont="1" applyBorder="1" applyAlignment="1">
      <alignment vertical="center"/>
    </xf>
    <xf numFmtId="38" fontId="10" fillId="0" borderId="6" xfId="17" applyFont="1" applyBorder="1" applyAlignment="1">
      <alignment vertical="center"/>
    </xf>
    <xf numFmtId="0" fontId="2" fillId="0" borderId="16" xfId="21" applyBorder="1" applyAlignment="1">
      <alignment horizontal="center" vertical="center"/>
      <protection/>
    </xf>
    <xf numFmtId="38" fontId="2" fillId="0" borderId="0" xfId="21" applyNumberFormat="1">
      <alignment/>
      <protection/>
    </xf>
    <xf numFmtId="0" fontId="2" fillId="0" borderId="20" xfId="2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2" fillId="0" borderId="18" xfId="21" applyBorder="1" applyAlignment="1" quotePrefix="1">
      <alignment horizontal="center" vertical="center"/>
      <protection/>
    </xf>
    <xf numFmtId="0" fontId="0" fillId="0" borderId="16" xfId="0" applyBorder="1" applyAlignment="1">
      <alignment vertical="center"/>
    </xf>
    <xf numFmtId="0" fontId="2" fillId="0" borderId="16" xfId="21" applyBorder="1" applyAlignment="1" quotePrefix="1">
      <alignment horizontal="center" vertical="center"/>
      <protection/>
    </xf>
    <xf numFmtId="0" fontId="2" fillId="0" borderId="16" xfId="21" applyBorder="1" applyAlignment="1">
      <alignment horizontal="center" vertical="center" textRotation="255"/>
      <protection/>
    </xf>
    <xf numFmtId="0" fontId="2" fillId="0" borderId="19" xfId="21" applyBorder="1" applyAlignment="1">
      <alignment vertical="center"/>
      <protection/>
    </xf>
    <xf numFmtId="0" fontId="2" fillId="0" borderId="6" xfId="21" applyBorder="1" applyAlignment="1" quotePrefix="1">
      <alignment horizontal="center" vertical="center"/>
      <protection/>
    </xf>
    <xf numFmtId="0" fontId="2" fillId="0" borderId="0" xfId="21" applyFont="1" applyAlignment="1" quotePrefix="1">
      <alignment horizontal="left"/>
      <protection/>
    </xf>
    <xf numFmtId="38" fontId="2" fillId="0" borderId="0" xfId="17" applyAlignment="1">
      <alignment/>
    </xf>
    <xf numFmtId="0" fontId="2" fillId="0" borderId="22" xfId="21" applyFont="1" applyBorder="1" applyAlignment="1">
      <alignment horizontal="centerContinuous"/>
      <protection/>
    </xf>
    <xf numFmtId="0" fontId="2" fillId="0" borderId="24" xfId="21" applyBorder="1" applyAlignment="1">
      <alignment horizontal="centerContinuous"/>
      <protection/>
    </xf>
    <xf numFmtId="0" fontId="10" fillId="0" borderId="16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/>
      <protection/>
    </xf>
    <xf numFmtId="0" fontId="10" fillId="0" borderId="6" xfId="21" applyFont="1" applyBorder="1" applyAlignment="1">
      <alignment horizontal="centerContinuous"/>
      <protection/>
    </xf>
    <xf numFmtId="0" fontId="10" fillId="0" borderId="6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/>
      <protection/>
    </xf>
    <xf numFmtId="38" fontId="10" fillId="0" borderId="16" xfId="17" applyFont="1" applyBorder="1" applyAlignment="1">
      <alignment vertical="center"/>
    </xf>
    <xf numFmtId="38" fontId="10" fillId="0" borderId="17" xfId="17" applyFont="1" applyBorder="1" applyAlignment="1">
      <alignment horizontal="right" vertical="center"/>
    </xf>
    <xf numFmtId="38" fontId="10" fillId="0" borderId="19" xfId="17" applyFont="1" applyBorder="1" applyAlignment="1">
      <alignment vertical="center"/>
    </xf>
    <xf numFmtId="38" fontId="0" fillId="0" borderId="0" xfId="0" applyNumberFormat="1" applyAlignment="1">
      <alignment/>
    </xf>
    <xf numFmtId="0" fontId="2" fillId="0" borderId="13" xfId="21" applyBorder="1" applyAlignment="1" quotePrefix="1">
      <alignment horizontal="center" vertical="center"/>
      <protection/>
    </xf>
    <xf numFmtId="38" fontId="10" fillId="0" borderId="11" xfId="17" applyFont="1" applyBorder="1" applyAlignment="1">
      <alignment vertical="center"/>
    </xf>
    <xf numFmtId="38" fontId="10" fillId="0" borderId="12" xfId="17" applyFont="1" applyBorder="1" applyAlignment="1">
      <alignment vertical="center"/>
    </xf>
    <xf numFmtId="38" fontId="10" fillId="0" borderId="13" xfId="17" applyFont="1" applyBorder="1" applyAlignment="1">
      <alignment vertical="center"/>
    </xf>
    <xf numFmtId="38" fontId="10" fillId="0" borderId="20" xfId="17" applyFont="1" applyBorder="1" applyAlignment="1">
      <alignment vertical="center"/>
    </xf>
    <xf numFmtId="38" fontId="10" fillId="0" borderId="2" xfId="17" applyFont="1" applyBorder="1" applyAlignment="1">
      <alignment vertical="center"/>
    </xf>
    <xf numFmtId="38" fontId="10" fillId="0" borderId="14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38" fontId="10" fillId="0" borderId="18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0" fillId="0" borderId="10" xfId="17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2" fillId="0" borderId="0" xfId="17" applyFont="1" applyAlignment="1">
      <alignment/>
    </xf>
    <xf numFmtId="0" fontId="2" fillId="0" borderId="22" xfId="21" applyBorder="1" applyAlignment="1">
      <alignment horizontal="centerContinuous"/>
      <protection/>
    </xf>
    <xf numFmtId="0" fontId="2" fillId="0" borderId="25" xfId="21" applyBorder="1" applyAlignment="1">
      <alignment horizontal="centerContinuous"/>
      <protection/>
    </xf>
    <xf numFmtId="0" fontId="2" fillId="0" borderId="25" xfId="21" applyFont="1" applyBorder="1" applyAlignment="1">
      <alignment horizontal="left"/>
      <protection/>
    </xf>
    <xf numFmtId="0" fontId="2" fillId="0" borderId="25" xfId="21" applyBorder="1" applyAlignment="1" quotePrefix="1">
      <alignment horizontal="left"/>
      <protection/>
    </xf>
    <xf numFmtId="0" fontId="2" fillId="0" borderId="25" xfId="21" applyFont="1" applyBorder="1" applyAlignment="1">
      <alignment horizontal="centerContinuous"/>
      <protection/>
    </xf>
    <xf numFmtId="0" fontId="2" fillId="0" borderId="25" xfId="21" applyBorder="1" applyAlignment="1" quotePrefix="1">
      <alignment horizontal="centerContinuous"/>
      <protection/>
    </xf>
    <xf numFmtId="0" fontId="2" fillId="0" borderId="0" xfId="21" applyFont="1" applyBorder="1" applyAlignment="1">
      <alignment horizontal="centerContinuous"/>
      <protection/>
    </xf>
    <xf numFmtId="0" fontId="2" fillId="0" borderId="0" xfId="21" applyBorder="1" applyAlignment="1">
      <alignment horizontal="centerContinuous"/>
      <protection/>
    </xf>
    <xf numFmtId="0" fontId="2" fillId="0" borderId="5" xfId="21" applyBorder="1" applyAlignment="1">
      <alignment horizontal="centerContinuous"/>
      <protection/>
    </xf>
    <xf numFmtId="0" fontId="2" fillId="0" borderId="17" xfId="21" applyFont="1" applyBorder="1" applyAlignment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2" fillId="0" borderId="22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19" xfId="21" applyBorder="1" applyAlignment="1">
      <alignment horizontal="center"/>
      <protection/>
    </xf>
    <xf numFmtId="38" fontId="10" fillId="0" borderId="17" xfId="17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38" fontId="0" fillId="0" borderId="0" xfId="0" applyNumberFormat="1" applyAlignment="1">
      <alignment vertical="center"/>
    </xf>
    <xf numFmtId="0" fontId="2" fillId="0" borderId="7" xfId="21" applyBorder="1" applyAlignment="1">
      <alignment vertical="center"/>
      <protection/>
    </xf>
    <xf numFmtId="0" fontId="2" fillId="0" borderId="9" xfId="21" applyBorder="1" applyAlignment="1">
      <alignment horizontal="right" vertical="center"/>
      <protection/>
    </xf>
    <xf numFmtId="0" fontId="2" fillId="0" borderId="0" xfId="21" applyBorder="1" applyAlignment="1">
      <alignment vertical="center"/>
      <protection/>
    </xf>
    <xf numFmtId="0" fontId="2" fillId="0" borderId="3" xfId="21" applyBorder="1" applyAlignment="1">
      <alignment vertical="center"/>
      <protection/>
    </xf>
    <xf numFmtId="0" fontId="2" fillId="0" borderId="5" xfId="2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Border="1" applyAlignment="1">
      <alignment horizontal="centerContinuous" vertical="center"/>
      <protection/>
    </xf>
    <xf numFmtId="0" fontId="2" fillId="0" borderId="5" xfId="21" applyBorder="1" applyAlignment="1">
      <alignment horizontal="centerContinuous" vertical="center"/>
      <protection/>
    </xf>
    <xf numFmtId="0" fontId="3" fillId="0" borderId="7" xfId="21" applyFont="1" applyBorder="1" applyAlignment="1">
      <alignment horizontal="centerContinuous" vertical="center"/>
      <protection/>
    </xf>
    <xf numFmtId="0" fontId="2" fillId="0" borderId="21" xfId="21" applyFont="1" applyBorder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0" fontId="2" fillId="0" borderId="9" xfId="21" applyFont="1" applyBorder="1" applyAlignment="1">
      <alignment horizontal="centerContinuous" vertical="center"/>
      <protection/>
    </xf>
    <xf numFmtId="0" fontId="2" fillId="0" borderId="22" xfId="21" applyFont="1" applyBorder="1" applyAlignment="1">
      <alignment horizontal="centerContinuous" vertical="center"/>
      <protection/>
    </xf>
    <xf numFmtId="0" fontId="2" fillId="0" borderId="25" xfId="21" applyFont="1" applyBorder="1" applyAlignment="1">
      <alignment horizontal="centerContinuous" vertical="center"/>
      <protection/>
    </xf>
    <xf numFmtId="0" fontId="2" fillId="0" borderId="24" xfId="21" applyFont="1" applyBorder="1" applyAlignment="1">
      <alignment horizontal="centerContinuous" vertical="center"/>
      <protection/>
    </xf>
    <xf numFmtId="0" fontId="0" fillId="0" borderId="25" xfId="0" applyBorder="1" applyAlignment="1">
      <alignment horizontal="centerContinuous" vertical="center"/>
    </xf>
    <xf numFmtId="0" fontId="2" fillId="0" borderId="25" xfId="21" applyBorder="1" applyAlignment="1">
      <alignment horizontal="centerContinuous" vertical="center"/>
      <protection/>
    </xf>
    <xf numFmtId="0" fontId="2" fillId="0" borderId="24" xfId="21" applyBorder="1" applyAlignment="1">
      <alignment horizontal="centerContinuous" vertical="center"/>
      <protection/>
    </xf>
    <xf numFmtId="0" fontId="2" fillId="0" borderId="5" xfId="2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0" fontId="2" fillId="0" borderId="26" xfId="21" applyFont="1" applyBorder="1" applyAlignment="1">
      <alignment horizontal="centerContinuous" vertical="center"/>
      <protection/>
    </xf>
    <xf numFmtId="0" fontId="2" fillId="0" borderId="6" xfId="21" applyBorder="1" applyAlignment="1">
      <alignment horizontal="centerContinuous" vertical="center"/>
      <protection/>
    </xf>
    <xf numFmtId="0" fontId="7" fillId="0" borderId="7" xfId="21" applyFont="1" applyBorder="1" applyAlignment="1">
      <alignment horizontal="center" vertical="center" shrinkToFit="1"/>
      <protection/>
    </xf>
    <xf numFmtId="0" fontId="7" fillId="0" borderId="5" xfId="21" applyFont="1" applyBorder="1" applyAlignment="1">
      <alignment horizontal="center" vertical="center" shrinkToFit="1"/>
      <protection/>
    </xf>
    <xf numFmtId="0" fontId="3" fillId="0" borderId="22" xfId="21" applyFont="1" applyBorder="1" applyAlignment="1">
      <alignment horizontal="centerContinuous" vertical="center"/>
      <protection/>
    </xf>
    <xf numFmtId="0" fontId="2" fillId="0" borderId="1" xfId="21" applyBorder="1" applyAlignment="1">
      <alignment vertical="center"/>
      <protection/>
    </xf>
    <xf numFmtId="0" fontId="2" fillId="0" borderId="6" xfId="21" applyBorder="1" applyAlignment="1">
      <alignment vertical="center"/>
      <protection/>
    </xf>
    <xf numFmtId="0" fontId="2" fillId="0" borderId="24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shrinkToFit="1"/>
      <protection/>
    </xf>
    <xf numFmtId="0" fontId="7" fillId="0" borderId="6" xfId="21" applyFont="1" applyBorder="1" applyAlignment="1">
      <alignment horizontal="center" vertical="center" shrinkToFit="1"/>
      <protection/>
    </xf>
    <xf numFmtId="0" fontId="3" fillId="0" borderId="22" xfId="21" applyFont="1" applyBorder="1" applyAlignment="1">
      <alignment horizontal="center" vertical="center" shrinkToFit="1"/>
      <protection/>
    </xf>
    <xf numFmtId="0" fontId="3" fillId="0" borderId="23" xfId="21" applyFont="1" applyBorder="1" applyAlignment="1">
      <alignment horizontal="center" vertical="center" shrinkToFit="1"/>
      <protection/>
    </xf>
    <xf numFmtId="0" fontId="3" fillId="0" borderId="24" xfId="21" applyFont="1" applyBorder="1" applyAlignment="1">
      <alignment horizontal="center" vertical="center" shrinkToFit="1"/>
      <protection/>
    </xf>
    <xf numFmtId="0" fontId="3" fillId="0" borderId="3" xfId="21" applyFont="1" applyBorder="1" applyAlignment="1">
      <alignment horizontal="center" vertical="center" shrinkToFit="1"/>
      <protection/>
    </xf>
    <xf numFmtId="38" fontId="10" fillId="0" borderId="9" xfId="17" applyFont="1" applyBorder="1" applyAlignment="1">
      <alignment horizontal="right" vertical="center"/>
    </xf>
    <xf numFmtId="0" fontId="2" fillId="0" borderId="3" xfId="21" applyFont="1" applyBorder="1" applyAlignment="1">
      <alignment horizontal="right" vertical="center"/>
      <protection/>
    </xf>
    <xf numFmtId="38" fontId="2" fillId="0" borderId="3" xfId="21" applyNumberFormat="1" applyBorder="1" applyAlignment="1">
      <alignment vertical="center"/>
      <protection/>
    </xf>
    <xf numFmtId="0" fontId="2" fillId="0" borderId="0" xfId="21" applyBorder="1">
      <alignment/>
      <protection/>
    </xf>
    <xf numFmtId="0" fontId="2" fillId="0" borderId="7" xfId="21" applyFont="1" applyBorder="1" applyAlignment="1" quotePrefix="1">
      <alignment horizontal="center" vertical="center"/>
      <protection/>
    </xf>
    <xf numFmtId="0" fontId="2" fillId="0" borderId="9" xfId="21" applyFont="1" applyBorder="1" applyAlignment="1" quotePrefix="1">
      <alignment horizontal="center" vertical="center"/>
      <protection/>
    </xf>
    <xf numFmtId="0" fontId="2" fillId="0" borderId="1" xfId="21" applyFont="1" applyBorder="1" applyAlignment="1" quotePrefix="1">
      <alignment horizontal="center" vertical="center"/>
      <protection/>
    </xf>
    <xf numFmtId="0" fontId="2" fillId="0" borderId="6" xfId="21" applyFont="1" applyBorder="1" applyAlignment="1" quotePrefix="1">
      <alignment horizontal="center" vertical="center"/>
      <protection/>
    </xf>
    <xf numFmtId="0" fontId="2" fillId="0" borderId="16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0" borderId="22" xfId="21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7" xfId="2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2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" xfId="2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7" xfId="2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22" xfId="2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7" xfId="21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21" applyFont="1" applyBorder="1" applyAlignment="1">
      <alignment horizontal="center" vertical="center" shrinkToFit="1"/>
      <protection/>
    </xf>
    <xf numFmtId="0" fontId="3" fillId="0" borderId="26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0" fontId="2" fillId="0" borderId="8" xfId="2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809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809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17" width="13.625" style="1" customWidth="1"/>
    <col min="18" max="16384" width="10.25390625" style="1" customWidth="1"/>
  </cols>
  <sheetData>
    <row r="1" ht="18">
      <c r="A1" s="31" t="s">
        <v>69</v>
      </c>
    </row>
    <row r="2" ht="14.25">
      <c r="A2" s="32"/>
    </row>
    <row r="3" spans="1:17" ht="13.5" customHeight="1">
      <c r="A3" s="33"/>
      <c r="B3" s="34" t="s">
        <v>0</v>
      </c>
      <c r="C3" s="35"/>
      <c r="D3" s="36"/>
      <c r="E3" s="37"/>
      <c r="F3" s="36"/>
      <c r="G3" s="36"/>
      <c r="H3" s="37"/>
      <c r="I3" s="38"/>
      <c r="J3" s="36"/>
      <c r="K3" s="37"/>
      <c r="L3" s="36"/>
      <c r="M3" s="36"/>
      <c r="N3" s="37"/>
      <c r="O3" s="38"/>
      <c r="P3" s="36"/>
      <c r="Q3" s="37"/>
    </row>
    <row r="4" spans="1:17" ht="13.5" customHeight="1">
      <c r="A4" s="39"/>
      <c r="B4" s="40"/>
      <c r="C4" s="41" t="s">
        <v>62</v>
      </c>
      <c r="D4" s="41"/>
      <c r="E4" s="42"/>
      <c r="F4" s="41" t="s">
        <v>63</v>
      </c>
      <c r="G4" s="41"/>
      <c r="H4" s="42"/>
      <c r="I4" s="41" t="s">
        <v>64</v>
      </c>
      <c r="J4" s="41"/>
      <c r="K4" s="42"/>
      <c r="L4" s="41" t="s">
        <v>65</v>
      </c>
      <c r="M4" s="41"/>
      <c r="N4" s="42"/>
      <c r="O4" s="41" t="s">
        <v>66</v>
      </c>
      <c r="P4" s="41"/>
      <c r="Q4" s="42"/>
    </row>
    <row r="5" spans="1:17" ht="13.5" customHeight="1">
      <c r="A5" s="39" t="s">
        <v>1</v>
      </c>
      <c r="B5" s="43"/>
      <c r="C5" s="44"/>
      <c r="D5" s="41"/>
      <c r="E5" s="42"/>
      <c r="F5" s="44"/>
      <c r="G5" s="41"/>
      <c r="H5" s="42"/>
      <c r="I5" s="44"/>
      <c r="J5" s="41"/>
      <c r="K5" s="42"/>
      <c r="L5" s="44"/>
      <c r="M5" s="41"/>
      <c r="N5" s="42"/>
      <c r="O5" s="44"/>
      <c r="P5" s="41"/>
      <c r="Q5" s="42"/>
    </row>
    <row r="6" spans="1:17" ht="13.5" customHeight="1">
      <c r="A6" s="45" t="s">
        <v>2</v>
      </c>
      <c r="B6" s="46"/>
      <c r="C6" s="47" t="s">
        <v>28</v>
      </c>
      <c r="D6" s="48" t="s">
        <v>29</v>
      </c>
      <c r="E6" s="49" t="s">
        <v>30</v>
      </c>
      <c r="F6" s="47" t="s">
        <v>28</v>
      </c>
      <c r="G6" s="48" t="s">
        <v>29</v>
      </c>
      <c r="H6" s="49" t="s">
        <v>30</v>
      </c>
      <c r="I6" s="47" t="s">
        <v>28</v>
      </c>
      <c r="J6" s="48" t="s">
        <v>29</v>
      </c>
      <c r="K6" s="49" t="s">
        <v>30</v>
      </c>
      <c r="L6" s="47" t="s">
        <v>28</v>
      </c>
      <c r="M6" s="48" t="s">
        <v>29</v>
      </c>
      <c r="N6" s="49" t="s">
        <v>30</v>
      </c>
      <c r="O6" s="47" t="s">
        <v>28</v>
      </c>
      <c r="P6" s="48" t="s">
        <v>29</v>
      </c>
      <c r="Q6" s="49" t="s">
        <v>30</v>
      </c>
    </row>
    <row r="7" spans="1:17" ht="27.75" customHeight="1">
      <c r="A7" s="159" t="s">
        <v>70</v>
      </c>
      <c r="B7" s="160"/>
      <c r="C7" s="50">
        <v>33639</v>
      </c>
      <c r="D7" s="51">
        <v>14825</v>
      </c>
      <c r="E7" s="52">
        <v>18814</v>
      </c>
      <c r="F7" s="50">
        <v>32244</v>
      </c>
      <c r="G7" s="51">
        <v>14360</v>
      </c>
      <c r="H7" s="52">
        <v>17884</v>
      </c>
      <c r="I7" s="50">
        <v>26810</v>
      </c>
      <c r="J7" s="51">
        <v>11259</v>
      </c>
      <c r="K7" s="52">
        <v>15551</v>
      </c>
      <c r="L7" s="50">
        <v>10343</v>
      </c>
      <c r="M7" s="51">
        <v>4579</v>
      </c>
      <c r="N7" s="52">
        <v>5764</v>
      </c>
      <c r="O7" s="50">
        <v>3100568</v>
      </c>
      <c r="P7" s="51">
        <v>1381404</v>
      </c>
      <c r="Q7" s="52">
        <v>1719164</v>
      </c>
    </row>
    <row r="8" spans="1:17" ht="27.75" customHeight="1">
      <c r="A8" s="161" t="s">
        <v>101</v>
      </c>
      <c r="B8" s="162"/>
      <c r="C8" s="53">
        <f aca="true" t="shared" si="0" ref="C8:Q8">IF(SUM(C9:C20)=SUM(C21:C31),SUM(C9:C20),"ERROR")</f>
        <v>30689</v>
      </c>
      <c r="D8" s="54">
        <f t="shared" si="0"/>
        <v>13449</v>
      </c>
      <c r="E8" s="55">
        <f t="shared" si="0"/>
        <v>17240</v>
      </c>
      <c r="F8" s="53">
        <f t="shared" si="0"/>
        <v>30145</v>
      </c>
      <c r="G8" s="54">
        <f t="shared" si="0"/>
        <v>13350</v>
      </c>
      <c r="H8" s="55">
        <f t="shared" si="0"/>
        <v>16795</v>
      </c>
      <c r="I8" s="53">
        <f t="shared" si="0"/>
        <v>24739</v>
      </c>
      <c r="J8" s="54">
        <f t="shared" si="0"/>
        <v>10505</v>
      </c>
      <c r="K8" s="55">
        <f t="shared" si="0"/>
        <v>14234</v>
      </c>
      <c r="L8" s="3">
        <f>(SUM(L9:L20)/12)</f>
        <v>9311.416666666666</v>
      </c>
      <c r="M8" s="54">
        <f>(SUM(M9:M20)/12)</f>
        <v>4161.833333333333</v>
      </c>
      <c r="N8" s="55">
        <f>(SUM(N9:N20)/12)</f>
        <v>5149.583333333333</v>
      </c>
      <c r="O8" s="53">
        <f t="shared" si="0"/>
        <v>2769666</v>
      </c>
      <c r="P8" s="54">
        <f t="shared" si="0"/>
        <v>1250986</v>
      </c>
      <c r="Q8" s="55">
        <f t="shared" si="0"/>
        <v>1518680</v>
      </c>
    </row>
    <row r="9" spans="1:18" ht="27.75" customHeight="1">
      <c r="A9" s="56"/>
      <c r="B9" s="21" t="s">
        <v>3</v>
      </c>
      <c r="C9" s="11">
        <f>D9+E9</f>
        <v>4429</v>
      </c>
      <c r="D9" s="12">
        <v>1865</v>
      </c>
      <c r="E9" s="13">
        <v>2564</v>
      </c>
      <c r="F9" s="11">
        <f>G9+H9</f>
        <v>4550</v>
      </c>
      <c r="G9" s="12">
        <v>1907</v>
      </c>
      <c r="H9" s="13">
        <v>2643</v>
      </c>
      <c r="I9" s="11">
        <f>J9+K9</f>
        <v>2500</v>
      </c>
      <c r="J9" s="12">
        <v>1130</v>
      </c>
      <c r="K9" s="13">
        <v>1370</v>
      </c>
      <c r="L9" s="11">
        <f>M9+N9</f>
        <v>9153</v>
      </c>
      <c r="M9" s="12">
        <v>4249</v>
      </c>
      <c r="N9" s="13">
        <v>4904</v>
      </c>
      <c r="O9" s="11">
        <f>P9+Q9</f>
        <v>214799</v>
      </c>
      <c r="P9" s="12">
        <v>101083</v>
      </c>
      <c r="Q9" s="13">
        <v>113716</v>
      </c>
      <c r="R9" s="57"/>
    </row>
    <row r="10" spans="1:18" ht="27.75" customHeight="1">
      <c r="A10" s="56"/>
      <c r="B10" s="20" t="s">
        <v>4</v>
      </c>
      <c r="C10" s="6">
        <f aca="true" t="shared" si="1" ref="C10:C31">D10+E10</f>
        <v>2854</v>
      </c>
      <c r="D10" s="14">
        <v>1193</v>
      </c>
      <c r="E10" s="8">
        <v>1661</v>
      </c>
      <c r="F10" s="6">
        <f aca="true" t="shared" si="2" ref="F10:F31">G10+H10</f>
        <v>2771</v>
      </c>
      <c r="G10" s="14">
        <v>1199</v>
      </c>
      <c r="H10" s="8">
        <v>1572</v>
      </c>
      <c r="I10" s="6">
        <f aca="true" t="shared" si="3" ref="I10:I31">J10+K10</f>
        <v>3005</v>
      </c>
      <c r="J10" s="14">
        <v>1207</v>
      </c>
      <c r="K10" s="8">
        <v>1798</v>
      </c>
      <c r="L10" s="6">
        <f aca="true" t="shared" si="4" ref="L10:L20">M10+N10</f>
        <v>9881</v>
      </c>
      <c r="M10" s="14">
        <v>4435</v>
      </c>
      <c r="N10" s="8">
        <v>5446</v>
      </c>
      <c r="O10" s="6">
        <f aca="true" t="shared" si="5" ref="O10:O31">P10+Q10</f>
        <v>249330</v>
      </c>
      <c r="P10" s="14">
        <v>113749</v>
      </c>
      <c r="Q10" s="8">
        <v>135581</v>
      </c>
      <c r="R10" s="57"/>
    </row>
    <row r="11" spans="1:18" ht="27.75" customHeight="1">
      <c r="A11" s="56" t="s">
        <v>5</v>
      </c>
      <c r="B11" s="20" t="s">
        <v>6</v>
      </c>
      <c r="C11" s="6">
        <f t="shared" si="1"/>
        <v>2383</v>
      </c>
      <c r="D11" s="14">
        <v>1094</v>
      </c>
      <c r="E11" s="8">
        <v>1289</v>
      </c>
      <c r="F11" s="6">
        <f t="shared" si="2"/>
        <v>2329</v>
      </c>
      <c r="G11" s="14">
        <v>1093</v>
      </c>
      <c r="H11" s="8">
        <v>1236</v>
      </c>
      <c r="I11" s="6">
        <f t="shared" si="3"/>
        <v>1945</v>
      </c>
      <c r="J11" s="14">
        <v>866</v>
      </c>
      <c r="K11" s="8">
        <v>1079</v>
      </c>
      <c r="L11" s="6">
        <f t="shared" si="4"/>
        <v>9946</v>
      </c>
      <c r="M11" s="14">
        <v>4513</v>
      </c>
      <c r="N11" s="8">
        <v>5433</v>
      </c>
      <c r="O11" s="6">
        <f t="shared" si="5"/>
        <v>247704</v>
      </c>
      <c r="P11" s="14">
        <v>113943</v>
      </c>
      <c r="Q11" s="8">
        <v>133761</v>
      </c>
      <c r="R11" s="57"/>
    </row>
    <row r="12" spans="1:18" ht="27.75" customHeight="1">
      <c r="A12" s="56"/>
      <c r="B12" s="20" t="s">
        <v>7</v>
      </c>
      <c r="C12" s="6">
        <f t="shared" si="1"/>
        <v>2179</v>
      </c>
      <c r="D12" s="14">
        <v>961</v>
      </c>
      <c r="E12" s="8">
        <v>1218</v>
      </c>
      <c r="F12" s="6">
        <f t="shared" si="2"/>
        <v>2123</v>
      </c>
      <c r="G12" s="14">
        <v>940</v>
      </c>
      <c r="H12" s="8">
        <v>1183</v>
      </c>
      <c r="I12" s="6">
        <f t="shared" si="3"/>
        <v>1887</v>
      </c>
      <c r="J12" s="14">
        <v>803</v>
      </c>
      <c r="K12" s="8">
        <v>1084</v>
      </c>
      <c r="L12" s="6">
        <f t="shared" si="4"/>
        <v>9929</v>
      </c>
      <c r="M12" s="14">
        <v>4460</v>
      </c>
      <c r="N12" s="8">
        <v>5469</v>
      </c>
      <c r="O12" s="6">
        <f t="shared" si="5"/>
        <v>238561</v>
      </c>
      <c r="P12" s="14">
        <v>108275</v>
      </c>
      <c r="Q12" s="8">
        <v>130286</v>
      </c>
      <c r="R12" s="57"/>
    </row>
    <row r="13" spans="1:18" ht="27.75" customHeight="1">
      <c r="A13" s="56"/>
      <c r="B13" s="20" t="s">
        <v>8</v>
      </c>
      <c r="C13" s="6">
        <f t="shared" si="1"/>
        <v>2357</v>
      </c>
      <c r="D13" s="14">
        <v>1003</v>
      </c>
      <c r="E13" s="8">
        <v>1354</v>
      </c>
      <c r="F13" s="6">
        <f t="shared" si="2"/>
        <v>2260</v>
      </c>
      <c r="G13" s="14">
        <v>979</v>
      </c>
      <c r="H13" s="8">
        <v>1281</v>
      </c>
      <c r="I13" s="6">
        <f t="shared" si="3"/>
        <v>2340</v>
      </c>
      <c r="J13" s="14">
        <v>957</v>
      </c>
      <c r="K13" s="8">
        <v>1383</v>
      </c>
      <c r="L13" s="6">
        <v>10240</v>
      </c>
      <c r="M13" s="14">
        <v>4559</v>
      </c>
      <c r="N13" s="8">
        <v>5681</v>
      </c>
      <c r="O13" s="6">
        <f t="shared" si="5"/>
        <v>273936</v>
      </c>
      <c r="P13" s="14">
        <v>124739</v>
      </c>
      <c r="Q13" s="8">
        <v>149197</v>
      </c>
      <c r="R13" s="57"/>
    </row>
    <row r="14" spans="1:18" ht="27.75" customHeight="1">
      <c r="A14" s="56"/>
      <c r="B14" s="20" t="s">
        <v>9</v>
      </c>
      <c r="C14" s="6">
        <f t="shared" si="1"/>
        <v>2554</v>
      </c>
      <c r="D14" s="14">
        <v>1137</v>
      </c>
      <c r="E14" s="8">
        <v>1417</v>
      </c>
      <c r="F14" s="6">
        <f t="shared" si="2"/>
        <v>2506</v>
      </c>
      <c r="G14" s="14">
        <v>1118</v>
      </c>
      <c r="H14" s="8">
        <v>1388</v>
      </c>
      <c r="I14" s="6">
        <f t="shared" si="3"/>
        <v>1688</v>
      </c>
      <c r="J14" s="14">
        <v>672</v>
      </c>
      <c r="K14" s="8">
        <v>1016</v>
      </c>
      <c r="L14" s="6">
        <v>9424</v>
      </c>
      <c r="M14" s="14">
        <v>4195</v>
      </c>
      <c r="N14" s="8">
        <v>5229</v>
      </c>
      <c r="O14" s="6">
        <f t="shared" si="5"/>
        <v>225543</v>
      </c>
      <c r="P14" s="14">
        <v>101304</v>
      </c>
      <c r="Q14" s="8">
        <v>124239</v>
      </c>
      <c r="R14" s="57"/>
    </row>
    <row r="15" spans="1:17" ht="27.75" customHeight="1">
      <c r="A15" s="56"/>
      <c r="B15" s="22" t="s">
        <v>10</v>
      </c>
      <c r="C15" s="6">
        <f t="shared" si="1"/>
        <v>2788</v>
      </c>
      <c r="D15" s="14">
        <v>1258</v>
      </c>
      <c r="E15" s="8">
        <v>1530</v>
      </c>
      <c r="F15" s="6">
        <f t="shared" si="2"/>
        <v>2684</v>
      </c>
      <c r="G15" s="14">
        <v>1227</v>
      </c>
      <c r="H15" s="8">
        <v>1457</v>
      </c>
      <c r="I15" s="6">
        <f t="shared" si="3"/>
        <v>2148</v>
      </c>
      <c r="J15" s="14">
        <v>905</v>
      </c>
      <c r="K15" s="8">
        <v>1243</v>
      </c>
      <c r="L15" s="6">
        <f t="shared" si="4"/>
        <v>9532</v>
      </c>
      <c r="M15" s="14">
        <v>4200</v>
      </c>
      <c r="N15" s="8">
        <v>5332</v>
      </c>
      <c r="O15" s="6">
        <f t="shared" si="5"/>
        <v>233597</v>
      </c>
      <c r="P15" s="14">
        <v>103579</v>
      </c>
      <c r="Q15" s="8">
        <v>130018</v>
      </c>
    </row>
    <row r="16" spans="1:17" ht="27.75" customHeight="1">
      <c r="A16" s="56"/>
      <c r="B16" s="22" t="s">
        <v>11</v>
      </c>
      <c r="C16" s="6">
        <f t="shared" si="1"/>
        <v>2219</v>
      </c>
      <c r="D16" s="14">
        <v>973</v>
      </c>
      <c r="E16" s="8">
        <v>1246</v>
      </c>
      <c r="F16" s="6">
        <f t="shared" si="2"/>
        <v>2172</v>
      </c>
      <c r="G16" s="14">
        <v>976</v>
      </c>
      <c r="H16" s="8">
        <v>1196</v>
      </c>
      <c r="I16" s="6">
        <f t="shared" si="3"/>
        <v>1945</v>
      </c>
      <c r="J16" s="14">
        <v>805</v>
      </c>
      <c r="K16" s="8">
        <v>1140</v>
      </c>
      <c r="L16" s="6">
        <f t="shared" si="4"/>
        <v>9097</v>
      </c>
      <c r="M16" s="14">
        <v>3995</v>
      </c>
      <c r="N16" s="8">
        <v>5102</v>
      </c>
      <c r="O16" s="6">
        <f t="shared" si="5"/>
        <v>239308</v>
      </c>
      <c r="P16" s="14">
        <v>105986</v>
      </c>
      <c r="Q16" s="8">
        <v>133322</v>
      </c>
    </row>
    <row r="17" spans="1:17" ht="27.75" customHeight="1">
      <c r="A17" s="56"/>
      <c r="B17" s="22" t="s">
        <v>12</v>
      </c>
      <c r="C17" s="6">
        <f t="shared" si="1"/>
        <v>1975</v>
      </c>
      <c r="D17" s="14">
        <v>906</v>
      </c>
      <c r="E17" s="8">
        <v>1069</v>
      </c>
      <c r="F17" s="6">
        <f t="shared" si="2"/>
        <v>1947</v>
      </c>
      <c r="G17" s="14">
        <v>893</v>
      </c>
      <c r="H17" s="8">
        <v>1054</v>
      </c>
      <c r="I17" s="6">
        <f t="shared" si="3"/>
        <v>1695</v>
      </c>
      <c r="J17" s="14">
        <v>696</v>
      </c>
      <c r="K17" s="8">
        <v>999</v>
      </c>
      <c r="L17" s="6">
        <f t="shared" si="4"/>
        <v>8684</v>
      </c>
      <c r="M17" s="14">
        <v>3786</v>
      </c>
      <c r="N17" s="8">
        <v>4898</v>
      </c>
      <c r="O17" s="6">
        <f t="shared" si="5"/>
        <v>202252</v>
      </c>
      <c r="P17" s="14">
        <v>89214</v>
      </c>
      <c r="Q17" s="8">
        <v>113038</v>
      </c>
    </row>
    <row r="18" spans="1:17" ht="27.75" customHeight="1">
      <c r="A18" s="56" t="s">
        <v>13</v>
      </c>
      <c r="B18" s="22" t="s">
        <v>14</v>
      </c>
      <c r="C18" s="6">
        <f t="shared" si="1"/>
        <v>2511</v>
      </c>
      <c r="D18" s="14">
        <v>1108</v>
      </c>
      <c r="E18" s="8">
        <v>1403</v>
      </c>
      <c r="F18" s="6">
        <f t="shared" si="2"/>
        <v>2405</v>
      </c>
      <c r="G18" s="14">
        <v>1078</v>
      </c>
      <c r="H18" s="8">
        <v>1327</v>
      </c>
      <c r="I18" s="6">
        <f t="shared" si="3"/>
        <v>1871</v>
      </c>
      <c r="J18" s="14">
        <v>825</v>
      </c>
      <c r="K18" s="8">
        <v>1046</v>
      </c>
      <c r="L18" s="6">
        <f t="shared" si="4"/>
        <v>8790</v>
      </c>
      <c r="M18" s="14">
        <v>3889</v>
      </c>
      <c r="N18" s="8">
        <v>4901</v>
      </c>
      <c r="O18" s="6">
        <f t="shared" si="5"/>
        <v>236322</v>
      </c>
      <c r="P18" s="14">
        <v>105647</v>
      </c>
      <c r="Q18" s="8">
        <v>130675</v>
      </c>
    </row>
    <row r="19" spans="1:17" ht="27.75" customHeight="1">
      <c r="A19" s="56"/>
      <c r="B19" s="22" t="s">
        <v>15</v>
      </c>
      <c r="C19" s="6">
        <f t="shared" si="1"/>
        <v>2225</v>
      </c>
      <c r="D19" s="14">
        <v>955</v>
      </c>
      <c r="E19" s="8">
        <v>1270</v>
      </c>
      <c r="F19" s="6">
        <f t="shared" si="2"/>
        <v>2167</v>
      </c>
      <c r="G19" s="14">
        <v>962</v>
      </c>
      <c r="H19" s="8">
        <v>1205</v>
      </c>
      <c r="I19" s="6">
        <f t="shared" si="3"/>
        <v>1982</v>
      </c>
      <c r="J19" s="14">
        <v>896</v>
      </c>
      <c r="K19" s="8">
        <v>1086</v>
      </c>
      <c r="L19" s="6">
        <f t="shared" si="4"/>
        <v>8517</v>
      </c>
      <c r="M19" s="14">
        <v>3840</v>
      </c>
      <c r="N19" s="8">
        <v>4677</v>
      </c>
      <c r="O19" s="6">
        <f t="shared" si="5"/>
        <v>199167</v>
      </c>
      <c r="P19" s="14">
        <v>89741</v>
      </c>
      <c r="Q19" s="8">
        <v>109426</v>
      </c>
    </row>
    <row r="20" spans="1:17" ht="27.75" customHeight="1" thickBot="1">
      <c r="A20" s="58"/>
      <c r="B20" s="23" t="s">
        <v>16</v>
      </c>
      <c r="C20" s="15">
        <f t="shared" si="1"/>
        <v>2215</v>
      </c>
      <c r="D20" s="16">
        <v>996</v>
      </c>
      <c r="E20" s="17">
        <v>1219</v>
      </c>
      <c r="F20" s="15">
        <f t="shared" si="2"/>
        <v>2231</v>
      </c>
      <c r="G20" s="16">
        <v>978</v>
      </c>
      <c r="H20" s="17">
        <v>1253</v>
      </c>
      <c r="I20" s="15">
        <f t="shared" si="3"/>
        <v>1733</v>
      </c>
      <c r="J20" s="16">
        <v>743</v>
      </c>
      <c r="K20" s="17">
        <v>990</v>
      </c>
      <c r="L20" s="15">
        <f t="shared" si="4"/>
        <v>8544</v>
      </c>
      <c r="M20" s="16">
        <v>3821</v>
      </c>
      <c r="N20" s="17">
        <v>4723</v>
      </c>
      <c r="O20" s="15">
        <f t="shared" si="5"/>
        <v>209147</v>
      </c>
      <c r="P20" s="16">
        <v>93726</v>
      </c>
      <c r="Q20" s="17">
        <v>115421</v>
      </c>
    </row>
    <row r="21" spans="1:17" ht="27.75" customHeight="1" thickTop="1">
      <c r="A21" s="59"/>
      <c r="B21" s="60" t="s">
        <v>17</v>
      </c>
      <c r="C21" s="5">
        <f t="shared" si="1"/>
        <v>6630</v>
      </c>
      <c r="D21" s="18">
        <v>2787</v>
      </c>
      <c r="E21" s="7">
        <v>3843</v>
      </c>
      <c r="F21" s="5">
        <f t="shared" si="2"/>
        <v>5992</v>
      </c>
      <c r="G21" s="18">
        <v>2627</v>
      </c>
      <c r="H21" s="7">
        <v>3365</v>
      </c>
      <c r="I21" s="5">
        <v>4945</v>
      </c>
      <c r="J21" s="18">
        <v>2117</v>
      </c>
      <c r="K21" s="7">
        <v>2828</v>
      </c>
      <c r="L21" s="5">
        <v>1840</v>
      </c>
      <c r="M21" s="18">
        <v>828</v>
      </c>
      <c r="N21" s="7">
        <v>1011</v>
      </c>
      <c r="O21" s="5">
        <f t="shared" si="5"/>
        <v>543074</v>
      </c>
      <c r="P21" s="18">
        <v>247746</v>
      </c>
      <c r="Q21" s="7">
        <v>295328</v>
      </c>
    </row>
    <row r="22" spans="1:17" ht="27.75" customHeight="1">
      <c r="A22" s="61"/>
      <c r="B22" s="62" t="s">
        <v>18</v>
      </c>
      <c r="C22" s="6">
        <f t="shared" si="1"/>
        <v>4476</v>
      </c>
      <c r="D22" s="14">
        <v>2029</v>
      </c>
      <c r="E22" s="8">
        <v>2447</v>
      </c>
      <c r="F22" s="6">
        <f t="shared" si="2"/>
        <v>4602</v>
      </c>
      <c r="G22" s="14">
        <v>2062</v>
      </c>
      <c r="H22" s="8">
        <v>2540</v>
      </c>
      <c r="I22" s="6">
        <f t="shared" si="3"/>
        <v>3736</v>
      </c>
      <c r="J22" s="14">
        <v>1578</v>
      </c>
      <c r="K22" s="8">
        <v>2158</v>
      </c>
      <c r="L22" s="6">
        <v>1411</v>
      </c>
      <c r="M22" s="14">
        <v>616</v>
      </c>
      <c r="N22" s="8">
        <v>795</v>
      </c>
      <c r="O22" s="6">
        <f t="shared" si="5"/>
        <v>415102</v>
      </c>
      <c r="P22" s="14">
        <v>182298</v>
      </c>
      <c r="Q22" s="8">
        <v>232804</v>
      </c>
    </row>
    <row r="23" spans="1:17" ht="27.75" customHeight="1">
      <c r="A23" s="163" t="s">
        <v>49</v>
      </c>
      <c r="B23" s="62" t="s">
        <v>19</v>
      </c>
      <c r="C23" s="6">
        <f t="shared" si="1"/>
        <v>3690</v>
      </c>
      <c r="D23" s="14">
        <v>1747</v>
      </c>
      <c r="E23" s="8">
        <v>1943</v>
      </c>
      <c r="F23" s="6">
        <f t="shared" si="2"/>
        <v>3724</v>
      </c>
      <c r="G23" s="14">
        <v>1762</v>
      </c>
      <c r="H23" s="8">
        <v>1962</v>
      </c>
      <c r="I23" s="6">
        <f t="shared" si="3"/>
        <v>3099</v>
      </c>
      <c r="J23" s="14">
        <v>1428</v>
      </c>
      <c r="K23" s="8">
        <v>1671</v>
      </c>
      <c r="L23" s="6">
        <v>1152</v>
      </c>
      <c r="M23" s="14">
        <v>558</v>
      </c>
      <c r="N23" s="8">
        <v>594</v>
      </c>
      <c r="O23" s="6">
        <f t="shared" si="5"/>
        <v>339313</v>
      </c>
      <c r="P23" s="14">
        <v>165911</v>
      </c>
      <c r="Q23" s="8">
        <v>173402</v>
      </c>
    </row>
    <row r="24" spans="1:17" ht="27.75" customHeight="1">
      <c r="A24" s="164"/>
      <c r="B24" s="62" t="s">
        <v>20</v>
      </c>
      <c r="C24" s="6">
        <f t="shared" si="1"/>
        <v>5561</v>
      </c>
      <c r="D24" s="14">
        <v>2410</v>
      </c>
      <c r="E24" s="8">
        <v>3151</v>
      </c>
      <c r="F24" s="6">
        <f t="shared" si="2"/>
        <v>5491</v>
      </c>
      <c r="G24" s="14">
        <v>2391</v>
      </c>
      <c r="H24" s="8">
        <v>3100</v>
      </c>
      <c r="I24" s="6">
        <f t="shared" si="3"/>
        <v>4408</v>
      </c>
      <c r="J24" s="14">
        <v>1775</v>
      </c>
      <c r="K24" s="8">
        <v>2633</v>
      </c>
      <c r="L24" s="6">
        <v>1592</v>
      </c>
      <c r="M24" s="14">
        <v>689</v>
      </c>
      <c r="N24" s="8">
        <v>903</v>
      </c>
      <c r="O24" s="6">
        <f t="shared" si="5"/>
        <v>486458</v>
      </c>
      <c r="P24" s="14">
        <v>214179</v>
      </c>
      <c r="Q24" s="8">
        <v>272279</v>
      </c>
    </row>
    <row r="25" spans="1:17" ht="27.75" customHeight="1">
      <c r="A25" s="164"/>
      <c r="B25" s="62" t="s">
        <v>21</v>
      </c>
      <c r="C25" s="6">
        <f t="shared" si="1"/>
        <v>2106</v>
      </c>
      <c r="D25" s="14">
        <v>891</v>
      </c>
      <c r="E25" s="8">
        <v>1215</v>
      </c>
      <c r="F25" s="6">
        <f t="shared" si="2"/>
        <v>2028</v>
      </c>
      <c r="G25" s="14">
        <v>891</v>
      </c>
      <c r="H25" s="8">
        <v>1137</v>
      </c>
      <c r="I25" s="6">
        <f t="shared" si="3"/>
        <v>1675</v>
      </c>
      <c r="J25" s="14">
        <v>711</v>
      </c>
      <c r="K25" s="8">
        <v>964</v>
      </c>
      <c r="L25" s="6">
        <v>606</v>
      </c>
      <c r="M25" s="14">
        <v>271</v>
      </c>
      <c r="N25" s="8">
        <v>334</v>
      </c>
      <c r="O25" s="6">
        <f t="shared" si="5"/>
        <v>181392</v>
      </c>
      <c r="P25" s="14">
        <v>82120</v>
      </c>
      <c r="Q25" s="8">
        <v>99272</v>
      </c>
    </row>
    <row r="26" spans="1:17" ht="27.75" customHeight="1">
      <c r="A26" s="164"/>
      <c r="B26" s="62" t="s">
        <v>22</v>
      </c>
      <c r="C26" s="6">
        <f t="shared" si="1"/>
        <v>1981</v>
      </c>
      <c r="D26" s="14">
        <v>884</v>
      </c>
      <c r="E26" s="8">
        <v>1097</v>
      </c>
      <c r="F26" s="6">
        <f t="shared" si="2"/>
        <v>2115</v>
      </c>
      <c r="G26" s="14">
        <v>946</v>
      </c>
      <c r="H26" s="8">
        <v>1169</v>
      </c>
      <c r="I26" s="6">
        <f t="shared" si="3"/>
        <v>1717</v>
      </c>
      <c r="J26" s="14">
        <v>753</v>
      </c>
      <c r="K26" s="8">
        <v>964</v>
      </c>
      <c r="L26" s="6">
        <v>746</v>
      </c>
      <c r="M26" s="14">
        <v>337</v>
      </c>
      <c r="N26" s="8">
        <v>409</v>
      </c>
      <c r="O26" s="6">
        <f t="shared" si="5"/>
        <v>227038</v>
      </c>
      <c r="P26" s="14">
        <v>103444</v>
      </c>
      <c r="Q26" s="8">
        <v>123594</v>
      </c>
    </row>
    <row r="27" spans="1:17" ht="27.75" customHeight="1">
      <c r="A27" s="164"/>
      <c r="B27" s="62" t="s">
        <v>23</v>
      </c>
      <c r="C27" s="6">
        <f t="shared" si="1"/>
        <v>1826</v>
      </c>
      <c r="D27" s="14">
        <v>809</v>
      </c>
      <c r="E27" s="8">
        <v>1017</v>
      </c>
      <c r="F27" s="6">
        <f t="shared" si="2"/>
        <v>1903</v>
      </c>
      <c r="G27" s="14">
        <v>826</v>
      </c>
      <c r="H27" s="8">
        <v>1077</v>
      </c>
      <c r="I27" s="6">
        <f t="shared" si="3"/>
        <v>1583</v>
      </c>
      <c r="J27" s="14">
        <v>670</v>
      </c>
      <c r="K27" s="8">
        <v>913</v>
      </c>
      <c r="L27" s="6">
        <v>592</v>
      </c>
      <c r="M27" s="14">
        <v>268</v>
      </c>
      <c r="N27" s="8">
        <v>324</v>
      </c>
      <c r="O27" s="6">
        <f t="shared" si="5"/>
        <v>171349</v>
      </c>
      <c r="P27" s="14">
        <v>78389</v>
      </c>
      <c r="Q27" s="8">
        <v>92960</v>
      </c>
    </row>
    <row r="28" spans="1:17" ht="27.75" customHeight="1">
      <c r="A28" s="164"/>
      <c r="B28" s="62" t="s">
        <v>24</v>
      </c>
      <c r="C28" s="6">
        <f t="shared" si="1"/>
        <v>1334</v>
      </c>
      <c r="D28" s="14">
        <v>599</v>
      </c>
      <c r="E28" s="8">
        <v>735</v>
      </c>
      <c r="F28" s="6">
        <f t="shared" si="2"/>
        <v>1358</v>
      </c>
      <c r="G28" s="14">
        <v>584</v>
      </c>
      <c r="H28" s="8">
        <v>774</v>
      </c>
      <c r="I28" s="6">
        <f t="shared" si="3"/>
        <v>1159</v>
      </c>
      <c r="J28" s="14">
        <v>461</v>
      </c>
      <c r="K28" s="8">
        <v>698</v>
      </c>
      <c r="L28" s="6">
        <v>423</v>
      </c>
      <c r="M28" s="14">
        <v>174</v>
      </c>
      <c r="N28" s="8">
        <v>248</v>
      </c>
      <c r="O28" s="6">
        <f t="shared" si="5"/>
        <v>124390</v>
      </c>
      <c r="P28" s="14">
        <v>51951</v>
      </c>
      <c r="Q28" s="8">
        <v>72439</v>
      </c>
    </row>
    <row r="29" spans="1:17" ht="27.75" customHeight="1">
      <c r="A29" s="164"/>
      <c r="B29" s="62" t="s">
        <v>25</v>
      </c>
      <c r="C29" s="6">
        <f t="shared" si="1"/>
        <v>1082</v>
      </c>
      <c r="D29" s="14">
        <v>499</v>
      </c>
      <c r="E29" s="8">
        <v>583</v>
      </c>
      <c r="F29" s="6">
        <f t="shared" si="2"/>
        <v>1008</v>
      </c>
      <c r="G29" s="14">
        <v>480</v>
      </c>
      <c r="H29" s="8">
        <v>528</v>
      </c>
      <c r="I29" s="6">
        <f t="shared" si="3"/>
        <v>845</v>
      </c>
      <c r="J29" s="14">
        <v>401</v>
      </c>
      <c r="K29" s="8">
        <v>444</v>
      </c>
      <c r="L29" s="6">
        <v>338</v>
      </c>
      <c r="M29" s="14">
        <v>167</v>
      </c>
      <c r="N29" s="8">
        <v>172</v>
      </c>
      <c r="O29" s="6">
        <f t="shared" si="5"/>
        <v>101689</v>
      </c>
      <c r="P29" s="14">
        <v>50248</v>
      </c>
      <c r="Q29" s="8">
        <v>51441</v>
      </c>
    </row>
    <row r="30" spans="1:17" ht="27.75" customHeight="1">
      <c r="A30" s="63"/>
      <c r="B30" s="62" t="s">
        <v>26</v>
      </c>
      <c r="C30" s="6">
        <f t="shared" si="1"/>
        <v>971</v>
      </c>
      <c r="D30" s="14">
        <v>387</v>
      </c>
      <c r="E30" s="8">
        <v>584</v>
      </c>
      <c r="F30" s="6">
        <f t="shared" si="2"/>
        <v>971</v>
      </c>
      <c r="G30" s="14">
        <v>385</v>
      </c>
      <c r="H30" s="8">
        <v>586</v>
      </c>
      <c r="I30" s="6">
        <f t="shared" si="3"/>
        <v>812</v>
      </c>
      <c r="J30" s="14">
        <v>305</v>
      </c>
      <c r="K30" s="8">
        <v>507</v>
      </c>
      <c r="L30" s="6">
        <v>327</v>
      </c>
      <c r="M30" s="14">
        <v>138</v>
      </c>
      <c r="N30" s="8">
        <v>189</v>
      </c>
      <c r="O30" s="6">
        <f t="shared" si="5"/>
        <v>95167</v>
      </c>
      <c r="P30" s="14">
        <v>40338</v>
      </c>
      <c r="Q30" s="8">
        <v>54829</v>
      </c>
    </row>
    <row r="31" spans="1:17" ht="27.75" customHeight="1">
      <c r="A31" s="64"/>
      <c r="B31" s="65" t="s">
        <v>27</v>
      </c>
      <c r="C31" s="3">
        <f t="shared" si="1"/>
        <v>1032</v>
      </c>
      <c r="D31" s="19">
        <v>407</v>
      </c>
      <c r="E31" s="9">
        <v>625</v>
      </c>
      <c r="F31" s="3">
        <f t="shared" si="2"/>
        <v>953</v>
      </c>
      <c r="G31" s="19">
        <v>396</v>
      </c>
      <c r="H31" s="9">
        <v>557</v>
      </c>
      <c r="I31" s="3">
        <f t="shared" si="3"/>
        <v>760</v>
      </c>
      <c r="J31" s="19">
        <v>306</v>
      </c>
      <c r="K31" s="9">
        <v>454</v>
      </c>
      <c r="L31" s="3">
        <v>286</v>
      </c>
      <c r="M31" s="19">
        <v>115</v>
      </c>
      <c r="N31" s="9">
        <v>171</v>
      </c>
      <c r="O31" s="3">
        <f t="shared" si="5"/>
        <v>84694</v>
      </c>
      <c r="P31" s="19">
        <v>34362</v>
      </c>
      <c r="Q31" s="9">
        <v>50332</v>
      </c>
    </row>
    <row r="32" spans="1:17" ht="13.5">
      <c r="A32" s="66" t="s">
        <v>71</v>
      </c>
      <c r="C32" s="67"/>
      <c r="D32" s="67"/>
      <c r="E32" s="67"/>
      <c r="F32" s="67"/>
      <c r="G32" s="67"/>
      <c r="H32" s="67"/>
      <c r="I32" s="67"/>
      <c r="J32" s="67"/>
      <c r="K32" s="67"/>
      <c r="L32" s="66" t="s">
        <v>57</v>
      </c>
      <c r="M32" s="67"/>
      <c r="N32" s="67"/>
      <c r="O32" s="67"/>
      <c r="P32" s="67"/>
      <c r="Q32" s="67"/>
    </row>
    <row r="33" spans="3:17" ht="13.5">
      <c r="C33" s="67"/>
      <c r="D33" s="67"/>
      <c r="E33" s="67"/>
      <c r="F33" s="67"/>
      <c r="G33" s="67"/>
      <c r="H33" s="67"/>
      <c r="I33" s="67"/>
      <c r="J33" s="67"/>
      <c r="K33" s="67"/>
      <c r="M33" s="67"/>
      <c r="N33" s="67"/>
      <c r="O33" s="67"/>
      <c r="P33" s="67"/>
      <c r="Q33" s="67"/>
    </row>
    <row r="34" spans="3:17" ht="13.5">
      <c r="C34" s="67"/>
      <c r="D34" s="67"/>
      <c r="E34" s="67"/>
      <c r="F34" s="67"/>
      <c r="G34" s="67"/>
      <c r="H34" s="67"/>
      <c r="I34" s="67"/>
      <c r="J34" s="67"/>
      <c r="K34" s="67"/>
      <c r="M34" s="67"/>
      <c r="N34" s="67"/>
      <c r="O34" s="67"/>
      <c r="P34" s="67"/>
      <c r="Q34" s="67"/>
    </row>
    <row r="35" spans="3:17" ht="13.5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3.5">
      <c r="A100" s="2" t="s">
        <v>31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3.5">
      <c r="A101" s="1" t="s">
        <v>32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3:17" ht="13.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</sheetData>
  <mergeCells count="3">
    <mergeCell ref="A7:B7"/>
    <mergeCell ref="A8:B8"/>
    <mergeCell ref="A23:A29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1">
      <selection activeCell="B1" sqref="B1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16" width="14.25390625" style="1" customWidth="1"/>
    <col min="17" max="16384" width="10.25390625" style="1" customWidth="1"/>
  </cols>
  <sheetData>
    <row r="1" ht="18">
      <c r="A1" s="31"/>
    </row>
    <row r="2" spans="1:13" ht="14.25">
      <c r="A2" s="32"/>
      <c r="L2" s="57"/>
      <c r="M2" s="57"/>
    </row>
    <row r="3" spans="1:17" ht="13.5" customHeight="1">
      <c r="A3" s="33"/>
      <c r="B3" s="34" t="s">
        <v>0</v>
      </c>
      <c r="C3" s="36"/>
      <c r="D3" s="36"/>
      <c r="E3" s="37"/>
      <c r="F3" s="35"/>
      <c r="G3" s="36"/>
      <c r="H3" s="37"/>
      <c r="I3" s="165" t="s">
        <v>51</v>
      </c>
      <c r="J3" s="166"/>
      <c r="K3" s="166"/>
      <c r="L3" s="166"/>
      <c r="M3" s="166"/>
      <c r="N3" s="167"/>
      <c r="O3" s="68" t="s">
        <v>52</v>
      </c>
      <c r="P3" s="69"/>
      <c r="Q3"/>
    </row>
    <row r="4" spans="1:17" ht="13.5" customHeight="1">
      <c r="A4" s="39"/>
      <c r="B4" s="40"/>
      <c r="C4" s="41" t="s">
        <v>67</v>
      </c>
      <c r="D4" s="41"/>
      <c r="E4" s="42"/>
      <c r="F4" s="41" t="s">
        <v>41</v>
      </c>
      <c r="G4" s="41"/>
      <c r="H4" s="42"/>
      <c r="I4" s="168" t="s">
        <v>45</v>
      </c>
      <c r="J4" s="169"/>
      <c r="K4" s="170"/>
      <c r="L4" s="70" t="s">
        <v>33</v>
      </c>
      <c r="M4" s="70" t="s">
        <v>36</v>
      </c>
      <c r="N4" s="71" t="s">
        <v>36</v>
      </c>
      <c r="O4" s="70" t="s">
        <v>33</v>
      </c>
      <c r="P4" s="70" t="s">
        <v>36</v>
      </c>
      <c r="Q4"/>
    </row>
    <row r="5" spans="1:17" ht="13.5" customHeight="1">
      <c r="A5" s="39" t="s">
        <v>1</v>
      </c>
      <c r="B5" s="43"/>
      <c r="C5" s="44"/>
      <c r="D5" s="41"/>
      <c r="E5" s="72"/>
      <c r="F5" s="44"/>
      <c r="G5" s="41"/>
      <c r="H5" s="42"/>
      <c r="I5" s="171"/>
      <c r="J5" s="172"/>
      <c r="K5" s="173"/>
      <c r="L5" s="70" t="s">
        <v>34</v>
      </c>
      <c r="M5" s="70" t="s">
        <v>37</v>
      </c>
      <c r="N5" s="71" t="s">
        <v>39</v>
      </c>
      <c r="O5" s="70" t="s">
        <v>34</v>
      </c>
      <c r="P5" s="70" t="s">
        <v>37</v>
      </c>
      <c r="Q5"/>
    </row>
    <row r="6" spans="1:17" ht="13.5" customHeight="1">
      <c r="A6" s="45" t="s">
        <v>2</v>
      </c>
      <c r="B6" s="46"/>
      <c r="C6" s="47" t="s">
        <v>28</v>
      </c>
      <c r="D6" s="48" t="s">
        <v>29</v>
      </c>
      <c r="E6" s="73" t="s">
        <v>30</v>
      </c>
      <c r="F6" s="47" t="s">
        <v>28</v>
      </c>
      <c r="G6" s="48" t="s">
        <v>29</v>
      </c>
      <c r="H6" s="49" t="s">
        <v>30</v>
      </c>
      <c r="I6" s="47" t="s">
        <v>28</v>
      </c>
      <c r="J6" s="48" t="s">
        <v>29</v>
      </c>
      <c r="K6" s="49" t="s">
        <v>30</v>
      </c>
      <c r="L6" s="74" t="s">
        <v>35</v>
      </c>
      <c r="M6" s="74" t="s">
        <v>38</v>
      </c>
      <c r="N6" s="74" t="s">
        <v>40</v>
      </c>
      <c r="O6" s="74" t="s">
        <v>35</v>
      </c>
      <c r="P6" s="74" t="s">
        <v>38</v>
      </c>
      <c r="Q6"/>
    </row>
    <row r="7" spans="1:17" ht="27.75" customHeight="1">
      <c r="A7" s="159" t="s">
        <v>72</v>
      </c>
      <c r="B7" s="174"/>
      <c r="C7" s="50">
        <v>14561816</v>
      </c>
      <c r="D7" s="51">
        <v>7526263</v>
      </c>
      <c r="E7" s="52">
        <v>7035553</v>
      </c>
      <c r="F7" s="50">
        <v>20100</v>
      </c>
      <c r="G7" s="51">
        <v>8000</v>
      </c>
      <c r="H7" s="52">
        <v>12100</v>
      </c>
      <c r="I7" s="50">
        <v>2163</v>
      </c>
      <c r="J7" s="51">
        <v>719</v>
      </c>
      <c r="K7" s="52">
        <v>1444</v>
      </c>
      <c r="L7" s="75">
        <v>495</v>
      </c>
      <c r="M7" s="75">
        <v>695947</v>
      </c>
      <c r="N7" s="75">
        <v>2157</v>
      </c>
      <c r="O7" s="76">
        <v>0</v>
      </c>
      <c r="P7" s="76">
        <v>0</v>
      </c>
      <c r="Q7"/>
    </row>
    <row r="8" spans="1:17" ht="27.75" customHeight="1">
      <c r="A8" s="161" t="s">
        <v>102</v>
      </c>
      <c r="B8" s="175"/>
      <c r="C8" s="53">
        <v>13005088</v>
      </c>
      <c r="D8" s="54">
        <v>6772346</v>
      </c>
      <c r="E8" s="55">
        <v>6232742</v>
      </c>
      <c r="F8" s="53">
        <f aca="true" t="shared" si="0" ref="F8:K8">IF(SUM(F9:F20)=SUM(F21:F31),SUM(F9:F20),"ERROR")</f>
        <v>17918</v>
      </c>
      <c r="G8" s="54">
        <f t="shared" si="0"/>
        <v>7001</v>
      </c>
      <c r="H8" s="55">
        <f t="shared" si="0"/>
        <v>10917</v>
      </c>
      <c r="I8" s="53">
        <f t="shared" si="0"/>
        <v>1876</v>
      </c>
      <c r="J8" s="54">
        <f t="shared" si="0"/>
        <v>654</v>
      </c>
      <c r="K8" s="55">
        <f t="shared" si="0"/>
        <v>1222</v>
      </c>
      <c r="L8" s="77">
        <v>398</v>
      </c>
      <c r="M8" s="77">
        <v>553133</v>
      </c>
      <c r="N8" s="77">
        <f>IF(SUM(N9:N20)=SUM(N21:N31),SUM(N9:N20),"ERROR")</f>
        <v>1889</v>
      </c>
      <c r="O8" s="77">
        <v>0</v>
      </c>
      <c r="P8" s="77">
        <f>IF(SUM(P9:P20)=SUM(P21:P31),SUM(P9:P20),"ERROR")</f>
        <v>0</v>
      </c>
      <c r="Q8"/>
    </row>
    <row r="9" spans="1:17" ht="27.75" customHeight="1">
      <c r="A9" s="56"/>
      <c r="B9" s="21" t="s">
        <v>3</v>
      </c>
      <c r="C9" s="11">
        <v>1003583</v>
      </c>
      <c r="D9" s="12">
        <v>547057</v>
      </c>
      <c r="E9" s="13">
        <v>456526</v>
      </c>
      <c r="F9" s="11">
        <f aca="true" t="shared" si="1" ref="F9:F31">G9+H9</f>
        <v>1347</v>
      </c>
      <c r="G9" s="12">
        <v>549</v>
      </c>
      <c r="H9" s="13">
        <v>798</v>
      </c>
      <c r="I9" s="11">
        <f aca="true" t="shared" si="2" ref="I9:I31">J9+K9</f>
        <v>105</v>
      </c>
      <c r="J9" s="12">
        <v>36</v>
      </c>
      <c r="K9" s="13">
        <v>69</v>
      </c>
      <c r="L9" s="28">
        <v>400</v>
      </c>
      <c r="M9" s="28">
        <v>49781</v>
      </c>
      <c r="N9" s="28">
        <v>288</v>
      </c>
      <c r="O9" s="28">
        <v>0</v>
      </c>
      <c r="P9" s="28">
        <v>0</v>
      </c>
      <c r="Q9" s="78"/>
    </row>
    <row r="10" spans="1:17" ht="27.75" customHeight="1">
      <c r="A10" s="56"/>
      <c r="B10" s="20" t="s">
        <v>4</v>
      </c>
      <c r="C10" s="6">
        <v>1163083</v>
      </c>
      <c r="D10" s="14">
        <v>613814</v>
      </c>
      <c r="E10" s="8">
        <v>549269</v>
      </c>
      <c r="F10" s="6">
        <f t="shared" si="1"/>
        <v>1453</v>
      </c>
      <c r="G10" s="14">
        <v>577</v>
      </c>
      <c r="H10" s="8">
        <v>876</v>
      </c>
      <c r="I10" s="6">
        <f t="shared" si="2"/>
        <v>123</v>
      </c>
      <c r="J10" s="14">
        <v>56</v>
      </c>
      <c r="K10" s="8">
        <v>67</v>
      </c>
      <c r="L10" s="26">
        <v>233</v>
      </c>
      <c r="M10" s="26">
        <v>27371</v>
      </c>
      <c r="N10" s="26">
        <v>57</v>
      </c>
      <c r="O10" s="26">
        <v>0</v>
      </c>
      <c r="P10" s="26">
        <v>0</v>
      </c>
      <c r="Q10"/>
    </row>
    <row r="11" spans="1:17" ht="27.75" customHeight="1">
      <c r="A11" s="56" t="s">
        <v>5</v>
      </c>
      <c r="B11" s="20" t="s">
        <v>6</v>
      </c>
      <c r="C11" s="6">
        <v>1167799</v>
      </c>
      <c r="D11" s="14">
        <v>617473</v>
      </c>
      <c r="E11" s="8">
        <v>550326</v>
      </c>
      <c r="F11" s="6">
        <f t="shared" si="1"/>
        <v>1271</v>
      </c>
      <c r="G11" s="14">
        <v>535</v>
      </c>
      <c r="H11" s="8">
        <v>736</v>
      </c>
      <c r="I11" s="6">
        <f t="shared" si="2"/>
        <v>105</v>
      </c>
      <c r="J11" s="14">
        <v>48</v>
      </c>
      <c r="K11" s="8">
        <v>57</v>
      </c>
      <c r="L11" s="26">
        <v>280</v>
      </c>
      <c r="M11" s="26">
        <v>33584</v>
      </c>
      <c r="N11" s="26">
        <v>45</v>
      </c>
      <c r="O11" s="26">
        <v>0</v>
      </c>
      <c r="P11" s="26">
        <v>0</v>
      </c>
      <c r="Q11"/>
    </row>
    <row r="12" spans="1:17" ht="27.75" customHeight="1">
      <c r="A12" s="56"/>
      <c r="B12" s="20" t="s">
        <v>7</v>
      </c>
      <c r="C12" s="6">
        <v>1120686</v>
      </c>
      <c r="D12" s="14">
        <v>584888</v>
      </c>
      <c r="E12" s="8">
        <v>535798</v>
      </c>
      <c r="F12" s="6">
        <f t="shared" si="1"/>
        <v>1391</v>
      </c>
      <c r="G12" s="14">
        <v>519</v>
      </c>
      <c r="H12" s="8">
        <v>872</v>
      </c>
      <c r="I12" s="6">
        <f t="shared" si="2"/>
        <v>120</v>
      </c>
      <c r="J12" s="14">
        <v>40</v>
      </c>
      <c r="K12" s="8">
        <v>80</v>
      </c>
      <c r="L12" s="26">
        <v>356</v>
      </c>
      <c r="M12" s="26">
        <v>41634</v>
      </c>
      <c r="N12" s="26">
        <v>192</v>
      </c>
      <c r="O12" s="26">
        <v>0</v>
      </c>
      <c r="P12" s="26">
        <v>0</v>
      </c>
      <c r="Q12"/>
    </row>
    <row r="13" spans="1:17" ht="27.75" customHeight="1">
      <c r="A13" s="56"/>
      <c r="B13" s="20" t="s">
        <v>8</v>
      </c>
      <c r="C13" s="6">
        <v>1300805</v>
      </c>
      <c r="D13" s="14">
        <v>679076</v>
      </c>
      <c r="E13" s="8">
        <v>621729</v>
      </c>
      <c r="F13" s="6">
        <f t="shared" si="1"/>
        <v>1974</v>
      </c>
      <c r="G13" s="14">
        <v>740</v>
      </c>
      <c r="H13" s="8">
        <v>1234</v>
      </c>
      <c r="I13" s="6">
        <f t="shared" si="2"/>
        <v>277</v>
      </c>
      <c r="J13" s="14">
        <v>83</v>
      </c>
      <c r="K13" s="8">
        <v>194</v>
      </c>
      <c r="L13" s="26">
        <v>439</v>
      </c>
      <c r="M13" s="26">
        <v>44653</v>
      </c>
      <c r="N13" s="26">
        <v>140</v>
      </c>
      <c r="O13" s="26">
        <v>0</v>
      </c>
      <c r="P13" s="26">
        <v>0</v>
      </c>
      <c r="Q13"/>
    </row>
    <row r="14" spans="1:17" ht="27.75" customHeight="1">
      <c r="A14" s="56"/>
      <c r="B14" s="20" t="s">
        <v>9</v>
      </c>
      <c r="C14" s="6">
        <v>1071922</v>
      </c>
      <c r="D14" s="14">
        <v>552029</v>
      </c>
      <c r="E14" s="8">
        <v>519893</v>
      </c>
      <c r="F14" s="6">
        <f>G14+H14</f>
        <v>1527</v>
      </c>
      <c r="G14" s="14">
        <v>609</v>
      </c>
      <c r="H14" s="8">
        <v>918</v>
      </c>
      <c r="I14" s="6">
        <f t="shared" si="2"/>
        <v>196</v>
      </c>
      <c r="J14" s="14">
        <v>57</v>
      </c>
      <c r="K14" s="8">
        <v>139</v>
      </c>
      <c r="L14" s="26">
        <v>494</v>
      </c>
      <c r="M14" s="26">
        <v>55564</v>
      </c>
      <c r="N14" s="26">
        <v>154</v>
      </c>
      <c r="O14" s="26">
        <v>0</v>
      </c>
      <c r="P14" s="26">
        <v>0</v>
      </c>
      <c r="Q14"/>
    </row>
    <row r="15" spans="1:17" ht="27.75" customHeight="1">
      <c r="A15" s="56"/>
      <c r="B15" s="22" t="s">
        <v>10</v>
      </c>
      <c r="C15" s="6">
        <v>1100663</v>
      </c>
      <c r="D15" s="14">
        <v>562147</v>
      </c>
      <c r="E15" s="8">
        <v>538516</v>
      </c>
      <c r="F15" s="6">
        <f t="shared" si="1"/>
        <v>1623</v>
      </c>
      <c r="G15" s="14">
        <v>636</v>
      </c>
      <c r="H15" s="8">
        <v>987</v>
      </c>
      <c r="I15" s="6">
        <f t="shared" si="2"/>
        <v>156</v>
      </c>
      <c r="J15" s="14">
        <v>52</v>
      </c>
      <c r="K15" s="8">
        <v>104</v>
      </c>
      <c r="L15" s="26">
        <v>496</v>
      </c>
      <c r="M15" s="26">
        <v>56679</v>
      </c>
      <c r="N15" s="26">
        <v>278</v>
      </c>
      <c r="O15" s="26">
        <v>0</v>
      </c>
      <c r="P15" s="26">
        <v>0</v>
      </c>
      <c r="Q15"/>
    </row>
    <row r="16" spans="1:18" ht="27.75" customHeight="1">
      <c r="A16" s="56"/>
      <c r="B16" s="22" t="s">
        <v>11</v>
      </c>
      <c r="C16" s="6">
        <v>1124139</v>
      </c>
      <c r="D16" s="14">
        <v>574577</v>
      </c>
      <c r="E16" s="8">
        <v>549562</v>
      </c>
      <c r="F16" s="6">
        <f t="shared" si="1"/>
        <v>1470</v>
      </c>
      <c r="G16" s="14">
        <v>564</v>
      </c>
      <c r="H16" s="8">
        <v>906</v>
      </c>
      <c r="I16" s="6">
        <f t="shared" si="2"/>
        <v>206</v>
      </c>
      <c r="J16" s="14">
        <v>80</v>
      </c>
      <c r="K16" s="8">
        <v>126</v>
      </c>
      <c r="L16" s="26">
        <v>423</v>
      </c>
      <c r="M16" s="26">
        <v>48187</v>
      </c>
      <c r="N16" s="26">
        <v>103</v>
      </c>
      <c r="O16" s="26">
        <v>0</v>
      </c>
      <c r="P16" s="26">
        <v>0</v>
      </c>
      <c r="Q16"/>
      <c r="R16" s="57"/>
    </row>
    <row r="17" spans="1:17" ht="27.75" customHeight="1">
      <c r="A17" s="56"/>
      <c r="B17" s="22" t="s">
        <v>12</v>
      </c>
      <c r="C17" s="6">
        <v>950435</v>
      </c>
      <c r="D17" s="14">
        <v>484917</v>
      </c>
      <c r="E17" s="8">
        <v>465517</v>
      </c>
      <c r="F17" s="6">
        <f t="shared" si="1"/>
        <v>1424</v>
      </c>
      <c r="G17" s="14">
        <v>537</v>
      </c>
      <c r="H17" s="8">
        <v>887</v>
      </c>
      <c r="I17" s="6">
        <f t="shared" si="2"/>
        <v>164</v>
      </c>
      <c r="J17" s="14">
        <v>48</v>
      </c>
      <c r="K17" s="8">
        <v>116</v>
      </c>
      <c r="L17" s="26">
        <v>482</v>
      </c>
      <c r="M17" s="26">
        <v>60103</v>
      </c>
      <c r="N17" s="26">
        <v>232</v>
      </c>
      <c r="O17" s="26">
        <v>0</v>
      </c>
      <c r="P17" s="26">
        <v>0</v>
      </c>
      <c r="Q17"/>
    </row>
    <row r="18" spans="1:17" ht="27.75" customHeight="1">
      <c r="A18" s="56" t="s">
        <v>13</v>
      </c>
      <c r="B18" s="22" t="s">
        <v>14</v>
      </c>
      <c r="C18" s="6">
        <v>1100992</v>
      </c>
      <c r="D18" s="14">
        <v>568614</v>
      </c>
      <c r="E18" s="8">
        <v>532377</v>
      </c>
      <c r="F18" s="6">
        <f t="shared" si="1"/>
        <v>1654</v>
      </c>
      <c r="G18" s="14">
        <v>633</v>
      </c>
      <c r="H18" s="8">
        <v>1021</v>
      </c>
      <c r="I18" s="6">
        <f t="shared" si="2"/>
        <v>119</v>
      </c>
      <c r="J18" s="14">
        <v>39</v>
      </c>
      <c r="K18" s="8">
        <v>80</v>
      </c>
      <c r="L18" s="26">
        <v>368</v>
      </c>
      <c r="M18" s="26">
        <v>42945</v>
      </c>
      <c r="N18" s="26">
        <v>184</v>
      </c>
      <c r="O18" s="26">
        <v>0</v>
      </c>
      <c r="P18" s="26">
        <v>0</v>
      </c>
      <c r="Q18"/>
    </row>
    <row r="19" spans="1:17" ht="27.75" customHeight="1">
      <c r="A19" s="56"/>
      <c r="B19" s="22" t="s">
        <v>15</v>
      </c>
      <c r="C19" s="6">
        <v>928540</v>
      </c>
      <c r="D19" s="14">
        <v>484069</v>
      </c>
      <c r="E19" s="8">
        <v>444471</v>
      </c>
      <c r="F19" s="6">
        <f t="shared" si="1"/>
        <v>1227</v>
      </c>
      <c r="G19" s="14">
        <v>494</v>
      </c>
      <c r="H19" s="8">
        <v>733</v>
      </c>
      <c r="I19" s="6">
        <f t="shared" si="2"/>
        <v>202</v>
      </c>
      <c r="J19" s="14">
        <v>81</v>
      </c>
      <c r="K19" s="8">
        <v>121</v>
      </c>
      <c r="L19" s="26">
        <v>386</v>
      </c>
      <c r="M19" s="26">
        <v>42786</v>
      </c>
      <c r="N19" s="26">
        <v>73</v>
      </c>
      <c r="O19" s="26">
        <v>0</v>
      </c>
      <c r="P19" s="26">
        <v>0</v>
      </c>
      <c r="Q19"/>
    </row>
    <row r="20" spans="1:17" ht="27.75" customHeight="1" thickBot="1">
      <c r="A20" s="58"/>
      <c r="B20" s="79" t="s">
        <v>16</v>
      </c>
      <c r="C20" s="80">
        <v>972441</v>
      </c>
      <c r="D20" s="81">
        <v>503684</v>
      </c>
      <c r="E20" s="82">
        <v>468757</v>
      </c>
      <c r="F20" s="80">
        <f t="shared" si="1"/>
        <v>1557</v>
      </c>
      <c r="G20" s="81">
        <v>608</v>
      </c>
      <c r="H20" s="82">
        <v>949</v>
      </c>
      <c r="I20" s="80">
        <f t="shared" si="2"/>
        <v>103</v>
      </c>
      <c r="J20" s="81">
        <v>34</v>
      </c>
      <c r="K20" s="82">
        <v>69</v>
      </c>
      <c r="L20" s="83">
        <v>414</v>
      </c>
      <c r="M20" s="83">
        <v>49846</v>
      </c>
      <c r="N20" s="83">
        <v>143</v>
      </c>
      <c r="O20" s="83">
        <v>0</v>
      </c>
      <c r="P20" s="83">
        <v>0</v>
      </c>
      <c r="Q20"/>
    </row>
    <row r="21" spans="1:17" ht="27.75" customHeight="1" thickTop="1">
      <c r="A21" s="59"/>
      <c r="B21" s="60" t="s">
        <v>17</v>
      </c>
      <c r="C21" s="84">
        <v>2570459</v>
      </c>
      <c r="D21" s="85">
        <v>1339351</v>
      </c>
      <c r="E21" s="86">
        <v>1231108</v>
      </c>
      <c r="F21" s="84">
        <f t="shared" si="1"/>
        <v>3528</v>
      </c>
      <c r="G21" s="85">
        <v>1392</v>
      </c>
      <c r="H21" s="86">
        <v>2136</v>
      </c>
      <c r="I21" s="84">
        <f t="shared" si="2"/>
        <v>534</v>
      </c>
      <c r="J21" s="85">
        <v>210</v>
      </c>
      <c r="K21" s="86">
        <v>324</v>
      </c>
      <c r="L21" s="87">
        <v>120</v>
      </c>
      <c r="M21" s="87">
        <v>164393</v>
      </c>
      <c r="N21" s="87">
        <v>568</v>
      </c>
      <c r="O21" s="87">
        <v>0</v>
      </c>
      <c r="P21" s="87">
        <v>0</v>
      </c>
      <c r="Q21"/>
    </row>
    <row r="22" spans="1:17" ht="27.75" customHeight="1">
      <c r="A22" s="61"/>
      <c r="B22" s="62" t="s">
        <v>18</v>
      </c>
      <c r="C22" s="88">
        <v>1927171</v>
      </c>
      <c r="D22" s="89">
        <v>994448</v>
      </c>
      <c r="E22" s="90">
        <v>932723</v>
      </c>
      <c r="F22" s="88">
        <f t="shared" si="1"/>
        <v>2884</v>
      </c>
      <c r="G22" s="89">
        <v>1116</v>
      </c>
      <c r="H22" s="90">
        <v>1768</v>
      </c>
      <c r="I22" s="88">
        <f t="shared" si="2"/>
        <v>390</v>
      </c>
      <c r="J22" s="89">
        <v>167</v>
      </c>
      <c r="K22" s="90">
        <v>223</v>
      </c>
      <c r="L22" s="75">
        <v>94</v>
      </c>
      <c r="M22" s="75">
        <v>139932</v>
      </c>
      <c r="N22" s="75">
        <v>405</v>
      </c>
      <c r="O22" s="75">
        <v>0</v>
      </c>
      <c r="P22" s="75">
        <v>0</v>
      </c>
      <c r="Q22"/>
    </row>
    <row r="23" spans="1:17" ht="27.75" customHeight="1">
      <c r="A23" s="163" t="s">
        <v>49</v>
      </c>
      <c r="B23" s="62" t="s">
        <v>19</v>
      </c>
      <c r="C23" s="88">
        <v>1581340</v>
      </c>
      <c r="D23" s="89">
        <v>869679</v>
      </c>
      <c r="E23" s="90">
        <v>711661</v>
      </c>
      <c r="F23" s="88">
        <f t="shared" si="1"/>
        <v>2136</v>
      </c>
      <c r="G23" s="89">
        <v>913</v>
      </c>
      <c r="H23" s="90">
        <v>1223</v>
      </c>
      <c r="I23" s="88">
        <f t="shared" si="2"/>
        <v>245</v>
      </c>
      <c r="J23" s="89">
        <v>87</v>
      </c>
      <c r="K23" s="90">
        <v>158</v>
      </c>
      <c r="L23" s="75">
        <v>54</v>
      </c>
      <c r="M23" s="75">
        <v>76525</v>
      </c>
      <c r="N23" s="75">
        <v>217</v>
      </c>
      <c r="O23" s="75">
        <v>0</v>
      </c>
      <c r="P23" s="75">
        <v>0</v>
      </c>
      <c r="Q23"/>
    </row>
    <row r="24" spans="1:17" ht="27.75" customHeight="1">
      <c r="A24" s="164"/>
      <c r="B24" s="62" t="s">
        <v>20</v>
      </c>
      <c r="C24" s="88">
        <v>2319879</v>
      </c>
      <c r="D24" s="89">
        <v>1184263</v>
      </c>
      <c r="E24" s="90">
        <v>1135616</v>
      </c>
      <c r="F24" s="88">
        <f t="shared" si="1"/>
        <v>3276</v>
      </c>
      <c r="G24" s="89">
        <v>1219</v>
      </c>
      <c r="H24" s="90">
        <v>2057</v>
      </c>
      <c r="I24" s="88">
        <f t="shared" si="2"/>
        <v>273</v>
      </c>
      <c r="J24" s="89">
        <v>69</v>
      </c>
      <c r="K24" s="90">
        <v>204</v>
      </c>
      <c r="L24" s="75">
        <v>50</v>
      </c>
      <c r="M24" s="75">
        <v>61659</v>
      </c>
      <c r="N24" s="75">
        <v>282</v>
      </c>
      <c r="O24" s="75">
        <v>0</v>
      </c>
      <c r="P24" s="75">
        <v>0</v>
      </c>
      <c r="Q24"/>
    </row>
    <row r="25" spans="1:17" ht="27.75" customHeight="1">
      <c r="A25" s="164"/>
      <c r="B25" s="62" t="s">
        <v>21</v>
      </c>
      <c r="C25" s="88">
        <v>862833</v>
      </c>
      <c r="D25" s="89">
        <v>443052</v>
      </c>
      <c r="E25" s="90">
        <v>419781</v>
      </c>
      <c r="F25" s="88">
        <f t="shared" si="1"/>
        <v>1154</v>
      </c>
      <c r="G25" s="89">
        <v>441</v>
      </c>
      <c r="H25" s="90">
        <v>713</v>
      </c>
      <c r="I25" s="88">
        <f t="shared" si="2"/>
        <v>46</v>
      </c>
      <c r="J25" s="89">
        <v>6</v>
      </c>
      <c r="K25" s="90">
        <v>40</v>
      </c>
      <c r="L25" s="75">
        <v>8</v>
      </c>
      <c r="M25" s="75">
        <v>10134</v>
      </c>
      <c r="N25" s="75">
        <v>44</v>
      </c>
      <c r="O25" s="75">
        <v>0</v>
      </c>
      <c r="P25" s="75">
        <v>0</v>
      </c>
      <c r="Q25"/>
    </row>
    <row r="26" spans="1:17" ht="27.75" customHeight="1">
      <c r="A26" s="164"/>
      <c r="B26" s="62" t="s">
        <v>22</v>
      </c>
      <c r="C26" s="88">
        <v>1105688</v>
      </c>
      <c r="D26" s="89">
        <v>577216</v>
      </c>
      <c r="E26" s="90">
        <v>528472</v>
      </c>
      <c r="F26" s="88">
        <f t="shared" si="1"/>
        <v>1206</v>
      </c>
      <c r="G26" s="89">
        <v>463</v>
      </c>
      <c r="H26" s="90">
        <v>743</v>
      </c>
      <c r="I26" s="88">
        <f t="shared" si="2"/>
        <v>46</v>
      </c>
      <c r="J26" s="89">
        <v>9</v>
      </c>
      <c r="K26" s="90">
        <v>37</v>
      </c>
      <c r="L26" s="75">
        <v>7</v>
      </c>
      <c r="M26" s="75">
        <v>10220</v>
      </c>
      <c r="N26" s="75">
        <v>43</v>
      </c>
      <c r="O26" s="75">
        <v>0</v>
      </c>
      <c r="P26" s="75">
        <v>0</v>
      </c>
      <c r="Q26"/>
    </row>
    <row r="27" spans="1:17" ht="27.75" customHeight="1">
      <c r="A27" s="164"/>
      <c r="B27" s="62" t="s">
        <v>23</v>
      </c>
      <c r="C27" s="88">
        <v>777643</v>
      </c>
      <c r="D27" s="89">
        <v>411286</v>
      </c>
      <c r="E27" s="90">
        <v>366357</v>
      </c>
      <c r="F27" s="88">
        <f t="shared" si="1"/>
        <v>1158</v>
      </c>
      <c r="G27" s="89">
        <v>463</v>
      </c>
      <c r="H27" s="90">
        <v>695</v>
      </c>
      <c r="I27" s="88">
        <f t="shared" si="2"/>
        <v>113</v>
      </c>
      <c r="J27" s="89">
        <v>25</v>
      </c>
      <c r="K27" s="90">
        <v>88</v>
      </c>
      <c r="L27" s="75">
        <v>21</v>
      </c>
      <c r="M27" s="75">
        <v>24821</v>
      </c>
      <c r="N27" s="75">
        <v>108</v>
      </c>
      <c r="O27" s="75">
        <v>0</v>
      </c>
      <c r="P27" s="75">
        <v>0</v>
      </c>
      <c r="Q27"/>
    </row>
    <row r="28" spans="1:17" ht="27.75" customHeight="1">
      <c r="A28" s="164"/>
      <c r="B28" s="62" t="s">
        <v>24</v>
      </c>
      <c r="C28" s="88">
        <v>565226</v>
      </c>
      <c r="D28" s="89">
        <v>276156</v>
      </c>
      <c r="E28" s="90">
        <v>289070</v>
      </c>
      <c r="F28" s="88">
        <f t="shared" si="1"/>
        <v>787</v>
      </c>
      <c r="G28" s="89">
        <v>297</v>
      </c>
      <c r="H28" s="90">
        <v>490</v>
      </c>
      <c r="I28" s="88">
        <f t="shared" si="2"/>
        <v>60</v>
      </c>
      <c r="J28" s="89">
        <v>25</v>
      </c>
      <c r="K28" s="90">
        <v>35</v>
      </c>
      <c r="L28" s="75">
        <v>12</v>
      </c>
      <c r="M28" s="75">
        <v>18415</v>
      </c>
      <c r="N28" s="75">
        <v>62</v>
      </c>
      <c r="O28" s="75">
        <v>0</v>
      </c>
      <c r="P28" s="75">
        <v>0</v>
      </c>
      <c r="Q28"/>
    </row>
    <row r="29" spans="1:17" ht="27.75" customHeight="1">
      <c r="A29" s="164"/>
      <c r="B29" s="62" t="s">
        <v>25</v>
      </c>
      <c r="C29" s="88">
        <v>466272</v>
      </c>
      <c r="D29" s="89">
        <v>263374</v>
      </c>
      <c r="E29" s="90">
        <v>202899</v>
      </c>
      <c r="F29" s="88">
        <f t="shared" si="1"/>
        <v>621</v>
      </c>
      <c r="G29" s="89">
        <v>285</v>
      </c>
      <c r="H29" s="90">
        <v>336</v>
      </c>
      <c r="I29" s="88">
        <f t="shared" si="2"/>
        <v>72</v>
      </c>
      <c r="J29" s="89">
        <v>20</v>
      </c>
      <c r="K29" s="90">
        <v>52</v>
      </c>
      <c r="L29" s="75">
        <v>14</v>
      </c>
      <c r="M29" s="75">
        <v>20164</v>
      </c>
      <c r="N29" s="75">
        <v>72</v>
      </c>
      <c r="O29" s="75">
        <v>0</v>
      </c>
      <c r="P29" s="75">
        <v>0</v>
      </c>
      <c r="Q29"/>
    </row>
    <row r="30" spans="1:17" ht="27.75" customHeight="1">
      <c r="A30" s="63"/>
      <c r="B30" s="62" t="s">
        <v>26</v>
      </c>
      <c r="C30" s="88">
        <v>441548</v>
      </c>
      <c r="D30" s="89">
        <v>221133</v>
      </c>
      <c r="E30" s="90">
        <v>220415</v>
      </c>
      <c r="F30" s="88">
        <f t="shared" si="1"/>
        <v>630</v>
      </c>
      <c r="G30" s="89">
        <v>229</v>
      </c>
      <c r="H30" s="90">
        <v>401</v>
      </c>
      <c r="I30" s="88">
        <f t="shared" si="2"/>
        <v>37</v>
      </c>
      <c r="J30" s="89">
        <v>8</v>
      </c>
      <c r="K30" s="90">
        <v>29</v>
      </c>
      <c r="L30" s="75">
        <v>6</v>
      </c>
      <c r="M30" s="75">
        <v>7159</v>
      </c>
      <c r="N30" s="75">
        <v>30</v>
      </c>
      <c r="O30" s="75">
        <v>0</v>
      </c>
      <c r="P30" s="75">
        <v>0</v>
      </c>
      <c r="Q30"/>
    </row>
    <row r="31" spans="1:17" ht="27.75" customHeight="1">
      <c r="A31" s="64"/>
      <c r="B31" s="65" t="s">
        <v>27</v>
      </c>
      <c r="C31" s="53">
        <v>387030</v>
      </c>
      <c r="D31" s="54">
        <v>192389</v>
      </c>
      <c r="E31" s="55">
        <v>194641</v>
      </c>
      <c r="F31" s="53">
        <f t="shared" si="1"/>
        <v>538</v>
      </c>
      <c r="G31" s="54">
        <v>183</v>
      </c>
      <c r="H31" s="55">
        <v>355</v>
      </c>
      <c r="I31" s="53">
        <f t="shared" si="2"/>
        <v>60</v>
      </c>
      <c r="J31" s="54">
        <v>28</v>
      </c>
      <c r="K31" s="55">
        <v>32</v>
      </c>
      <c r="L31" s="77">
        <v>13</v>
      </c>
      <c r="M31" s="77">
        <v>19711</v>
      </c>
      <c r="N31" s="77">
        <v>58</v>
      </c>
      <c r="O31" s="77">
        <v>0</v>
      </c>
      <c r="P31" s="77">
        <v>0</v>
      </c>
      <c r="Q31"/>
    </row>
    <row r="32" spans="1:17" ht="13.5">
      <c r="A32" s="91" t="s">
        <v>58</v>
      </c>
      <c r="C32" s="67"/>
      <c r="D32" s="67"/>
      <c r="E32" s="67"/>
      <c r="F32" s="67"/>
      <c r="G32" s="67"/>
      <c r="H32" s="67"/>
      <c r="I32" s="66"/>
      <c r="J32" s="67"/>
      <c r="K32" s="67"/>
      <c r="L32" s="67"/>
      <c r="M32" s="67"/>
      <c r="N32" s="67"/>
      <c r="O32" s="67"/>
      <c r="P32" s="67"/>
      <c r="Q32" s="67"/>
    </row>
    <row r="33" spans="1:17" ht="13.5">
      <c r="A33" s="91" t="s">
        <v>59</v>
      </c>
      <c r="C33" s="67"/>
      <c r="D33" s="67"/>
      <c r="E33" s="67"/>
      <c r="F33" s="67"/>
      <c r="G33" s="67"/>
      <c r="H33" s="67"/>
      <c r="I33" s="91"/>
      <c r="J33" s="67"/>
      <c r="K33" s="67"/>
      <c r="L33" s="67"/>
      <c r="M33" s="67"/>
      <c r="N33" s="67"/>
      <c r="O33" s="67"/>
      <c r="P33" s="67"/>
      <c r="Q33" s="67"/>
    </row>
    <row r="34" spans="3:17" ht="13.5">
      <c r="C34" s="67"/>
      <c r="D34" s="67"/>
      <c r="E34" s="67"/>
      <c r="F34" s="67"/>
      <c r="G34" s="67"/>
      <c r="H34" s="67"/>
      <c r="I34" s="91"/>
      <c r="J34" s="67"/>
      <c r="K34" s="67"/>
      <c r="L34" s="67"/>
      <c r="M34" s="67"/>
      <c r="N34" s="67"/>
      <c r="O34" s="67"/>
      <c r="P34" s="67"/>
      <c r="Q34" s="67"/>
    </row>
    <row r="35" spans="3:17" ht="13.5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3.5">
      <c r="A100" s="2" t="s">
        <v>31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3.5">
      <c r="A101" s="1" t="s">
        <v>32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3:17" ht="13.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</sheetData>
  <mergeCells count="5">
    <mergeCell ref="A23:A29"/>
    <mergeCell ref="I3:N3"/>
    <mergeCell ref="I4:K5"/>
    <mergeCell ref="A7:B7"/>
    <mergeCell ref="A8:B8"/>
  </mergeCells>
  <printOptions horizontalCentered="1"/>
  <pageMargins left="0.5905511811023623" right="0.5905511811023623" top="0.5905511811023623" bottom="0.5905511811023623" header="0" footer="0"/>
  <pageSetup fitToHeight="1" fitToWidth="1" horizontalDpi="400" verticalDpi="4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workbookViewId="0" topLeftCell="A1">
      <selection activeCell="I21" sqref="I21"/>
    </sheetView>
  </sheetViews>
  <sheetFormatPr defaultColWidth="9.00390625" defaultRowHeight="12.75"/>
  <cols>
    <col min="1" max="1" width="4.00390625" style="1" customWidth="1"/>
    <col min="2" max="18" width="11.375" style="1" customWidth="1"/>
    <col min="19" max="16384" width="10.25390625" style="1" customWidth="1"/>
  </cols>
  <sheetData>
    <row r="1" spans="1:18" ht="14.25">
      <c r="A1" s="32"/>
      <c r="F1" s="57"/>
      <c r="G1" s="57"/>
      <c r="H1" s="57"/>
      <c r="I1" s="57"/>
      <c r="J1" s="57"/>
      <c r="K1" s="57"/>
      <c r="L1" s="57"/>
      <c r="M1" s="57"/>
      <c r="Q1" s="57"/>
      <c r="R1" s="57"/>
    </row>
    <row r="2" spans="1:19" ht="13.5" customHeight="1">
      <c r="A2" s="33"/>
      <c r="B2" s="34" t="s">
        <v>0</v>
      </c>
      <c r="C2" s="92"/>
      <c r="D2" s="93"/>
      <c r="E2" s="93"/>
      <c r="F2" s="94" t="s">
        <v>53</v>
      </c>
      <c r="G2" s="94"/>
      <c r="H2" s="94"/>
      <c r="I2" s="95"/>
      <c r="J2" s="93"/>
      <c r="K2" s="69"/>
      <c r="L2" s="68" t="s">
        <v>54</v>
      </c>
      <c r="M2" s="69"/>
      <c r="N2" s="96" t="s">
        <v>55</v>
      </c>
      <c r="O2" s="97"/>
      <c r="P2" s="93"/>
      <c r="Q2" s="96"/>
      <c r="R2" s="69"/>
      <c r="S2"/>
    </row>
    <row r="3" spans="1:19" ht="13.5" customHeight="1">
      <c r="A3" s="39"/>
      <c r="B3" s="40"/>
      <c r="C3" s="176" t="s">
        <v>50</v>
      </c>
      <c r="D3" s="177"/>
      <c r="E3" s="178"/>
      <c r="F3" s="98" t="s">
        <v>73</v>
      </c>
      <c r="G3" s="99"/>
      <c r="H3" s="100"/>
      <c r="I3" s="182" t="s">
        <v>74</v>
      </c>
      <c r="J3" s="183"/>
      <c r="K3" s="184"/>
      <c r="L3" s="101" t="s">
        <v>75</v>
      </c>
      <c r="M3" s="102" t="s">
        <v>48</v>
      </c>
      <c r="N3" s="182" t="s">
        <v>50</v>
      </c>
      <c r="O3" s="183"/>
      <c r="P3" s="184"/>
      <c r="Q3" s="103" t="s">
        <v>33</v>
      </c>
      <c r="R3" s="103" t="s">
        <v>36</v>
      </c>
      <c r="S3"/>
    </row>
    <row r="4" spans="1:19" ht="13.5" customHeight="1">
      <c r="A4" s="39" t="s">
        <v>1</v>
      </c>
      <c r="B4" s="43"/>
      <c r="C4" s="179"/>
      <c r="D4" s="180"/>
      <c r="E4" s="181"/>
      <c r="F4" s="98" t="s">
        <v>76</v>
      </c>
      <c r="G4" s="99"/>
      <c r="H4" s="100"/>
      <c r="I4" s="185"/>
      <c r="J4" s="186"/>
      <c r="K4" s="187"/>
      <c r="L4" s="103" t="s">
        <v>77</v>
      </c>
      <c r="M4" s="104" t="s">
        <v>78</v>
      </c>
      <c r="N4" s="185"/>
      <c r="O4" s="186"/>
      <c r="P4" s="187"/>
      <c r="Q4" s="103" t="s">
        <v>34</v>
      </c>
      <c r="R4" s="103" t="s">
        <v>37</v>
      </c>
      <c r="S4"/>
    </row>
    <row r="5" spans="1:19" ht="13.5" customHeight="1">
      <c r="A5" s="45" t="s">
        <v>2</v>
      </c>
      <c r="B5" s="46"/>
      <c r="C5" s="105" t="s">
        <v>79</v>
      </c>
      <c r="D5" s="106" t="s">
        <v>80</v>
      </c>
      <c r="E5" s="107" t="s">
        <v>81</v>
      </c>
      <c r="F5" s="105" t="s">
        <v>42</v>
      </c>
      <c r="G5" s="106" t="s">
        <v>43</v>
      </c>
      <c r="H5" s="107" t="s">
        <v>44</v>
      </c>
      <c r="I5" s="108" t="s">
        <v>42</v>
      </c>
      <c r="J5" s="106" t="s">
        <v>43</v>
      </c>
      <c r="K5" s="109" t="s">
        <v>44</v>
      </c>
      <c r="L5" s="110" t="s">
        <v>76</v>
      </c>
      <c r="M5" s="109" t="s">
        <v>82</v>
      </c>
      <c r="N5" s="111" t="s">
        <v>83</v>
      </c>
      <c r="O5" s="112" t="s">
        <v>84</v>
      </c>
      <c r="P5" s="113" t="s">
        <v>85</v>
      </c>
      <c r="Q5" s="110" t="s">
        <v>35</v>
      </c>
      <c r="R5" s="114" t="s">
        <v>38</v>
      </c>
      <c r="S5"/>
    </row>
    <row r="6" spans="1:19" s="117" customFormat="1" ht="27.75" customHeight="1">
      <c r="A6" s="159" t="s">
        <v>86</v>
      </c>
      <c r="B6" s="160"/>
      <c r="C6" s="50">
        <v>3205</v>
      </c>
      <c r="D6" s="51">
        <v>0</v>
      </c>
      <c r="E6" s="52">
        <v>3007</v>
      </c>
      <c r="F6" s="50">
        <v>1051</v>
      </c>
      <c r="G6" s="51">
        <v>0</v>
      </c>
      <c r="H6" s="52">
        <v>989</v>
      </c>
      <c r="I6" s="50">
        <v>120475</v>
      </c>
      <c r="J6" s="51">
        <v>0</v>
      </c>
      <c r="K6" s="52">
        <v>81333</v>
      </c>
      <c r="L6" s="115">
        <v>0</v>
      </c>
      <c r="M6" s="115">
        <v>0</v>
      </c>
      <c r="N6" s="50">
        <v>176</v>
      </c>
      <c r="O6" s="89">
        <v>83</v>
      </c>
      <c r="P6" s="90">
        <v>93</v>
      </c>
      <c r="Q6" s="76">
        <v>34</v>
      </c>
      <c r="R6" s="76">
        <v>54296</v>
      </c>
      <c r="S6" s="116"/>
    </row>
    <row r="7" spans="1:19" s="117" customFormat="1" ht="27.75" customHeight="1">
      <c r="A7" s="161" t="s">
        <v>103</v>
      </c>
      <c r="B7" s="162"/>
      <c r="C7" s="53">
        <f>IF(SUM(C8:C19)=SUM(C20:C30),SUM(C8:C19),"ERROR")</f>
        <v>2716</v>
      </c>
      <c r="D7" s="54">
        <f>IF(SUM(D8:D19)=SUM(D20:D30),SUM(D8:D19),"ERROR")</f>
        <v>0</v>
      </c>
      <c r="E7" s="55">
        <f>IF(SUM(E8:E19)=SUM(E20:E30),SUM(E8:E19),"ERROR")</f>
        <v>2564</v>
      </c>
      <c r="F7" s="53">
        <v>913</v>
      </c>
      <c r="G7" s="54">
        <v>0</v>
      </c>
      <c r="H7" s="55">
        <v>860</v>
      </c>
      <c r="I7" s="53">
        <v>105103</v>
      </c>
      <c r="J7" s="54">
        <v>0</v>
      </c>
      <c r="K7" s="55">
        <v>70727</v>
      </c>
      <c r="L7" s="77">
        <v>0</v>
      </c>
      <c r="M7" s="77">
        <v>26</v>
      </c>
      <c r="N7" s="53">
        <f>IF(SUM(N8:N19)=SUM(N20:N30),SUM(N8:N19),"ERROR")</f>
        <v>204</v>
      </c>
      <c r="O7" s="54">
        <f>IF(SUM(O8:O19)=SUM(O20:O30),SUM(O8:O19),"ERROR")</f>
        <v>117</v>
      </c>
      <c r="P7" s="55">
        <f>IF(SUM(P8:P19)=SUM(P20:P30),SUM(P8:P19),"ERROR")</f>
        <v>87</v>
      </c>
      <c r="Q7" s="77">
        <v>37</v>
      </c>
      <c r="R7" s="77">
        <v>66508</v>
      </c>
      <c r="S7" s="116"/>
    </row>
    <row r="8" spans="1:19" s="117" customFormat="1" ht="27.75" customHeight="1">
      <c r="A8" s="56"/>
      <c r="B8" s="21" t="s">
        <v>3</v>
      </c>
      <c r="C8" s="11">
        <v>5</v>
      </c>
      <c r="D8" s="12">
        <v>0</v>
      </c>
      <c r="E8" s="13">
        <v>5</v>
      </c>
      <c r="F8" s="11">
        <v>658</v>
      </c>
      <c r="G8" s="12">
        <v>0</v>
      </c>
      <c r="H8" s="13">
        <v>613</v>
      </c>
      <c r="I8" s="11">
        <v>6554</v>
      </c>
      <c r="J8" s="12">
        <v>0</v>
      </c>
      <c r="K8" s="13">
        <v>4458</v>
      </c>
      <c r="L8" s="28">
        <v>0</v>
      </c>
      <c r="M8" s="28">
        <v>0</v>
      </c>
      <c r="N8" s="11">
        <f aca="true" t="shared" si="0" ref="N8:N19">O8+P8</f>
        <v>20</v>
      </c>
      <c r="O8" s="12">
        <v>14</v>
      </c>
      <c r="P8" s="13">
        <v>6</v>
      </c>
      <c r="Q8" s="28">
        <v>45</v>
      </c>
      <c r="R8" s="28">
        <v>6602</v>
      </c>
      <c r="S8" s="116"/>
    </row>
    <row r="9" spans="1:19" s="117" customFormat="1" ht="27.75" customHeight="1">
      <c r="A9" s="56"/>
      <c r="B9" s="20" t="s">
        <v>4</v>
      </c>
      <c r="C9" s="6">
        <v>418</v>
      </c>
      <c r="D9" s="14">
        <v>0</v>
      </c>
      <c r="E9" s="8">
        <v>395</v>
      </c>
      <c r="F9" s="6">
        <v>712</v>
      </c>
      <c r="G9" s="14">
        <v>0</v>
      </c>
      <c r="H9" s="8">
        <v>672</v>
      </c>
      <c r="I9" s="6">
        <v>6042</v>
      </c>
      <c r="J9" s="14">
        <v>0</v>
      </c>
      <c r="K9" s="8">
        <v>4167</v>
      </c>
      <c r="L9" s="26">
        <v>0</v>
      </c>
      <c r="M9" s="26">
        <v>0</v>
      </c>
      <c r="N9" s="6">
        <f t="shared" si="0"/>
        <v>19</v>
      </c>
      <c r="O9" s="14">
        <v>10</v>
      </c>
      <c r="P9" s="8">
        <v>9</v>
      </c>
      <c r="Q9" s="26">
        <v>36</v>
      </c>
      <c r="R9" s="26">
        <v>4690</v>
      </c>
      <c r="S9" s="116"/>
    </row>
    <row r="10" spans="1:19" s="117" customFormat="1" ht="27.75" customHeight="1">
      <c r="A10" s="56" t="s">
        <v>5</v>
      </c>
      <c r="B10" s="20" t="s">
        <v>6</v>
      </c>
      <c r="C10" s="6">
        <v>273</v>
      </c>
      <c r="D10" s="14">
        <v>0</v>
      </c>
      <c r="E10" s="8">
        <v>255</v>
      </c>
      <c r="F10" s="6">
        <v>875</v>
      </c>
      <c r="G10" s="14">
        <v>0</v>
      </c>
      <c r="H10" s="8">
        <v>826</v>
      </c>
      <c r="I10" s="6">
        <v>7007</v>
      </c>
      <c r="J10" s="14">
        <v>0</v>
      </c>
      <c r="K10" s="8">
        <v>5229</v>
      </c>
      <c r="L10" s="26">
        <v>0</v>
      </c>
      <c r="M10" s="26">
        <v>0</v>
      </c>
      <c r="N10" s="6">
        <f t="shared" si="0"/>
        <v>14</v>
      </c>
      <c r="O10" s="14">
        <v>9</v>
      </c>
      <c r="P10" s="8">
        <v>5</v>
      </c>
      <c r="Q10" s="26">
        <v>37</v>
      </c>
      <c r="R10" s="26">
        <v>5681</v>
      </c>
      <c r="S10" s="116"/>
    </row>
    <row r="11" spans="1:19" s="117" customFormat="1" ht="27.75" customHeight="1">
      <c r="A11" s="56"/>
      <c r="B11" s="20" t="s">
        <v>7</v>
      </c>
      <c r="C11" s="6">
        <v>313</v>
      </c>
      <c r="D11" s="14">
        <v>0</v>
      </c>
      <c r="E11" s="8">
        <v>285</v>
      </c>
      <c r="F11" s="6">
        <v>1093</v>
      </c>
      <c r="G11" s="14">
        <v>0</v>
      </c>
      <c r="H11" s="8">
        <v>1021</v>
      </c>
      <c r="I11" s="6">
        <v>10449</v>
      </c>
      <c r="J11" s="14">
        <v>0</v>
      </c>
      <c r="K11" s="8">
        <v>6614</v>
      </c>
      <c r="L11" s="26">
        <v>0</v>
      </c>
      <c r="M11" s="26">
        <v>0</v>
      </c>
      <c r="N11" s="6">
        <f t="shared" si="0"/>
        <v>18</v>
      </c>
      <c r="O11" s="14">
        <v>8</v>
      </c>
      <c r="P11" s="8">
        <v>10</v>
      </c>
      <c r="Q11" s="26">
        <v>40</v>
      </c>
      <c r="R11" s="26">
        <v>6320</v>
      </c>
      <c r="S11" s="116"/>
    </row>
    <row r="12" spans="1:19" s="117" customFormat="1" ht="27.75" customHeight="1">
      <c r="A12" s="56"/>
      <c r="B12" s="20" t="s">
        <v>8</v>
      </c>
      <c r="C12" s="6">
        <v>326</v>
      </c>
      <c r="D12" s="14">
        <v>0</v>
      </c>
      <c r="E12" s="8">
        <v>311</v>
      </c>
      <c r="F12" s="6">
        <v>1128</v>
      </c>
      <c r="G12" s="14">
        <v>0</v>
      </c>
      <c r="H12" s="8">
        <v>1052</v>
      </c>
      <c r="I12" s="6">
        <v>11103</v>
      </c>
      <c r="J12" s="14">
        <v>0</v>
      </c>
      <c r="K12" s="8">
        <v>7231</v>
      </c>
      <c r="L12" s="26">
        <v>0</v>
      </c>
      <c r="M12" s="26">
        <v>0</v>
      </c>
      <c r="N12" s="6">
        <f t="shared" si="0"/>
        <v>17</v>
      </c>
      <c r="O12" s="14">
        <v>10</v>
      </c>
      <c r="P12" s="8">
        <v>7</v>
      </c>
      <c r="Q12" s="26">
        <v>41</v>
      </c>
      <c r="R12" s="26">
        <v>6035</v>
      </c>
      <c r="S12" s="116"/>
    </row>
    <row r="13" spans="1:19" s="117" customFormat="1" ht="27.75" customHeight="1">
      <c r="A13" s="56"/>
      <c r="B13" s="20" t="s">
        <v>9</v>
      </c>
      <c r="C13" s="6">
        <v>194</v>
      </c>
      <c r="D13" s="14">
        <v>0</v>
      </c>
      <c r="E13" s="8">
        <v>181</v>
      </c>
      <c r="F13" s="6">
        <v>1071</v>
      </c>
      <c r="G13" s="14">
        <v>0</v>
      </c>
      <c r="H13" s="8">
        <v>998</v>
      </c>
      <c r="I13" s="6">
        <v>10507</v>
      </c>
      <c r="J13" s="14">
        <v>0</v>
      </c>
      <c r="K13" s="8">
        <v>7040</v>
      </c>
      <c r="L13" s="26">
        <v>0</v>
      </c>
      <c r="M13" s="26">
        <v>0</v>
      </c>
      <c r="N13" s="6">
        <f t="shared" si="0"/>
        <v>14</v>
      </c>
      <c r="O13" s="14">
        <v>6</v>
      </c>
      <c r="P13" s="8">
        <v>8</v>
      </c>
      <c r="Q13" s="26">
        <v>32</v>
      </c>
      <c r="R13" s="26">
        <v>5106</v>
      </c>
      <c r="S13" s="116"/>
    </row>
    <row r="14" spans="1:19" s="117" customFormat="1" ht="27.75" customHeight="1">
      <c r="A14" s="56"/>
      <c r="B14" s="22" t="s">
        <v>10</v>
      </c>
      <c r="C14" s="6">
        <v>196</v>
      </c>
      <c r="D14" s="14">
        <v>0</v>
      </c>
      <c r="E14" s="8">
        <v>180</v>
      </c>
      <c r="F14" s="6">
        <v>1014</v>
      </c>
      <c r="G14" s="14">
        <v>0</v>
      </c>
      <c r="H14" s="8">
        <v>945</v>
      </c>
      <c r="I14" s="6">
        <v>9643</v>
      </c>
      <c r="J14" s="14">
        <v>0</v>
      </c>
      <c r="K14" s="8">
        <v>6381</v>
      </c>
      <c r="L14" s="26">
        <v>0</v>
      </c>
      <c r="M14" s="26">
        <v>0</v>
      </c>
      <c r="N14" s="6">
        <f t="shared" si="0"/>
        <v>14</v>
      </c>
      <c r="O14" s="14">
        <v>9</v>
      </c>
      <c r="P14" s="8">
        <v>5</v>
      </c>
      <c r="Q14" s="26">
        <v>35</v>
      </c>
      <c r="R14" s="26">
        <v>5221</v>
      </c>
      <c r="S14" s="116"/>
    </row>
    <row r="15" spans="1:19" s="117" customFormat="1" ht="27.75" customHeight="1">
      <c r="A15" s="56"/>
      <c r="B15" s="22" t="s">
        <v>11</v>
      </c>
      <c r="C15" s="6">
        <v>290</v>
      </c>
      <c r="D15" s="14">
        <v>0</v>
      </c>
      <c r="E15" s="8">
        <v>284</v>
      </c>
      <c r="F15" s="6">
        <v>958</v>
      </c>
      <c r="G15" s="14">
        <v>0</v>
      </c>
      <c r="H15" s="8">
        <v>908</v>
      </c>
      <c r="I15" s="6">
        <v>10075</v>
      </c>
      <c r="J15" s="14">
        <v>0</v>
      </c>
      <c r="K15" s="8">
        <v>6213</v>
      </c>
      <c r="L15" s="26">
        <v>0</v>
      </c>
      <c r="M15" s="26">
        <v>0</v>
      </c>
      <c r="N15" s="6">
        <f t="shared" si="0"/>
        <v>22</v>
      </c>
      <c r="O15" s="14">
        <v>13</v>
      </c>
      <c r="P15" s="8">
        <v>9</v>
      </c>
      <c r="Q15" s="26">
        <v>41</v>
      </c>
      <c r="R15" s="26">
        <v>6089</v>
      </c>
      <c r="S15" s="116"/>
    </row>
    <row r="16" spans="1:19" s="117" customFormat="1" ht="27.75" customHeight="1">
      <c r="A16" s="56"/>
      <c r="B16" s="22" t="s">
        <v>12</v>
      </c>
      <c r="C16" s="6">
        <v>171</v>
      </c>
      <c r="D16" s="14">
        <v>0</v>
      </c>
      <c r="E16" s="8">
        <v>165</v>
      </c>
      <c r="F16" s="6">
        <v>974</v>
      </c>
      <c r="G16" s="14">
        <v>0</v>
      </c>
      <c r="H16" s="8">
        <v>923</v>
      </c>
      <c r="I16" s="6">
        <v>10085</v>
      </c>
      <c r="J16" s="14">
        <v>0</v>
      </c>
      <c r="K16" s="8">
        <v>6520</v>
      </c>
      <c r="L16" s="26">
        <v>0</v>
      </c>
      <c r="M16" s="26">
        <v>0</v>
      </c>
      <c r="N16" s="6">
        <f t="shared" si="0"/>
        <v>19</v>
      </c>
      <c r="O16" s="14">
        <v>7</v>
      </c>
      <c r="P16" s="8">
        <v>12</v>
      </c>
      <c r="Q16" s="26">
        <v>37</v>
      </c>
      <c r="R16" s="26">
        <v>5612</v>
      </c>
      <c r="S16" s="116"/>
    </row>
    <row r="17" spans="1:19" s="117" customFormat="1" ht="27.75" customHeight="1">
      <c r="A17" s="56" t="s">
        <v>13</v>
      </c>
      <c r="B17" s="22" t="s">
        <v>14</v>
      </c>
      <c r="C17" s="6">
        <v>173</v>
      </c>
      <c r="D17" s="14">
        <v>0</v>
      </c>
      <c r="E17" s="8">
        <v>159</v>
      </c>
      <c r="F17" s="6">
        <v>820</v>
      </c>
      <c r="G17" s="14">
        <v>0</v>
      </c>
      <c r="H17" s="8">
        <v>779</v>
      </c>
      <c r="I17" s="6">
        <v>7737</v>
      </c>
      <c r="J17" s="14">
        <v>0</v>
      </c>
      <c r="K17" s="8">
        <v>5350</v>
      </c>
      <c r="L17" s="26">
        <v>0</v>
      </c>
      <c r="M17" s="26">
        <v>0</v>
      </c>
      <c r="N17" s="6">
        <f t="shared" si="0"/>
        <v>12</v>
      </c>
      <c r="O17" s="14">
        <v>3</v>
      </c>
      <c r="P17" s="8">
        <v>9</v>
      </c>
      <c r="Q17" s="26">
        <v>35</v>
      </c>
      <c r="R17" s="26">
        <v>5146</v>
      </c>
      <c r="S17" s="116"/>
    </row>
    <row r="18" spans="1:19" s="117" customFormat="1" ht="27.75" customHeight="1">
      <c r="A18" s="56"/>
      <c r="B18" s="22" t="s">
        <v>15</v>
      </c>
      <c r="C18" s="6">
        <v>253</v>
      </c>
      <c r="D18" s="14">
        <v>0</v>
      </c>
      <c r="E18" s="8">
        <v>245</v>
      </c>
      <c r="F18" s="6">
        <v>839</v>
      </c>
      <c r="G18" s="14">
        <v>0</v>
      </c>
      <c r="H18" s="8">
        <v>801</v>
      </c>
      <c r="I18" s="6">
        <v>7869</v>
      </c>
      <c r="J18" s="14">
        <v>0</v>
      </c>
      <c r="K18" s="8">
        <v>5847</v>
      </c>
      <c r="L18" s="26">
        <v>1</v>
      </c>
      <c r="M18" s="26">
        <v>6</v>
      </c>
      <c r="N18" s="6">
        <f t="shared" si="0"/>
        <v>14</v>
      </c>
      <c r="O18" s="14">
        <v>12</v>
      </c>
      <c r="P18" s="8">
        <v>2</v>
      </c>
      <c r="Q18" s="26">
        <v>32</v>
      </c>
      <c r="R18" s="26">
        <v>4715</v>
      </c>
      <c r="S18" s="116"/>
    </row>
    <row r="19" spans="1:19" s="117" customFormat="1" ht="27.75" customHeight="1" thickBot="1">
      <c r="A19" s="58"/>
      <c r="B19" s="79" t="s">
        <v>16</v>
      </c>
      <c r="C19" s="80">
        <v>104</v>
      </c>
      <c r="D19" s="81">
        <v>0</v>
      </c>
      <c r="E19" s="82">
        <v>99</v>
      </c>
      <c r="F19" s="80">
        <v>817</v>
      </c>
      <c r="G19" s="81">
        <v>0</v>
      </c>
      <c r="H19" s="82">
        <v>781</v>
      </c>
      <c r="I19" s="80">
        <v>8034</v>
      </c>
      <c r="J19" s="81">
        <v>0</v>
      </c>
      <c r="K19" s="82">
        <v>5675</v>
      </c>
      <c r="L19" s="83">
        <v>1</v>
      </c>
      <c r="M19" s="83">
        <v>21</v>
      </c>
      <c r="N19" s="80">
        <f t="shared" si="0"/>
        <v>21</v>
      </c>
      <c r="O19" s="81">
        <v>16</v>
      </c>
      <c r="P19" s="82">
        <v>5</v>
      </c>
      <c r="Q19" s="83">
        <v>37</v>
      </c>
      <c r="R19" s="83">
        <v>5290</v>
      </c>
      <c r="S19" s="116"/>
    </row>
    <row r="20" spans="1:19" s="117" customFormat="1" ht="27.75" customHeight="1" thickTop="1">
      <c r="A20" s="59"/>
      <c r="B20" s="60" t="s">
        <v>17</v>
      </c>
      <c r="C20" s="84">
        <v>693</v>
      </c>
      <c r="D20" s="85">
        <v>0</v>
      </c>
      <c r="E20" s="86">
        <v>644</v>
      </c>
      <c r="F20" s="84">
        <v>255</v>
      </c>
      <c r="G20" s="85">
        <v>0</v>
      </c>
      <c r="H20" s="86">
        <v>235</v>
      </c>
      <c r="I20" s="84">
        <v>29294</v>
      </c>
      <c r="J20" s="85">
        <v>0</v>
      </c>
      <c r="K20" s="86">
        <v>19504</v>
      </c>
      <c r="L20" s="87">
        <v>0</v>
      </c>
      <c r="M20" s="87">
        <v>0</v>
      </c>
      <c r="N20" s="84">
        <v>34</v>
      </c>
      <c r="O20" s="85">
        <v>20</v>
      </c>
      <c r="P20" s="86">
        <v>14</v>
      </c>
      <c r="Q20" s="87">
        <v>6</v>
      </c>
      <c r="R20" s="87">
        <v>11142</v>
      </c>
      <c r="S20" s="118">
        <f>SUM(R20:R30)</f>
        <v>66510</v>
      </c>
    </row>
    <row r="21" spans="1:19" s="117" customFormat="1" ht="27.75" customHeight="1">
      <c r="A21" s="61"/>
      <c r="B21" s="62" t="s">
        <v>18</v>
      </c>
      <c r="C21" s="88">
        <v>543</v>
      </c>
      <c r="D21" s="89">
        <v>0</v>
      </c>
      <c r="E21" s="90">
        <v>532</v>
      </c>
      <c r="F21" s="88">
        <v>194</v>
      </c>
      <c r="G21" s="89">
        <v>0</v>
      </c>
      <c r="H21" s="90">
        <v>189</v>
      </c>
      <c r="I21" s="88">
        <v>22417</v>
      </c>
      <c r="J21" s="89">
        <v>0</v>
      </c>
      <c r="K21" s="90">
        <v>10660</v>
      </c>
      <c r="L21" s="75">
        <v>0</v>
      </c>
      <c r="M21" s="75">
        <v>26</v>
      </c>
      <c r="N21" s="88">
        <f aca="true" t="shared" si="1" ref="N21:N30">O21+P21</f>
        <v>26</v>
      </c>
      <c r="O21" s="89">
        <v>17</v>
      </c>
      <c r="P21" s="90">
        <v>9</v>
      </c>
      <c r="Q21" s="75">
        <v>4</v>
      </c>
      <c r="R21" s="75">
        <v>6629</v>
      </c>
      <c r="S21" s="116"/>
    </row>
    <row r="22" spans="1:19" s="117" customFormat="1" ht="27.75" customHeight="1">
      <c r="A22" s="163" t="s">
        <v>49</v>
      </c>
      <c r="B22" s="62" t="s">
        <v>19</v>
      </c>
      <c r="C22" s="88">
        <v>336</v>
      </c>
      <c r="D22" s="89">
        <v>0</v>
      </c>
      <c r="E22" s="90">
        <v>322</v>
      </c>
      <c r="F22" s="88">
        <v>113</v>
      </c>
      <c r="G22" s="89">
        <v>0</v>
      </c>
      <c r="H22" s="90">
        <v>108</v>
      </c>
      <c r="I22" s="88">
        <v>13602</v>
      </c>
      <c r="J22" s="89">
        <v>0</v>
      </c>
      <c r="K22" s="90">
        <v>6537</v>
      </c>
      <c r="L22" s="75">
        <v>0</v>
      </c>
      <c r="M22" s="75">
        <v>0</v>
      </c>
      <c r="N22" s="88">
        <f t="shared" si="1"/>
        <v>28</v>
      </c>
      <c r="O22" s="89">
        <v>16</v>
      </c>
      <c r="P22" s="90">
        <v>12</v>
      </c>
      <c r="Q22" s="75">
        <v>4</v>
      </c>
      <c r="R22" s="75">
        <v>6222</v>
      </c>
      <c r="S22" s="116"/>
    </row>
    <row r="23" spans="1:19" s="117" customFormat="1" ht="27.75" customHeight="1">
      <c r="A23" s="164"/>
      <c r="B23" s="62" t="s">
        <v>20</v>
      </c>
      <c r="C23" s="88">
        <v>477</v>
      </c>
      <c r="D23" s="89">
        <v>0</v>
      </c>
      <c r="E23" s="90">
        <v>440</v>
      </c>
      <c r="F23" s="88">
        <v>143</v>
      </c>
      <c r="G23" s="89">
        <v>0</v>
      </c>
      <c r="H23" s="90">
        <v>131</v>
      </c>
      <c r="I23" s="88">
        <v>16031</v>
      </c>
      <c r="J23" s="89">
        <v>0</v>
      </c>
      <c r="K23" s="90">
        <v>14035</v>
      </c>
      <c r="L23" s="75">
        <v>0</v>
      </c>
      <c r="M23" s="75">
        <v>0</v>
      </c>
      <c r="N23" s="88">
        <f t="shared" si="1"/>
        <v>33</v>
      </c>
      <c r="O23" s="89">
        <v>14</v>
      </c>
      <c r="P23" s="90">
        <v>19</v>
      </c>
      <c r="Q23" s="75">
        <v>8</v>
      </c>
      <c r="R23" s="75">
        <v>13458</v>
      </c>
      <c r="S23" s="116"/>
    </row>
    <row r="24" spans="1:19" s="117" customFormat="1" ht="27.75" customHeight="1">
      <c r="A24" s="164"/>
      <c r="B24" s="62" t="s">
        <v>21</v>
      </c>
      <c r="C24" s="88">
        <v>70</v>
      </c>
      <c r="D24" s="89">
        <v>0</v>
      </c>
      <c r="E24" s="90">
        <v>64</v>
      </c>
      <c r="F24" s="88">
        <v>22</v>
      </c>
      <c r="G24" s="89">
        <v>0</v>
      </c>
      <c r="H24" s="90">
        <v>20</v>
      </c>
      <c r="I24" s="88">
        <v>2444</v>
      </c>
      <c r="J24" s="89">
        <v>0</v>
      </c>
      <c r="K24" s="90">
        <v>2309</v>
      </c>
      <c r="L24" s="75">
        <v>0</v>
      </c>
      <c r="M24" s="75">
        <v>0</v>
      </c>
      <c r="N24" s="88">
        <f t="shared" si="1"/>
        <v>15</v>
      </c>
      <c r="O24" s="89">
        <v>11</v>
      </c>
      <c r="P24" s="90">
        <v>4</v>
      </c>
      <c r="Q24" s="75">
        <v>4</v>
      </c>
      <c r="R24" s="75">
        <v>8179</v>
      </c>
      <c r="S24" s="116"/>
    </row>
    <row r="25" spans="1:19" s="117" customFormat="1" ht="27.75" customHeight="1">
      <c r="A25" s="164"/>
      <c r="B25" s="62" t="s">
        <v>22</v>
      </c>
      <c r="C25" s="88">
        <v>84</v>
      </c>
      <c r="D25" s="89">
        <v>0</v>
      </c>
      <c r="E25" s="90">
        <v>78</v>
      </c>
      <c r="F25" s="88">
        <v>24</v>
      </c>
      <c r="G25" s="89">
        <v>0</v>
      </c>
      <c r="H25" s="90">
        <v>22</v>
      </c>
      <c r="I25" s="88">
        <v>3017</v>
      </c>
      <c r="J25" s="89">
        <v>0</v>
      </c>
      <c r="K25" s="90">
        <v>2376</v>
      </c>
      <c r="L25" s="75">
        <v>0</v>
      </c>
      <c r="M25" s="75">
        <v>0</v>
      </c>
      <c r="N25" s="88">
        <f t="shared" si="1"/>
        <v>13</v>
      </c>
      <c r="O25" s="89">
        <v>8</v>
      </c>
      <c r="P25" s="90">
        <v>5</v>
      </c>
      <c r="Q25" s="75">
        <v>2</v>
      </c>
      <c r="R25" s="75">
        <v>3371</v>
      </c>
      <c r="S25" s="116"/>
    </row>
    <row r="26" spans="1:19" s="117" customFormat="1" ht="27.75" customHeight="1">
      <c r="A26" s="164"/>
      <c r="B26" s="62" t="s">
        <v>23</v>
      </c>
      <c r="C26" s="88">
        <v>168</v>
      </c>
      <c r="D26" s="89">
        <v>0</v>
      </c>
      <c r="E26" s="90">
        <v>149</v>
      </c>
      <c r="F26" s="88">
        <v>53</v>
      </c>
      <c r="G26" s="89">
        <v>0</v>
      </c>
      <c r="H26" s="90">
        <v>48</v>
      </c>
      <c r="I26" s="88">
        <v>5488</v>
      </c>
      <c r="J26" s="89">
        <v>0</v>
      </c>
      <c r="K26" s="90">
        <v>5175</v>
      </c>
      <c r="L26" s="75">
        <v>0</v>
      </c>
      <c r="M26" s="75">
        <v>0</v>
      </c>
      <c r="N26" s="88">
        <f t="shared" si="1"/>
        <v>20</v>
      </c>
      <c r="O26" s="89">
        <v>11</v>
      </c>
      <c r="P26" s="90">
        <v>9</v>
      </c>
      <c r="Q26" s="75">
        <v>3</v>
      </c>
      <c r="R26" s="75">
        <v>5571</v>
      </c>
      <c r="S26" s="116"/>
    </row>
    <row r="27" spans="1:19" s="117" customFormat="1" ht="27.75" customHeight="1">
      <c r="A27" s="164"/>
      <c r="B27" s="62" t="s">
        <v>24</v>
      </c>
      <c r="C27" s="88">
        <v>88</v>
      </c>
      <c r="D27" s="89">
        <v>0</v>
      </c>
      <c r="E27" s="90">
        <v>87</v>
      </c>
      <c r="F27" s="88">
        <v>27</v>
      </c>
      <c r="G27" s="89">
        <v>0</v>
      </c>
      <c r="H27" s="90">
        <v>27</v>
      </c>
      <c r="I27" s="88">
        <v>3266</v>
      </c>
      <c r="J27" s="89">
        <v>0</v>
      </c>
      <c r="K27" s="90">
        <v>3611</v>
      </c>
      <c r="L27" s="75">
        <v>0</v>
      </c>
      <c r="M27" s="75">
        <v>0</v>
      </c>
      <c r="N27" s="88">
        <f t="shared" si="1"/>
        <v>9</v>
      </c>
      <c r="O27" s="89">
        <v>6</v>
      </c>
      <c r="P27" s="90">
        <v>3</v>
      </c>
      <c r="Q27" s="75">
        <v>1</v>
      </c>
      <c r="R27" s="75">
        <v>2289</v>
      </c>
      <c r="S27" s="116"/>
    </row>
    <row r="28" spans="1:19" s="117" customFormat="1" ht="27.75" customHeight="1">
      <c r="A28" s="164"/>
      <c r="B28" s="62" t="s">
        <v>25</v>
      </c>
      <c r="C28" s="88">
        <v>93</v>
      </c>
      <c r="D28" s="89">
        <v>0</v>
      </c>
      <c r="E28" s="90">
        <v>87</v>
      </c>
      <c r="F28" s="88">
        <v>32</v>
      </c>
      <c r="G28" s="89">
        <v>0</v>
      </c>
      <c r="H28" s="90">
        <v>31</v>
      </c>
      <c r="I28" s="88">
        <v>3846</v>
      </c>
      <c r="J28" s="89">
        <v>0</v>
      </c>
      <c r="K28" s="90">
        <v>2307</v>
      </c>
      <c r="L28" s="75">
        <v>0</v>
      </c>
      <c r="M28" s="75">
        <v>0</v>
      </c>
      <c r="N28" s="88">
        <f t="shared" si="1"/>
        <v>10</v>
      </c>
      <c r="O28" s="89">
        <v>6</v>
      </c>
      <c r="P28" s="90">
        <v>4</v>
      </c>
      <c r="Q28" s="75">
        <v>2</v>
      </c>
      <c r="R28" s="75">
        <v>3167</v>
      </c>
      <c r="S28" s="116"/>
    </row>
    <row r="29" spans="1:19" s="117" customFormat="1" ht="27.75" customHeight="1">
      <c r="A29" s="63"/>
      <c r="B29" s="62" t="s">
        <v>26</v>
      </c>
      <c r="C29" s="88">
        <v>76</v>
      </c>
      <c r="D29" s="89">
        <v>0</v>
      </c>
      <c r="E29" s="90">
        <v>74</v>
      </c>
      <c r="F29" s="88">
        <v>21</v>
      </c>
      <c r="G29" s="89">
        <v>0</v>
      </c>
      <c r="H29" s="90">
        <v>21</v>
      </c>
      <c r="I29" s="88">
        <v>2312</v>
      </c>
      <c r="J29" s="89">
        <v>0</v>
      </c>
      <c r="K29" s="90">
        <v>1641</v>
      </c>
      <c r="L29" s="75">
        <v>0</v>
      </c>
      <c r="M29" s="75">
        <v>0</v>
      </c>
      <c r="N29" s="88">
        <f t="shared" si="1"/>
        <v>12</v>
      </c>
      <c r="O29" s="89">
        <v>7</v>
      </c>
      <c r="P29" s="90">
        <v>5</v>
      </c>
      <c r="Q29" s="75">
        <v>2</v>
      </c>
      <c r="R29" s="75">
        <v>4926</v>
      </c>
      <c r="S29" s="116"/>
    </row>
    <row r="30" spans="1:19" s="117" customFormat="1" ht="27.75" customHeight="1">
      <c r="A30" s="64"/>
      <c r="B30" s="65" t="s">
        <v>27</v>
      </c>
      <c r="C30" s="53">
        <v>88</v>
      </c>
      <c r="D30" s="54">
        <v>0</v>
      </c>
      <c r="E30" s="55">
        <v>87</v>
      </c>
      <c r="F30" s="53">
        <v>29</v>
      </c>
      <c r="G30" s="54">
        <v>0</v>
      </c>
      <c r="H30" s="55">
        <v>29</v>
      </c>
      <c r="I30" s="53">
        <v>3387</v>
      </c>
      <c r="J30" s="54">
        <v>0</v>
      </c>
      <c r="K30" s="55">
        <v>2574</v>
      </c>
      <c r="L30" s="77">
        <v>0</v>
      </c>
      <c r="M30" s="77">
        <v>0</v>
      </c>
      <c r="N30" s="53">
        <f t="shared" si="1"/>
        <v>4</v>
      </c>
      <c r="O30" s="54">
        <v>1</v>
      </c>
      <c r="P30" s="55">
        <v>3</v>
      </c>
      <c r="Q30" s="77">
        <v>1</v>
      </c>
      <c r="R30" s="77">
        <v>1556</v>
      </c>
      <c r="S30" s="116"/>
    </row>
    <row r="31" spans="1:19" ht="13.5">
      <c r="A31" s="66"/>
      <c r="C31" s="67"/>
      <c r="D31" s="67"/>
      <c r="E31" s="67"/>
      <c r="F31" s="67"/>
      <c r="G31" s="67"/>
      <c r="H31" s="67"/>
      <c r="I31" s="67"/>
      <c r="J31" s="67"/>
      <c r="K31" s="67"/>
      <c r="L31" s="66"/>
      <c r="M31" s="67"/>
      <c r="N31" s="67"/>
      <c r="O31" s="67"/>
      <c r="P31" s="67"/>
      <c r="Q31" s="67"/>
      <c r="R31" s="67"/>
      <c r="S31" s="67"/>
    </row>
    <row r="32" spans="3:19" ht="13.5">
      <c r="C32" s="67"/>
      <c r="D32" s="67"/>
      <c r="E32" s="67"/>
      <c r="F32" s="67"/>
      <c r="G32" s="67"/>
      <c r="H32" s="67"/>
      <c r="I32" s="67"/>
      <c r="J32" s="67"/>
      <c r="K32" s="67"/>
      <c r="L32" s="91"/>
      <c r="M32" s="67"/>
      <c r="N32" s="67"/>
      <c r="O32" s="67"/>
      <c r="P32" s="67"/>
      <c r="Q32" s="67"/>
      <c r="R32" s="67"/>
      <c r="S32" s="67"/>
    </row>
    <row r="33" spans="3:19" ht="13.5">
      <c r="C33" s="67"/>
      <c r="D33" s="67"/>
      <c r="E33" s="67"/>
      <c r="F33" s="67"/>
      <c r="G33" s="67"/>
      <c r="H33" s="67"/>
      <c r="I33" s="67"/>
      <c r="J33" s="67"/>
      <c r="K33" s="67"/>
      <c r="L33" s="91"/>
      <c r="M33" s="67"/>
      <c r="N33" s="67"/>
      <c r="O33" s="67"/>
      <c r="P33" s="67"/>
      <c r="Q33" s="67"/>
      <c r="R33" s="67"/>
      <c r="S33" s="67"/>
    </row>
    <row r="34" spans="3:19" ht="13.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 s="2" t="s">
        <v>31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3.5">
      <c r="A100" s="1" t="s">
        <v>32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3:19" ht="13.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</sheetData>
  <mergeCells count="6">
    <mergeCell ref="N3:P4"/>
    <mergeCell ref="A6:B6"/>
    <mergeCell ref="A7:B7"/>
    <mergeCell ref="A22:A28"/>
    <mergeCell ref="C3:E4"/>
    <mergeCell ref="I3:K4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workbookViewId="0" topLeftCell="A1">
      <selection activeCell="B1" sqref="B1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14" width="9.375" style="1" customWidth="1"/>
    <col min="15" max="21" width="11.875" style="1" customWidth="1"/>
    <col min="22" max="16384" width="10.25390625" style="1" customWidth="1"/>
  </cols>
  <sheetData>
    <row r="1" ht="14.25">
      <c r="A1" s="32"/>
    </row>
    <row r="2" spans="1:22" s="117" customFormat="1" ht="13.5" customHeight="1">
      <c r="A2" s="119"/>
      <c r="B2" s="120" t="s">
        <v>0</v>
      </c>
      <c r="C2" s="190" t="s">
        <v>56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121"/>
    </row>
    <row r="3" spans="1:22" s="117" customFormat="1" ht="13.5" customHeight="1">
      <c r="A3" s="122"/>
      <c r="B3" s="123"/>
      <c r="C3" s="193" t="s">
        <v>47</v>
      </c>
      <c r="D3" s="194"/>
      <c r="E3" s="195"/>
      <c r="F3" s="124" t="s">
        <v>87</v>
      </c>
      <c r="G3" s="125"/>
      <c r="H3" s="126"/>
      <c r="I3" s="127" t="s">
        <v>88</v>
      </c>
      <c r="J3" s="128"/>
      <c r="K3" s="129"/>
      <c r="L3" s="130" t="s">
        <v>89</v>
      </c>
      <c r="M3" s="128"/>
      <c r="N3" s="131"/>
      <c r="O3" s="132" t="s">
        <v>90</v>
      </c>
      <c r="P3" s="133"/>
      <c r="Q3" s="134"/>
      <c r="R3" s="132" t="s">
        <v>68</v>
      </c>
      <c r="S3" s="135"/>
      <c r="T3" s="136"/>
      <c r="U3" s="137"/>
      <c r="V3" s="121"/>
    </row>
    <row r="4" spans="1:22" s="117" customFormat="1" ht="13.5" customHeight="1">
      <c r="A4" s="122" t="s">
        <v>1</v>
      </c>
      <c r="B4" s="138"/>
      <c r="C4" s="196"/>
      <c r="D4" s="197"/>
      <c r="E4" s="198"/>
      <c r="F4" s="124" t="s">
        <v>46</v>
      </c>
      <c r="G4" s="125"/>
      <c r="H4" s="126"/>
      <c r="I4" s="199" t="s">
        <v>91</v>
      </c>
      <c r="J4" s="200"/>
      <c r="K4" s="201"/>
      <c r="L4" s="139" t="s">
        <v>92</v>
      </c>
      <c r="M4" s="140"/>
      <c r="N4" s="141"/>
      <c r="O4" s="142" t="s">
        <v>60</v>
      </c>
      <c r="P4" s="202" t="s">
        <v>93</v>
      </c>
      <c r="Q4" s="143" t="s">
        <v>94</v>
      </c>
      <c r="R4" s="188" t="s">
        <v>95</v>
      </c>
      <c r="S4" s="144" t="s">
        <v>96</v>
      </c>
      <c r="T4" s="133"/>
      <c r="U4" s="134"/>
      <c r="V4" s="121"/>
    </row>
    <row r="5" spans="1:22" s="117" customFormat="1" ht="13.5" customHeight="1">
      <c r="A5" s="145" t="s">
        <v>2</v>
      </c>
      <c r="B5" s="146"/>
      <c r="C5" s="111" t="s">
        <v>83</v>
      </c>
      <c r="D5" s="112" t="s">
        <v>84</v>
      </c>
      <c r="E5" s="147" t="s">
        <v>85</v>
      </c>
      <c r="F5" s="111" t="s">
        <v>28</v>
      </c>
      <c r="G5" s="112" t="s">
        <v>29</v>
      </c>
      <c r="H5" s="147" t="s">
        <v>30</v>
      </c>
      <c r="I5" s="148" t="s">
        <v>28</v>
      </c>
      <c r="J5" s="112" t="s">
        <v>29</v>
      </c>
      <c r="K5" s="113" t="s">
        <v>30</v>
      </c>
      <c r="L5" s="148" t="s">
        <v>28</v>
      </c>
      <c r="M5" s="112" t="s">
        <v>29</v>
      </c>
      <c r="N5" s="147" t="s">
        <v>30</v>
      </c>
      <c r="O5" s="149" t="s">
        <v>61</v>
      </c>
      <c r="P5" s="203"/>
      <c r="Q5" s="150" t="s">
        <v>97</v>
      </c>
      <c r="R5" s="189"/>
      <c r="S5" s="151" t="s">
        <v>98</v>
      </c>
      <c r="T5" s="152" t="s">
        <v>99</v>
      </c>
      <c r="U5" s="153" t="s">
        <v>100</v>
      </c>
      <c r="V5" s="154"/>
    </row>
    <row r="6" spans="1:22" s="117" customFormat="1" ht="27.75" customHeight="1">
      <c r="A6" s="159" t="s">
        <v>86</v>
      </c>
      <c r="B6" s="160"/>
      <c r="C6" s="50">
        <v>202</v>
      </c>
      <c r="D6" s="51">
        <v>18</v>
      </c>
      <c r="E6" s="52">
        <v>184</v>
      </c>
      <c r="F6" s="50">
        <v>64</v>
      </c>
      <c r="G6" s="51">
        <v>44</v>
      </c>
      <c r="H6" s="52">
        <v>20</v>
      </c>
      <c r="I6" s="50">
        <v>604</v>
      </c>
      <c r="J6" s="51">
        <v>345</v>
      </c>
      <c r="K6" s="52">
        <v>259</v>
      </c>
      <c r="L6" s="50">
        <v>13565</v>
      </c>
      <c r="M6" s="51">
        <v>6029</v>
      </c>
      <c r="N6" s="52">
        <v>7536</v>
      </c>
      <c r="O6" s="88">
        <v>13462</v>
      </c>
      <c r="P6" s="89">
        <v>80</v>
      </c>
      <c r="Q6" s="155">
        <v>23</v>
      </c>
      <c r="R6" s="76">
        <v>15328</v>
      </c>
      <c r="S6" s="88">
        <v>7175</v>
      </c>
      <c r="T6" s="89">
        <v>7810</v>
      </c>
      <c r="U6" s="90">
        <v>210</v>
      </c>
      <c r="V6" s="122"/>
    </row>
    <row r="7" spans="1:22" s="117" customFormat="1" ht="27.75" customHeight="1">
      <c r="A7" s="161" t="s">
        <v>103</v>
      </c>
      <c r="B7" s="162"/>
      <c r="C7" s="53">
        <f>IF(SUM(C8:C19)=SUM(C20:C30),SUM(C8:C19),"ERROR")</f>
        <v>208</v>
      </c>
      <c r="D7" s="54">
        <f>IF(SUM(D8:D19)=SUM(D20:D30),SUM(D8:D19),"ERROR")</f>
        <v>22</v>
      </c>
      <c r="E7" s="55">
        <f>IF(SUM(E8:E19)=SUM(E20:E30),SUM(E8:E19),"ERROR")</f>
        <v>186</v>
      </c>
      <c r="F7" s="53">
        <f aca="true" t="shared" si="0" ref="F7:U7">IF(SUM(F8:F19)=SUM(F20:F30),SUM(F8:F19),"ERROR")</f>
        <v>82</v>
      </c>
      <c r="G7" s="54">
        <f t="shared" si="0"/>
        <v>53</v>
      </c>
      <c r="H7" s="55">
        <f t="shared" si="0"/>
        <v>29</v>
      </c>
      <c r="I7" s="53">
        <f t="shared" si="0"/>
        <v>415</v>
      </c>
      <c r="J7" s="54">
        <f t="shared" si="0"/>
        <v>229</v>
      </c>
      <c r="K7" s="55">
        <f t="shared" si="0"/>
        <v>186</v>
      </c>
      <c r="L7" s="53">
        <f t="shared" si="0"/>
        <v>12993</v>
      </c>
      <c r="M7" s="54">
        <f t="shared" si="0"/>
        <v>5751</v>
      </c>
      <c r="N7" s="55">
        <f t="shared" si="0"/>
        <v>7242</v>
      </c>
      <c r="O7" s="53">
        <f t="shared" si="0"/>
        <v>12886</v>
      </c>
      <c r="P7" s="54">
        <f t="shared" si="0"/>
        <v>82</v>
      </c>
      <c r="Q7" s="55">
        <f t="shared" si="0"/>
        <v>25</v>
      </c>
      <c r="R7" s="77">
        <f t="shared" si="0"/>
        <v>15225</v>
      </c>
      <c r="S7" s="53">
        <f t="shared" si="0"/>
        <v>7240</v>
      </c>
      <c r="T7" s="54">
        <f t="shared" si="0"/>
        <v>7652</v>
      </c>
      <c r="U7" s="55">
        <f t="shared" si="0"/>
        <v>230</v>
      </c>
      <c r="V7" s="122"/>
    </row>
    <row r="8" spans="1:22" s="117" customFormat="1" ht="27.75" customHeight="1">
      <c r="A8" s="56"/>
      <c r="B8" s="21" t="s">
        <v>3</v>
      </c>
      <c r="C8" s="11">
        <f>D8+E8</f>
        <v>9</v>
      </c>
      <c r="D8" s="12">
        <v>0</v>
      </c>
      <c r="E8" s="13">
        <v>9</v>
      </c>
      <c r="F8" s="11">
        <f>G8+H8</f>
        <v>5</v>
      </c>
      <c r="G8" s="12">
        <v>5</v>
      </c>
      <c r="H8" s="13">
        <v>0</v>
      </c>
      <c r="I8" s="11">
        <f>J8+K8</f>
        <v>46</v>
      </c>
      <c r="J8" s="12">
        <v>25</v>
      </c>
      <c r="K8" s="13">
        <v>21</v>
      </c>
      <c r="L8" s="11">
        <f>M8+N8</f>
        <v>1191</v>
      </c>
      <c r="M8" s="12">
        <v>541</v>
      </c>
      <c r="N8" s="13">
        <v>650</v>
      </c>
      <c r="O8" s="11">
        <v>1183</v>
      </c>
      <c r="P8" s="12">
        <v>5</v>
      </c>
      <c r="Q8" s="13">
        <v>3</v>
      </c>
      <c r="R8" s="28">
        <v>1237</v>
      </c>
      <c r="S8" s="6">
        <v>493</v>
      </c>
      <c r="T8" s="14">
        <v>714</v>
      </c>
      <c r="U8" s="8">
        <v>18</v>
      </c>
      <c r="V8" s="156"/>
    </row>
    <row r="9" spans="1:22" s="117" customFormat="1" ht="27.75" customHeight="1">
      <c r="A9" s="56"/>
      <c r="B9" s="20" t="s">
        <v>4</v>
      </c>
      <c r="C9" s="6">
        <f aca="true" t="shared" si="1" ref="C9:C30">D9+E9</f>
        <v>27</v>
      </c>
      <c r="D9" s="14">
        <v>3</v>
      </c>
      <c r="E9" s="8">
        <v>24</v>
      </c>
      <c r="F9" s="6">
        <f aca="true" t="shared" si="2" ref="F9:F30">G9+H9</f>
        <v>12</v>
      </c>
      <c r="G9" s="14">
        <v>5</v>
      </c>
      <c r="H9" s="8">
        <v>7</v>
      </c>
      <c r="I9" s="6">
        <f aca="true" t="shared" si="3" ref="I9:I30">J9+K9</f>
        <v>21</v>
      </c>
      <c r="J9" s="14">
        <v>9</v>
      </c>
      <c r="K9" s="8">
        <v>12</v>
      </c>
      <c r="L9" s="6">
        <f aca="true" t="shared" si="4" ref="L9:L30">M9+N9</f>
        <v>1587</v>
      </c>
      <c r="M9" s="14">
        <v>637</v>
      </c>
      <c r="N9" s="8">
        <v>950</v>
      </c>
      <c r="O9" s="6">
        <v>1578</v>
      </c>
      <c r="P9" s="14">
        <v>4</v>
      </c>
      <c r="Q9" s="8">
        <v>5</v>
      </c>
      <c r="R9" s="26">
        <v>1453</v>
      </c>
      <c r="S9" s="6">
        <v>684</v>
      </c>
      <c r="T9" s="14">
        <v>735</v>
      </c>
      <c r="U9" s="8">
        <v>24</v>
      </c>
      <c r="V9" s="122"/>
    </row>
    <row r="10" spans="1:22" s="117" customFormat="1" ht="27.75" customHeight="1">
      <c r="A10" s="56" t="s">
        <v>5</v>
      </c>
      <c r="B10" s="20" t="s">
        <v>6</v>
      </c>
      <c r="C10" s="6">
        <f t="shared" si="1"/>
        <v>22</v>
      </c>
      <c r="D10" s="14">
        <v>2</v>
      </c>
      <c r="E10" s="8">
        <v>20</v>
      </c>
      <c r="F10" s="6">
        <f t="shared" si="2"/>
        <v>4</v>
      </c>
      <c r="G10" s="14">
        <v>2</v>
      </c>
      <c r="H10" s="8">
        <v>2</v>
      </c>
      <c r="I10" s="6">
        <f t="shared" si="3"/>
        <v>43</v>
      </c>
      <c r="J10" s="14">
        <v>22</v>
      </c>
      <c r="K10" s="8">
        <v>21</v>
      </c>
      <c r="L10" s="6">
        <f t="shared" si="4"/>
        <v>1140</v>
      </c>
      <c r="M10" s="14">
        <v>517</v>
      </c>
      <c r="N10" s="8">
        <v>623</v>
      </c>
      <c r="O10" s="6">
        <v>1128</v>
      </c>
      <c r="P10" s="14">
        <v>11</v>
      </c>
      <c r="Q10" s="8">
        <v>1</v>
      </c>
      <c r="R10" s="26">
        <v>1347</v>
      </c>
      <c r="S10" s="6">
        <v>642</v>
      </c>
      <c r="T10" s="14">
        <v>666</v>
      </c>
      <c r="U10" s="8">
        <v>24</v>
      </c>
      <c r="V10" s="122"/>
    </row>
    <row r="11" spans="1:22" s="117" customFormat="1" ht="27.75" customHeight="1">
      <c r="A11" s="56"/>
      <c r="B11" s="20" t="s">
        <v>7</v>
      </c>
      <c r="C11" s="6">
        <f t="shared" si="1"/>
        <v>16</v>
      </c>
      <c r="D11" s="14">
        <v>3</v>
      </c>
      <c r="E11" s="8">
        <v>13</v>
      </c>
      <c r="F11" s="6">
        <f t="shared" si="2"/>
        <v>4</v>
      </c>
      <c r="G11" s="14">
        <v>4</v>
      </c>
      <c r="H11" s="8">
        <v>0</v>
      </c>
      <c r="I11" s="6">
        <f t="shared" si="3"/>
        <v>25</v>
      </c>
      <c r="J11" s="14">
        <v>16</v>
      </c>
      <c r="K11" s="8">
        <v>9</v>
      </c>
      <c r="L11" s="6">
        <f t="shared" si="4"/>
        <v>968</v>
      </c>
      <c r="M11" s="14">
        <v>433</v>
      </c>
      <c r="N11" s="8">
        <v>535</v>
      </c>
      <c r="O11" s="6">
        <v>957</v>
      </c>
      <c r="P11" s="14">
        <v>10</v>
      </c>
      <c r="Q11" s="8">
        <v>1</v>
      </c>
      <c r="R11" s="26">
        <v>1321</v>
      </c>
      <c r="S11" s="6">
        <v>636</v>
      </c>
      <c r="T11" s="14">
        <v>649</v>
      </c>
      <c r="U11" s="8">
        <v>22</v>
      </c>
      <c r="V11" s="122"/>
    </row>
    <row r="12" spans="1:22" s="117" customFormat="1" ht="27.75" customHeight="1">
      <c r="A12" s="56"/>
      <c r="B12" s="20" t="s">
        <v>8</v>
      </c>
      <c r="C12" s="6">
        <f t="shared" si="1"/>
        <v>18</v>
      </c>
      <c r="D12" s="14">
        <v>1</v>
      </c>
      <c r="E12" s="8">
        <v>17</v>
      </c>
      <c r="F12" s="6">
        <f t="shared" si="2"/>
        <v>8</v>
      </c>
      <c r="G12" s="14">
        <v>5</v>
      </c>
      <c r="H12" s="8">
        <v>3</v>
      </c>
      <c r="I12" s="6">
        <f t="shared" si="3"/>
        <v>25</v>
      </c>
      <c r="J12" s="14">
        <v>13</v>
      </c>
      <c r="K12" s="8">
        <v>12</v>
      </c>
      <c r="L12" s="6">
        <f t="shared" si="4"/>
        <v>1083</v>
      </c>
      <c r="M12" s="14">
        <v>462</v>
      </c>
      <c r="N12" s="8">
        <v>621</v>
      </c>
      <c r="O12" s="6">
        <v>1080</v>
      </c>
      <c r="P12" s="14">
        <v>3</v>
      </c>
      <c r="Q12" s="8">
        <v>0</v>
      </c>
      <c r="R12" s="26">
        <v>1232</v>
      </c>
      <c r="S12" s="6">
        <v>580</v>
      </c>
      <c r="T12" s="14">
        <v>630</v>
      </c>
      <c r="U12" s="8">
        <v>15</v>
      </c>
      <c r="V12" s="122"/>
    </row>
    <row r="13" spans="1:22" s="117" customFormat="1" ht="27.75" customHeight="1">
      <c r="A13" s="56"/>
      <c r="B13" s="20" t="s">
        <v>9</v>
      </c>
      <c r="C13" s="6">
        <f t="shared" si="1"/>
        <v>13</v>
      </c>
      <c r="D13" s="14">
        <v>1</v>
      </c>
      <c r="E13" s="8">
        <v>12</v>
      </c>
      <c r="F13" s="6">
        <f t="shared" si="2"/>
        <v>5</v>
      </c>
      <c r="G13" s="14">
        <v>5</v>
      </c>
      <c r="H13" s="8">
        <v>0</v>
      </c>
      <c r="I13" s="6">
        <f t="shared" si="3"/>
        <v>41</v>
      </c>
      <c r="J13" s="14">
        <v>21</v>
      </c>
      <c r="K13" s="8">
        <v>20</v>
      </c>
      <c r="L13" s="6">
        <f t="shared" si="4"/>
        <v>1013</v>
      </c>
      <c r="M13" s="14">
        <v>466</v>
      </c>
      <c r="N13" s="8">
        <v>547</v>
      </c>
      <c r="O13" s="6">
        <v>1005</v>
      </c>
      <c r="P13" s="14">
        <v>5</v>
      </c>
      <c r="Q13" s="8">
        <v>3</v>
      </c>
      <c r="R13" s="26">
        <v>1333</v>
      </c>
      <c r="S13" s="6">
        <v>643</v>
      </c>
      <c r="T13" s="14">
        <v>669</v>
      </c>
      <c r="U13" s="8">
        <v>13</v>
      </c>
      <c r="V13" s="122"/>
    </row>
    <row r="14" spans="1:22" s="117" customFormat="1" ht="27.75" customHeight="1">
      <c r="A14" s="56"/>
      <c r="B14" s="22" t="s">
        <v>10</v>
      </c>
      <c r="C14" s="6">
        <v>18</v>
      </c>
      <c r="D14" s="14">
        <v>1</v>
      </c>
      <c r="E14" s="8">
        <v>17</v>
      </c>
      <c r="F14" s="6">
        <f t="shared" si="2"/>
        <v>14</v>
      </c>
      <c r="G14" s="14">
        <v>9</v>
      </c>
      <c r="H14" s="8">
        <v>5</v>
      </c>
      <c r="I14" s="6">
        <f t="shared" si="3"/>
        <v>34</v>
      </c>
      <c r="J14" s="14">
        <v>21</v>
      </c>
      <c r="K14" s="8">
        <v>13</v>
      </c>
      <c r="L14" s="6">
        <f t="shared" si="4"/>
        <v>1107</v>
      </c>
      <c r="M14" s="14">
        <v>494</v>
      </c>
      <c r="N14" s="8">
        <v>613</v>
      </c>
      <c r="O14" s="6">
        <v>1093</v>
      </c>
      <c r="P14" s="14">
        <v>10</v>
      </c>
      <c r="Q14" s="8">
        <v>4</v>
      </c>
      <c r="R14" s="26">
        <v>1398</v>
      </c>
      <c r="S14" s="6">
        <v>705</v>
      </c>
      <c r="T14" s="14">
        <v>664</v>
      </c>
      <c r="U14" s="8">
        <v>23</v>
      </c>
      <c r="V14" s="122"/>
    </row>
    <row r="15" spans="1:22" s="117" customFormat="1" ht="27.75" customHeight="1">
      <c r="A15" s="56"/>
      <c r="B15" s="22" t="s">
        <v>11</v>
      </c>
      <c r="C15" s="6">
        <f t="shared" si="1"/>
        <v>12</v>
      </c>
      <c r="D15" s="14">
        <v>3</v>
      </c>
      <c r="E15" s="8">
        <v>9</v>
      </c>
      <c r="F15" s="6">
        <f t="shared" si="2"/>
        <v>4</v>
      </c>
      <c r="G15" s="14">
        <v>3</v>
      </c>
      <c r="H15" s="8">
        <v>1</v>
      </c>
      <c r="I15" s="6">
        <f t="shared" si="3"/>
        <v>27</v>
      </c>
      <c r="J15" s="14">
        <v>14</v>
      </c>
      <c r="K15" s="8">
        <v>13</v>
      </c>
      <c r="L15" s="6">
        <f t="shared" si="4"/>
        <v>1142</v>
      </c>
      <c r="M15" s="14">
        <v>526</v>
      </c>
      <c r="N15" s="8">
        <v>616</v>
      </c>
      <c r="O15" s="6">
        <v>1133</v>
      </c>
      <c r="P15" s="14">
        <v>5</v>
      </c>
      <c r="Q15" s="8">
        <v>4</v>
      </c>
      <c r="R15" s="26">
        <v>1287</v>
      </c>
      <c r="S15" s="6">
        <v>603</v>
      </c>
      <c r="T15" s="14">
        <v>653</v>
      </c>
      <c r="U15" s="8">
        <v>25</v>
      </c>
      <c r="V15" s="122"/>
    </row>
    <row r="16" spans="1:22" s="117" customFormat="1" ht="27.75" customHeight="1">
      <c r="A16" s="56"/>
      <c r="B16" s="22" t="s">
        <v>12</v>
      </c>
      <c r="C16" s="6">
        <f t="shared" si="1"/>
        <v>23</v>
      </c>
      <c r="D16" s="14">
        <v>3</v>
      </c>
      <c r="E16" s="8">
        <v>20</v>
      </c>
      <c r="F16" s="6">
        <f t="shared" si="2"/>
        <v>7</v>
      </c>
      <c r="G16" s="14">
        <v>5</v>
      </c>
      <c r="H16" s="8">
        <v>2</v>
      </c>
      <c r="I16" s="6">
        <f t="shared" si="3"/>
        <v>36</v>
      </c>
      <c r="J16" s="14">
        <v>19</v>
      </c>
      <c r="K16" s="8">
        <v>17</v>
      </c>
      <c r="L16" s="6">
        <f t="shared" si="4"/>
        <v>873</v>
      </c>
      <c r="M16" s="14">
        <v>413</v>
      </c>
      <c r="N16" s="8">
        <v>460</v>
      </c>
      <c r="O16" s="6">
        <v>861</v>
      </c>
      <c r="P16" s="14">
        <v>9</v>
      </c>
      <c r="Q16" s="8">
        <v>3</v>
      </c>
      <c r="R16" s="26">
        <v>965</v>
      </c>
      <c r="S16" s="6">
        <v>445</v>
      </c>
      <c r="T16" s="14">
        <v>499</v>
      </c>
      <c r="U16" s="8">
        <v>14</v>
      </c>
      <c r="V16" s="122"/>
    </row>
    <row r="17" spans="1:22" s="117" customFormat="1" ht="27.75" customHeight="1">
      <c r="A17" s="56" t="s">
        <v>13</v>
      </c>
      <c r="B17" s="22" t="s">
        <v>14</v>
      </c>
      <c r="C17" s="6">
        <f t="shared" si="1"/>
        <v>23</v>
      </c>
      <c r="D17" s="14">
        <v>2</v>
      </c>
      <c r="E17" s="8">
        <v>21</v>
      </c>
      <c r="F17" s="6">
        <f t="shared" si="2"/>
        <v>7</v>
      </c>
      <c r="G17" s="14">
        <v>4</v>
      </c>
      <c r="H17" s="8">
        <v>3</v>
      </c>
      <c r="I17" s="6">
        <f t="shared" si="3"/>
        <v>43</v>
      </c>
      <c r="J17" s="14">
        <v>25</v>
      </c>
      <c r="K17" s="8">
        <v>18</v>
      </c>
      <c r="L17" s="6">
        <f t="shared" si="4"/>
        <v>762</v>
      </c>
      <c r="M17" s="14">
        <v>339</v>
      </c>
      <c r="N17" s="8">
        <v>423</v>
      </c>
      <c r="O17" s="6">
        <v>760</v>
      </c>
      <c r="P17" s="14">
        <v>2</v>
      </c>
      <c r="Q17" s="8">
        <v>0</v>
      </c>
      <c r="R17" s="26">
        <v>1225</v>
      </c>
      <c r="S17" s="6">
        <v>595</v>
      </c>
      <c r="T17" s="14">
        <v>597</v>
      </c>
      <c r="U17" s="8">
        <v>24</v>
      </c>
      <c r="V17" s="122"/>
    </row>
    <row r="18" spans="1:22" s="117" customFormat="1" ht="27.75" customHeight="1">
      <c r="A18" s="56"/>
      <c r="B18" s="22" t="s">
        <v>15</v>
      </c>
      <c r="C18" s="6">
        <f t="shared" si="1"/>
        <v>11</v>
      </c>
      <c r="D18" s="14">
        <v>0</v>
      </c>
      <c r="E18" s="8">
        <v>11</v>
      </c>
      <c r="F18" s="6">
        <f t="shared" si="2"/>
        <v>8</v>
      </c>
      <c r="G18" s="14">
        <v>4</v>
      </c>
      <c r="H18" s="8">
        <v>4</v>
      </c>
      <c r="I18" s="6">
        <f t="shared" si="3"/>
        <v>34</v>
      </c>
      <c r="J18" s="14">
        <v>21</v>
      </c>
      <c r="K18" s="8">
        <v>13</v>
      </c>
      <c r="L18" s="6">
        <f t="shared" si="4"/>
        <v>1078</v>
      </c>
      <c r="M18" s="14">
        <v>475</v>
      </c>
      <c r="N18" s="8">
        <v>603</v>
      </c>
      <c r="O18" s="6">
        <v>1067</v>
      </c>
      <c r="P18" s="14">
        <v>11</v>
      </c>
      <c r="Q18" s="8">
        <v>0</v>
      </c>
      <c r="R18" s="26">
        <v>1093</v>
      </c>
      <c r="S18" s="6">
        <v>572</v>
      </c>
      <c r="T18" s="14">
        <v>508</v>
      </c>
      <c r="U18" s="8">
        <v>11</v>
      </c>
      <c r="V18" s="122"/>
    </row>
    <row r="19" spans="1:22" s="117" customFormat="1" ht="27.75" customHeight="1" thickBot="1">
      <c r="A19" s="58"/>
      <c r="B19" s="23" t="s">
        <v>16</v>
      </c>
      <c r="C19" s="15">
        <f t="shared" si="1"/>
        <v>16</v>
      </c>
      <c r="D19" s="16">
        <v>3</v>
      </c>
      <c r="E19" s="17">
        <v>13</v>
      </c>
      <c r="F19" s="15">
        <f t="shared" si="2"/>
        <v>4</v>
      </c>
      <c r="G19" s="16">
        <v>2</v>
      </c>
      <c r="H19" s="17">
        <v>2</v>
      </c>
      <c r="I19" s="15">
        <f t="shared" si="3"/>
        <v>40</v>
      </c>
      <c r="J19" s="16">
        <v>23</v>
      </c>
      <c r="K19" s="17">
        <v>17</v>
      </c>
      <c r="L19" s="15">
        <f t="shared" si="4"/>
        <v>1049</v>
      </c>
      <c r="M19" s="16">
        <v>448</v>
      </c>
      <c r="N19" s="17">
        <v>601</v>
      </c>
      <c r="O19" s="15">
        <v>1041</v>
      </c>
      <c r="P19" s="16">
        <v>7</v>
      </c>
      <c r="Q19" s="17">
        <v>1</v>
      </c>
      <c r="R19" s="29">
        <v>1334</v>
      </c>
      <c r="S19" s="15">
        <v>642</v>
      </c>
      <c r="T19" s="16">
        <v>668</v>
      </c>
      <c r="U19" s="17">
        <v>17</v>
      </c>
      <c r="V19" s="122"/>
    </row>
    <row r="20" spans="1:22" s="117" customFormat="1" ht="27.75" customHeight="1" thickTop="1">
      <c r="A20" s="59"/>
      <c r="B20" s="24" t="s">
        <v>17</v>
      </c>
      <c r="C20" s="5">
        <f t="shared" si="1"/>
        <v>51</v>
      </c>
      <c r="D20" s="18">
        <v>9</v>
      </c>
      <c r="E20" s="7">
        <v>42</v>
      </c>
      <c r="F20" s="5">
        <f t="shared" si="2"/>
        <v>12</v>
      </c>
      <c r="G20" s="18">
        <v>8</v>
      </c>
      <c r="H20" s="7">
        <v>4</v>
      </c>
      <c r="I20" s="5">
        <f t="shared" si="3"/>
        <v>148</v>
      </c>
      <c r="J20" s="18">
        <v>76</v>
      </c>
      <c r="K20" s="7">
        <v>72</v>
      </c>
      <c r="L20" s="5">
        <f t="shared" si="4"/>
        <v>2430</v>
      </c>
      <c r="M20" s="18">
        <v>1045</v>
      </c>
      <c r="N20" s="7">
        <v>1385</v>
      </c>
      <c r="O20" s="5">
        <v>2405</v>
      </c>
      <c r="P20" s="18">
        <v>18</v>
      </c>
      <c r="Q20" s="7">
        <v>7</v>
      </c>
      <c r="R20" s="30">
        <v>2872</v>
      </c>
      <c r="S20" s="6">
        <v>1368</v>
      </c>
      <c r="T20" s="14">
        <v>1414</v>
      </c>
      <c r="U20" s="8">
        <v>45</v>
      </c>
      <c r="V20" s="122"/>
    </row>
    <row r="21" spans="1:22" s="117" customFormat="1" ht="27.75" customHeight="1">
      <c r="A21" s="61"/>
      <c r="B21" s="22" t="s">
        <v>18</v>
      </c>
      <c r="C21" s="6">
        <f t="shared" si="1"/>
        <v>31</v>
      </c>
      <c r="D21" s="14">
        <v>1</v>
      </c>
      <c r="E21" s="8">
        <v>30</v>
      </c>
      <c r="F21" s="6">
        <f t="shared" si="2"/>
        <v>14</v>
      </c>
      <c r="G21" s="14">
        <v>9</v>
      </c>
      <c r="H21" s="8">
        <v>5</v>
      </c>
      <c r="I21" s="6">
        <f t="shared" si="3"/>
        <v>2</v>
      </c>
      <c r="J21" s="14">
        <v>0</v>
      </c>
      <c r="K21" s="8">
        <v>2</v>
      </c>
      <c r="L21" s="6">
        <f>M21+N21</f>
        <v>2249</v>
      </c>
      <c r="M21" s="14">
        <v>1031</v>
      </c>
      <c r="N21" s="8">
        <v>1218</v>
      </c>
      <c r="O21" s="6">
        <v>2235</v>
      </c>
      <c r="P21" s="14">
        <v>10</v>
      </c>
      <c r="Q21" s="8">
        <v>4</v>
      </c>
      <c r="R21" s="26">
        <v>2158</v>
      </c>
      <c r="S21" s="6">
        <v>1057</v>
      </c>
      <c r="T21" s="14">
        <v>1062</v>
      </c>
      <c r="U21" s="8">
        <v>37</v>
      </c>
      <c r="V21" s="122"/>
    </row>
    <row r="22" spans="1:22" s="117" customFormat="1" ht="27.75" customHeight="1">
      <c r="A22" s="163" t="s">
        <v>49</v>
      </c>
      <c r="B22" s="22" t="s">
        <v>19</v>
      </c>
      <c r="C22" s="6">
        <f t="shared" si="1"/>
        <v>29</v>
      </c>
      <c r="D22" s="14">
        <v>3</v>
      </c>
      <c r="E22" s="8">
        <v>26</v>
      </c>
      <c r="F22" s="6">
        <f t="shared" si="2"/>
        <v>2</v>
      </c>
      <c r="G22" s="14">
        <v>2</v>
      </c>
      <c r="H22" s="8">
        <v>0</v>
      </c>
      <c r="I22" s="6">
        <f t="shared" si="3"/>
        <v>21</v>
      </c>
      <c r="J22" s="14">
        <v>17</v>
      </c>
      <c r="K22" s="8">
        <v>4</v>
      </c>
      <c r="L22" s="6">
        <f t="shared" si="4"/>
        <v>1348</v>
      </c>
      <c r="M22" s="14">
        <v>642</v>
      </c>
      <c r="N22" s="8">
        <v>706</v>
      </c>
      <c r="O22" s="6">
        <v>1334</v>
      </c>
      <c r="P22" s="14">
        <v>7</v>
      </c>
      <c r="Q22" s="8">
        <v>7</v>
      </c>
      <c r="R22" s="26">
        <v>2033</v>
      </c>
      <c r="S22" s="6">
        <v>901</v>
      </c>
      <c r="T22" s="14">
        <v>1106</v>
      </c>
      <c r="U22" s="8">
        <v>24</v>
      </c>
      <c r="V22" s="122"/>
    </row>
    <row r="23" spans="1:22" s="117" customFormat="1" ht="27.75" customHeight="1">
      <c r="A23" s="164"/>
      <c r="B23" s="22" t="s">
        <v>20</v>
      </c>
      <c r="C23" s="6">
        <f t="shared" si="1"/>
        <v>32</v>
      </c>
      <c r="D23" s="14">
        <v>1</v>
      </c>
      <c r="E23" s="8">
        <v>31</v>
      </c>
      <c r="F23" s="6">
        <f t="shared" si="2"/>
        <v>26</v>
      </c>
      <c r="G23" s="14">
        <v>16</v>
      </c>
      <c r="H23" s="8">
        <v>10</v>
      </c>
      <c r="I23" s="6">
        <f t="shared" si="3"/>
        <v>150</v>
      </c>
      <c r="J23" s="14">
        <v>86</v>
      </c>
      <c r="K23" s="8">
        <v>64</v>
      </c>
      <c r="L23" s="6">
        <f t="shared" si="4"/>
        <v>2815</v>
      </c>
      <c r="M23" s="14">
        <v>1224</v>
      </c>
      <c r="N23" s="8">
        <v>1591</v>
      </c>
      <c r="O23" s="6">
        <v>2794</v>
      </c>
      <c r="P23" s="14">
        <v>17</v>
      </c>
      <c r="Q23" s="8">
        <v>4</v>
      </c>
      <c r="R23" s="26">
        <v>2750</v>
      </c>
      <c r="S23" s="6">
        <v>1266</v>
      </c>
      <c r="T23" s="14">
        <v>1417</v>
      </c>
      <c r="U23" s="8">
        <v>47</v>
      </c>
      <c r="V23" s="122"/>
    </row>
    <row r="24" spans="1:22" s="117" customFormat="1" ht="27.75" customHeight="1">
      <c r="A24" s="164"/>
      <c r="B24" s="22" t="s">
        <v>21</v>
      </c>
      <c r="C24" s="6">
        <f t="shared" si="1"/>
        <v>11</v>
      </c>
      <c r="D24" s="14">
        <v>2</v>
      </c>
      <c r="E24" s="8">
        <v>9</v>
      </c>
      <c r="F24" s="6">
        <f t="shared" si="2"/>
        <v>7</v>
      </c>
      <c r="G24" s="14">
        <v>5</v>
      </c>
      <c r="H24" s="8">
        <v>2</v>
      </c>
      <c r="I24" s="6">
        <f t="shared" si="3"/>
        <v>6</v>
      </c>
      <c r="J24" s="14">
        <v>4</v>
      </c>
      <c r="K24" s="8">
        <v>2</v>
      </c>
      <c r="L24" s="6">
        <f t="shared" si="4"/>
        <v>836</v>
      </c>
      <c r="M24" s="14">
        <v>365</v>
      </c>
      <c r="N24" s="8">
        <v>471</v>
      </c>
      <c r="O24" s="6">
        <v>831</v>
      </c>
      <c r="P24" s="14">
        <v>5</v>
      </c>
      <c r="Q24" s="8">
        <v>0</v>
      </c>
      <c r="R24" s="26">
        <v>1074</v>
      </c>
      <c r="S24" s="6">
        <v>490</v>
      </c>
      <c r="T24" s="14">
        <v>567</v>
      </c>
      <c r="U24" s="8">
        <v>11</v>
      </c>
      <c r="V24" s="122"/>
    </row>
    <row r="25" spans="1:22" s="117" customFormat="1" ht="27.75" customHeight="1">
      <c r="A25" s="164"/>
      <c r="B25" s="22" t="s">
        <v>22</v>
      </c>
      <c r="C25" s="6">
        <f t="shared" si="1"/>
        <v>23</v>
      </c>
      <c r="D25" s="14">
        <v>3</v>
      </c>
      <c r="E25" s="8">
        <v>20</v>
      </c>
      <c r="F25" s="6">
        <f t="shared" si="2"/>
        <v>9</v>
      </c>
      <c r="G25" s="14">
        <v>6</v>
      </c>
      <c r="H25" s="8">
        <v>3</v>
      </c>
      <c r="I25" s="6">
        <f t="shared" si="3"/>
        <v>45</v>
      </c>
      <c r="J25" s="14">
        <v>25</v>
      </c>
      <c r="K25" s="8">
        <v>20</v>
      </c>
      <c r="L25" s="6">
        <f>M25+N25</f>
        <v>873</v>
      </c>
      <c r="M25" s="14">
        <v>376</v>
      </c>
      <c r="N25" s="8">
        <v>497</v>
      </c>
      <c r="O25" s="6">
        <v>865</v>
      </c>
      <c r="P25" s="14">
        <v>8</v>
      </c>
      <c r="Q25" s="8">
        <v>0</v>
      </c>
      <c r="R25" s="26">
        <v>1135</v>
      </c>
      <c r="S25" s="6">
        <v>563</v>
      </c>
      <c r="T25" s="14">
        <v>535</v>
      </c>
      <c r="U25" s="8">
        <v>20</v>
      </c>
      <c r="V25" s="122"/>
    </row>
    <row r="26" spans="1:22" s="117" customFormat="1" ht="27.75" customHeight="1">
      <c r="A26" s="164"/>
      <c r="B26" s="22" t="s">
        <v>23</v>
      </c>
      <c r="C26" s="6">
        <f t="shared" si="1"/>
        <v>11</v>
      </c>
      <c r="D26" s="14">
        <v>2</v>
      </c>
      <c r="E26" s="8">
        <v>9</v>
      </c>
      <c r="F26" s="6">
        <f t="shared" si="2"/>
        <v>6</v>
      </c>
      <c r="G26" s="14">
        <v>2</v>
      </c>
      <c r="H26" s="8">
        <v>4</v>
      </c>
      <c r="I26" s="6">
        <f t="shared" si="3"/>
        <v>3</v>
      </c>
      <c r="J26" s="14">
        <v>1</v>
      </c>
      <c r="K26" s="8">
        <v>2</v>
      </c>
      <c r="L26" s="6">
        <f t="shared" si="4"/>
        <v>731</v>
      </c>
      <c r="M26" s="14">
        <v>300</v>
      </c>
      <c r="N26" s="8">
        <v>431</v>
      </c>
      <c r="O26" s="6">
        <v>725</v>
      </c>
      <c r="P26" s="14">
        <v>5</v>
      </c>
      <c r="Q26" s="8">
        <v>1</v>
      </c>
      <c r="R26" s="26">
        <v>957</v>
      </c>
      <c r="S26" s="6">
        <v>455</v>
      </c>
      <c r="T26" s="14">
        <v>485</v>
      </c>
      <c r="U26" s="8">
        <v>15</v>
      </c>
      <c r="V26" s="122"/>
    </row>
    <row r="27" spans="1:22" s="117" customFormat="1" ht="27.75" customHeight="1">
      <c r="A27" s="164"/>
      <c r="B27" s="22" t="s">
        <v>24</v>
      </c>
      <c r="C27" s="6">
        <f t="shared" si="1"/>
        <v>2</v>
      </c>
      <c r="D27" s="14">
        <v>0</v>
      </c>
      <c r="E27" s="8">
        <v>2</v>
      </c>
      <c r="F27" s="6">
        <f t="shared" si="2"/>
        <v>0</v>
      </c>
      <c r="G27" s="14">
        <v>0</v>
      </c>
      <c r="H27" s="8">
        <v>0</v>
      </c>
      <c r="I27" s="6">
        <f t="shared" si="3"/>
        <v>5</v>
      </c>
      <c r="J27" s="14">
        <v>4</v>
      </c>
      <c r="K27" s="8">
        <v>1</v>
      </c>
      <c r="L27" s="6">
        <f t="shared" si="4"/>
        <v>457</v>
      </c>
      <c r="M27" s="14">
        <v>215</v>
      </c>
      <c r="N27" s="8">
        <v>242</v>
      </c>
      <c r="O27" s="6">
        <v>453</v>
      </c>
      <c r="P27" s="14">
        <v>4</v>
      </c>
      <c r="Q27" s="8">
        <v>0</v>
      </c>
      <c r="R27" s="26">
        <v>732</v>
      </c>
      <c r="S27" s="6">
        <v>354</v>
      </c>
      <c r="T27" s="14">
        <v>364</v>
      </c>
      <c r="U27" s="8">
        <v>10</v>
      </c>
      <c r="V27" s="157"/>
    </row>
    <row r="28" spans="1:22" s="117" customFormat="1" ht="27.75" customHeight="1">
      <c r="A28" s="164"/>
      <c r="B28" s="22" t="s">
        <v>25</v>
      </c>
      <c r="C28" s="6">
        <f t="shared" si="1"/>
        <v>4</v>
      </c>
      <c r="D28" s="14">
        <v>0</v>
      </c>
      <c r="E28" s="8">
        <v>4</v>
      </c>
      <c r="F28" s="6">
        <f t="shared" si="2"/>
        <v>2</v>
      </c>
      <c r="G28" s="14">
        <v>1</v>
      </c>
      <c r="H28" s="8">
        <v>1</v>
      </c>
      <c r="I28" s="6">
        <f t="shared" si="3"/>
        <v>25</v>
      </c>
      <c r="J28" s="14">
        <v>12</v>
      </c>
      <c r="K28" s="8">
        <v>13</v>
      </c>
      <c r="L28" s="6">
        <f t="shared" si="4"/>
        <v>383</v>
      </c>
      <c r="M28" s="14">
        <v>190</v>
      </c>
      <c r="N28" s="8">
        <v>193</v>
      </c>
      <c r="O28" s="6">
        <v>377</v>
      </c>
      <c r="P28" s="14">
        <v>4</v>
      </c>
      <c r="Q28" s="8">
        <v>2</v>
      </c>
      <c r="R28" s="26">
        <v>574</v>
      </c>
      <c r="S28" s="6">
        <v>363</v>
      </c>
      <c r="T28" s="14">
        <v>201</v>
      </c>
      <c r="U28" s="8">
        <v>7</v>
      </c>
      <c r="V28" s="157"/>
    </row>
    <row r="29" spans="1:22" s="117" customFormat="1" ht="27.75" customHeight="1">
      <c r="A29" s="63"/>
      <c r="B29" s="22" t="s">
        <v>26</v>
      </c>
      <c r="C29" s="6">
        <v>7</v>
      </c>
      <c r="D29" s="14">
        <v>0</v>
      </c>
      <c r="E29" s="8">
        <v>7</v>
      </c>
      <c r="F29" s="6">
        <f t="shared" si="2"/>
        <v>0</v>
      </c>
      <c r="G29" s="14">
        <v>0</v>
      </c>
      <c r="H29" s="8">
        <v>0</v>
      </c>
      <c r="I29" s="6">
        <v>7</v>
      </c>
      <c r="J29" s="14">
        <v>3</v>
      </c>
      <c r="K29" s="8">
        <v>4</v>
      </c>
      <c r="L29" s="6">
        <f t="shared" si="4"/>
        <v>429</v>
      </c>
      <c r="M29" s="14">
        <v>176</v>
      </c>
      <c r="N29" s="8">
        <v>253</v>
      </c>
      <c r="O29" s="6">
        <v>426</v>
      </c>
      <c r="P29" s="14">
        <v>3</v>
      </c>
      <c r="Q29" s="8">
        <v>0</v>
      </c>
      <c r="R29" s="26">
        <v>473</v>
      </c>
      <c r="S29" s="6">
        <v>201</v>
      </c>
      <c r="T29" s="14">
        <v>262</v>
      </c>
      <c r="U29" s="8">
        <v>9</v>
      </c>
      <c r="V29" s="157"/>
    </row>
    <row r="30" spans="1:22" s="117" customFormat="1" ht="27.75" customHeight="1">
      <c r="A30" s="64"/>
      <c r="B30" s="25" t="s">
        <v>27</v>
      </c>
      <c r="C30" s="3">
        <f t="shared" si="1"/>
        <v>7</v>
      </c>
      <c r="D30" s="19">
        <v>1</v>
      </c>
      <c r="E30" s="9">
        <v>6</v>
      </c>
      <c r="F30" s="3">
        <f t="shared" si="2"/>
        <v>4</v>
      </c>
      <c r="G30" s="19">
        <v>4</v>
      </c>
      <c r="H30" s="9">
        <v>0</v>
      </c>
      <c r="I30" s="3">
        <f t="shared" si="3"/>
        <v>3</v>
      </c>
      <c r="J30" s="19">
        <v>1</v>
      </c>
      <c r="K30" s="9">
        <v>2</v>
      </c>
      <c r="L30" s="3">
        <f t="shared" si="4"/>
        <v>442</v>
      </c>
      <c r="M30" s="19">
        <v>187</v>
      </c>
      <c r="N30" s="9">
        <v>255</v>
      </c>
      <c r="O30" s="3">
        <v>441</v>
      </c>
      <c r="P30" s="19">
        <v>1</v>
      </c>
      <c r="Q30" s="9">
        <v>0</v>
      </c>
      <c r="R30" s="27">
        <v>467</v>
      </c>
      <c r="S30" s="3">
        <v>222</v>
      </c>
      <c r="T30" s="19">
        <v>239</v>
      </c>
      <c r="U30" s="9">
        <v>5</v>
      </c>
      <c r="V30" s="157"/>
    </row>
    <row r="31" spans="1:22" ht="13.5">
      <c r="A31" s="66"/>
      <c r="V31" s="158"/>
    </row>
    <row r="32" ht="13.5">
      <c r="V32" s="158"/>
    </row>
    <row r="33" spans="3:22" ht="13.5">
      <c r="C33" s="67"/>
      <c r="D33" s="67"/>
      <c r="E33" s="67"/>
      <c r="F33" s="67"/>
      <c r="G33" s="67"/>
      <c r="H33" s="67"/>
      <c r="I33" s="67"/>
      <c r="J33" s="67"/>
      <c r="K33" s="67"/>
      <c r="L33" s="91"/>
      <c r="M33" s="67"/>
      <c r="N33" s="67"/>
      <c r="O33" s="67"/>
      <c r="P33" s="67"/>
      <c r="Q33" s="67"/>
      <c r="R33" s="67"/>
      <c r="S33" s="67"/>
      <c r="T33" s="57"/>
      <c r="U33" s="57"/>
      <c r="V33" s="158"/>
    </row>
    <row r="34" spans="3:22" ht="13.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V34" s="158"/>
    </row>
    <row r="35" spans="1:21" ht="13.5">
      <c r="A35"/>
      <c r="B35"/>
      <c r="C35" s="10"/>
      <c r="D35" s="78"/>
      <c r="E35" s="10"/>
      <c r="F35" s="78"/>
      <c r="G35" s="78"/>
      <c r="H35" s="78"/>
      <c r="I35"/>
      <c r="J35"/>
      <c r="K35"/>
      <c r="L35" s="78"/>
      <c r="M35" s="78"/>
      <c r="N35" s="78"/>
      <c r="O35" s="78"/>
      <c r="P35" s="78"/>
      <c r="Q35" s="78"/>
      <c r="R35" s="78"/>
      <c r="S35" s="78"/>
      <c r="T35" s="57"/>
      <c r="U35" s="57"/>
    </row>
    <row r="36" spans="1:19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0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20" ht="13.5">
      <c r="A42"/>
      <c r="B42"/>
      <c r="C42"/>
      <c r="D42" s="67"/>
      <c r="E42" s="67"/>
      <c r="F42" s="67"/>
      <c r="G42" s="67"/>
      <c r="H42" s="67"/>
      <c r="I42" s="67"/>
      <c r="J42" s="67"/>
      <c r="K42" s="67"/>
      <c r="L42" s="67"/>
      <c r="M42" s="66"/>
      <c r="N42" s="67"/>
      <c r="O42" s="67"/>
      <c r="P42" s="67"/>
      <c r="Q42" s="67"/>
      <c r="R42" s="67"/>
      <c r="S42" s="67"/>
      <c r="T42" s="67"/>
    </row>
    <row r="43" spans="1:22" ht="13.5">
      <c r="A43"/>
      <c r="B43"/>
      <c r="C43"/>
      <c r="D43" s="4"/>
      <c r="E43" s="67"/>
      <c r="F43" s="4"/>
      <c r="G43" s="67"/>
      <c r="H43" s="67"/>
      <c r="I43" s="67"/>
      <c r="J43" s="67"/>
      <c r="K43" s="67"/>
      <c r="L43" s="67"/>
      <c r="M43" s="91"/>
      <c r="N43" s="67"/>
      <c r="O43" s="67"/>
      <c r="P43" s="67"/>
      <c r="Q43" s="67"/>
      <c r="R43" s="67"/>
      <c r="S43" s="67"/>
      <c r="T43" s="67"/>
      <c r="U43" s="57"/>
      <c r="V43" s="57"/>
    </row>
    <row r="44" spans="1:1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 s="2" t="s">
        <v>31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3.5">
      <c r="A100" s="1" t="s">
        <v>32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3:19" ht="13.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</sheetData>
  <mergeCells count="8">
    <mergeCell ref="A7:B7"/>
    <mergeCell ref="A22:A28"/>
    <mergeCell ref="I4:K4"/>
    <mergeCell ref="P4:P5"/>
    <mergeCell ref="R4:R5"/>
    <mergeCell ref="A6:B6"/>
    <mergeCell ref="C2:U2"/>
    <mergeCell ref="C3:E4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PCuser</cp:lastModifiedBy>
  <cp:lastPrinted>2007-01-30T07:53:34Z</cp:lastPrinted>
  <dcterms:created xsi:type="dcterms:W3CDTF">1998-09-21T01:19:50Z</dcterms:created>
  <dcterms:modified xsi:type="dcterms:W3CDTF">2008-01-19T04:44:52Z</dcterms:modified>
  <cp:category/>
  <cp:version/>
  <cp:contentType/>
  <cp:contentStatus/>
</cp:coreProperties>
</file>