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5一般求職者（項目１～５）" sheetId="1" r:id="rId1"/>
    <sheet name="4-5一般求職者（項目６～９）" sheetId="2" r:id="rId2"/>
    <sheet name="4-5一般求職者（項目10～12）" sheetId="3" r:id="rId3"/>
    <sheet name="4-5一般求職者（項目13）" sheetId="4" r:id="rId4"/>
  </sheets>
  <definedNames>
    <definedName name="_xlnm.Print_Area" localSheetId="0">'4-5一般求職者（項目１～５）'!$A$1:$Q$32</definedName>
    <definedName name="_xlnm.Print_Area" localSheetId="2">'4-5一般求職者（項目10～12）'!$A$3:$R$31</definedName>
    <definedName name="_xlnm.Print_Area" localSheetId="3">'4-5一般求職者（項目13）'!$A$1:$U$31</definedName>
    <definedName name="_xlnm.Print_Area" localSheetId="1">'4-5一般求職者（項目６～９）'!$A$1:$P$33</definedName>
  </definedNames>
  <calcPr fullCalcOnLoad="1"/>
</workbook>
</file>

<file path=xl/sharedStrings.xml><?xml version="1.0" encoding="utf-8"?>
<sst xmlns="http://schemas.openxmlformats.org/spreadsheetml/2006/main" count="250" uniqueCount="112">
  <si>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</si>
  <si>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</si>
  <si>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</si>
  <si>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</si>
  <si>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</si>
  <si>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</si>
  <si>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</si>
  <si>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</si>
  <si>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</si>
  <si>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</si>
  <si>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</si>
  <si>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</si>
  <si>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</si>
  <si>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</si>
  <si>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</si>
  <si>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</si>
  <si>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</si>
  <si>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</si>
  <si>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</si>
  <si>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</si>
  <si>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</si>
  <si>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</si>
  <si>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</si>
  <si>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</si>
  <si>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</si>
  <si>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</si>
  <si>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</si>
  <si>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</si>
  <si>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計</t>
  </si>
  <si>
    <t>男</t>
  </si>
  <si>
    <t>女</t>
  </si>
  <si>
    <t>※　新規求人、月間有効求人の全数及び常用の計は、共用分があるため男女の計と一致しない。</t>
  </si>
  <si>
    <t>　　（以下求人に関する各頁同じ）</t>
  </si>
  <si>
    <t>５．一般被保険者求職者給付状況</t>
  </si>
  <si>
    <t>（注）短時間労働被保険者を含む。</t>
  </si>
  <si>
    <t>受給者</t>
  </si>
  <si>
    <t>実人員</t>
  </si>
  <si>
    <t>（年度平均）</t>
  </si>
  <si>
    <t>支給</t>
  </si>
  <si>
    <t>金額</t>
  </si>
  <si>
    <t>（千円）</t>
  </si>
  <si>
    <t>終了</t>
  </si>
  <si>
    <t>者数</t>
  </si>
  <si>
    <t>7.支給終了者数</t>
  </si>
  <si>
    <t>受給者実人員</t>
  </si>
  <si>
    <t>（年度平均）</t>
  </si>
  <si>
    <t>支給金額（千円）</t>
  </si>
  <si>
    <t>受講手当</t>
  </si>
  <si>
    <t>特定職種</t>
  </si>
  <si>
    <t>通所手当</t>
  </si>
  <si>
    <t>受講手当</t>
  </si>
  <si>
    <t>特定職種</t>
  </si>
  <si>
    <t>通所手当</t>
  </si>
  <si>
    <t>受給者</t>
  </si>
  <si>
    <t>実人員</t>
  </si>
  <si>
    <t>金額</t>
  </si>
  <si>
    <t>（年度平均）</t>
  </si>
  <si>
    <t>（千円）</t>
  </si>
  <si>
    <t>初回受給者数</t>
  </si>
  <si>
    <t>計</t>
  </si>
  <si>
    <t>女</t>
  </si>
  <si>
    <t>男</t>
  </si>
  <si>
    <t>給付制限による受給期間</t>
  </si>
  <si>
    <t>受給資格を決定しなかった件数</t>
  </si>
  <si>
    <t>労働の意思・能力がないため</t>
  </si>
  <si>
    <t>給付制限件数</t>
  </si>
  <si>
    <t>（一般）</t>
  </si>
  <si>
    <t>重責解雇</t>
  </si>
  <si>
    <t>職業指導拒否</t>
  </si>
  <si>
    <t>就職件数</t>
  </si>
  <si>
    <t>安定所紹介</t>
  </si>
  <si>
    <t>自己就職</t>
  </si>
  <si>
    <t>自営</t>
  </si>
  <si>
    <t>就職の経路</t>
  </si>
  <si>
    <t>計</t>
  </si>
  <si>
    <t>男</t>
  </si>
  <si>
    <t>女</t>
  </si>
  <si>
    <t>給付制限件数（左欄の内訳）</t>
  </si>
  <si>
    <t>就職・職業訓練・</t>
  </si>
  <si>
    <t>初回受給者数</t>
  </si>
  <si>
    <t>延長（所定270日以上）</t>
  </si>
  <si>
    <t>受給期間延長件数</t>
  </si>
  <si>
    <t>支 給</t>
  </si>
  <si>
    <t>公共職業安定所別</t>
  </si>
  <si>
    <t>初回受給者数</t>
  </si>
  <si>
    <t>8.訓練延長給付</t>
  </si>
  <si>
    <t>9.特例訓練</t>
  </si>
  <si>
    <t>　　　10.技能習得手当</t>
  </si>
  <si>
    <t>11.寄宿手当</t>
  </si>
  <si>
    <t>12.傷病手当</t>
  </si>
  <si>
    <t>13.　　そ　　　　　の　　　　他</t>
  </si>
  <si>
    <t>（注）受給者実人員の年度計及び各所の数は月平均。</t>
  </si>
  <si>
    <t>（注）月別及び各所別の支給金額は、千円未満四捨五入のため、県計とは一致しないことがある。</t>
  </si>
  <si>
    <t>　　　（以下支給金額に関する各頁同じ）</t>
  </si>
  <si>
    <t>正当な理由がない</t>
  </si>
  <si>
    <t>のにやめた者</t>
  </si>
  <si>
    <t>1.離職票提出件数</t>
  </si>
  <si>
    <t>2.受給資格決定件数</t>
  </si>
  <si>
    <t>3.初回受給者数</t>
  </si>
  <si>
    <t>4.受給者実人員</t>
  </si>
  <si>
    <t>5.給付延日数</t>
  </si>
  <si>
    <t>6.支給金額（千円）</t>
  </si>
  <si>
    <t>雇用保険受給者の就職</t>
  </si>
  <si>
    <t>平成18年度</t>
  </si>
  <si>
    <t>平成18年度</t>
  </si>
  <si>
    <t>平成18年度</t>
  </si>
  <si>
    <t>平成19年度</t>
  </si>
  <si>
    <t>平成18年度</t>
  </si>
  <si>
    <t>平成19年度</t>
  </si>
  <si>
    <t>平成19年度</t>
  </si>
  <si>
    <t>７　月</t>
  </si>
  <si>
    <t>９　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</si>
</sst>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1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12"/>
      <name val="ｺﾞｼｯｸ"/>
      <family val="3"/>
    </font>
    <font>
      <sz val="15"/>
      <name val="標準ゴシック"/>
      <family val="3"/>
    </font>
    <font>
      <sz val="8"/>
      <name val="明朝"/>
      <family val="1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8" fontId="2" fillId="0" borderId="0" xfId="17" applyFont="1" applyAlignment="1">
      <alignment/>
    </xf>
    <xf numFmtId="0" fontId="6" fillId="0" borderId="0" xfId="21" applyFont="1">
      <alignment/>
      <protection/>
    </xf>
    <xf numFmtId="0" fontId="2" fillId="0" borderId="0" xfId="21">
      <alignment/>
      <protection/>
    </xf>
    <xf numFmtId="0" fontId="4" fillId="0" borderId="0" xfId="21" applyFont="1" applyAlignment="1" quotePrefix="1">
      <alignment horizontal="left"/>
      <protection/>
    </xf>
    <xf numFmtId="0" fontId="2" fillId="0" borderId="1" xfId="21" applyBorder="1">
      <alignment/>
      <protection/>
    </xf>
    <xf numFmtId="0" fontId="2" fillId="0" borderId="2" xfId="21" applyBorder="1" applyAlignment="1">
      <alignment horizontal="right"/>
      <protection/>
    </xf>
    <xf numFmtId="0" fontId="2" fillId="0" borderId="3" xfId="21" applyBorder="1">
      <alignment/>
      <protection/>
    </xf>
    <xf numFmtId="0" fontId="2" fillId="0" borderId="4" xfId="21" applyBorder="1">
      <alignment/>
      <protection/>
    </xf>
    <xf numFmtId="0" fontId="2" fillId="0" borderId="0" xfId="21" applyBorder="1" applyAlignment="1">
      <alignment horizontal="centerContinuous"/>
      <protection/>
    </xf>
    <xf numFmtId="0" fontId="2" fillId="0" borderId="4" xfId="21" applyBorder="1" applyAlignment="1">
      <alignment horizontal="centerContinuous"/>
      <protection/>
    </xf>
    <xf numFmtId="0" fontId="2" fillId="0" borderId="5" xfId="21" applyBorder="1">
      <alignment/>
      <protection/>
    </xf>
    <xf numFmtId="0" fontId="2" fillId="0" borderId="6" xfId="21" applyBorder="1">
      <alignment/>
      <protection/>
    </xf>
    <xf numFmtId="0" fontId="2" fillId="0" borderId="0" xfId="21" applyAlignment="1" quotePrefix="1">
      <alignment horizontal="left"/>
      <protection/>
    </xf>
    <xf numFmtId="38" fontId="2" fillId="0" borderId="0" xfId="17" applyAlignment="1">
      <alignment/>
    </xf>
    <xf numFmtId="0" fontId="2" fillId="0" borderId="0" xfId="21" applyFont="1" applyAlignment="1" quotePrefix="1">
      <alignment horizontal="left"/>
      <protection/>
    </xf>
    <xf numFmtId="0" fontId="2" fillId="0" borderId="4" xfId="21" applyBorder="1" applyAlignment="1">
      <alignment horizontal="right"/>
      <protection/>
    </xf>
    <xf numFmtId="0" fontId="2" fillId="0" borderId="1" xfId="21" applyBorder="1" applyAlignment="1">
      <alignment horizontal="centerContinuous"/>
      <protection/>
    </xf>
    <xf numFmtId="0" fontId="2" fillId="0" borderId="7" xfId="21" applyBorder="1" applyAlignment="1">
      <alignment horizontal="centerContinuous"/>
      <protection/>
    </xf>
    <xf numFmtId="0" fontId="2" fillId="0" borderId="2" xfId="21" applyBorder="1" applyAlignment="1">
      <alignment horizontal="centerContinuous"/>
      <protection/>
    </xf>
    <xf numFmtId="0" fontId="2" fillId="0" borderId="7" xfId="21" applyBorder="1" applyAlignment="1" quotePrefix="1">
      <alignment horizontal="centerContinuous"/>
      <protection/>
    </xf>
    <xf numFmtId="0" fontId="2" fillId="0" borderId="0" xfId="21" applyFont="1" applyBorder="1" applyAlignment="1">
      <alignment horizontal="centerContinuous"/>
      <protection/>
    </xf>
    <xf numFmtId="0" fontId="2" fillId="0" borderId="8" xfId="21" applyBorder="1" applyAlignment="1">
      <alignment horizontal="centerContinuous"/>
      <protection/>
    </xf>
    <xf numFmtId="0" fontId="2" fillId="0" borderId="8" xfId="21" applyBorder="1" applyAlignment="1" quotePrefix="1">
      <alignment horizontal="centerContinuous"/>
      <protection/>
    </xf>
    <xf numFmtId="0" fontId="2" fillId="0" borderId="9" xfId="21" applyBorder="1" applyAlignment="1">
      <alignment horizontal="centerContinuous"/>
      <protection/>
    </xf>
    <xf numFmtId="0" fontId="2" fillId="0" borderId="10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2" fillId="0" borderId="8" xfId="21" applyFont="1" applyBorder="1" applyAlignment="1">
      <alignment horizontal="left"/>
      <protection/>
    </xf>
    <xf numFmtId="0" fontId="2" fillId="0" borderId="11" xfId="21" applyBorder="1" applyAlignment="1">
      <alignment horizontal="center"/>
      <protection/>
    </xf>
    <xf numFmtId="0" fontId="2" fillId="0" borderId="12" xfId="21" applyFont="1" applyBorder="1" applyAlignment="1">
      <alignment horizontal="centerContinuous"/>
      <protection/>
    </xf>
    <xf numFmtId="0" fontId="2" fillId="0" borderId="8" xfId="21" applyBorder="1" applyAlignment="1" quotePrefix="1">
      <alignment horizontal="left"/>
      <protection/>
    </xf>
    <xf numFmtId="0" fontId="2" fillId="0" borderId="12" xfId="21" applyBorder="1" applyAlignment="1">
      <alignment horizontal="centerContinuous"/>
      <protection/>
    </xf>
    <xf numFmtId="0" fontId="2" fillId="0" borderId="13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2" fillId="0" borderId="8" xfId="21" applyFont="1" applyBorder="1" applyAlignment="1">
      <alignment horizontal="centerContinuous"/>
      <protection/>
    </xf>
    <xf numFmtId="38" fontId="2" fillId="0" borderId="0" xfId="21" applyNumberFormat="1">
      <alignment/>
      <protection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21" applyBorder="1" applyAlignment="1">
      <alignment horizontal="center" vertical="center"/>
      <protection/>
    </xf>
    <xf numFmtId="0" fontId="2" fillId="0" borderId="10" xfId="21" applyBorder="1" applyAlignment="1" quotePrefix="1">
      <alignment horizontal="center" vertical="center"/>
      <protection/>
    </xf>
    <xf numFmtId="0" fontId="2" fillId="0" borderId="15" xfId="21" applyBorder="1" applyAlignment="1">
      <alignment horizontal="center" vertical="center"/>
      <protection/>
    </xf>
    <xf numFmtId="0" fontId="2" fillId="0" borderId="14" xfId="21" applyBorder="1" applyAlignment="1" quotePrefix="1">
      <alignment horizontal="center" vertical="center"/>
      <protection/>
    </xf>
    <xf numFmtId="0" fontId="2" fillId="0" borderId="10" xfId="21" applyBorder="1" applyAlignment="1">
      <alignment horizontal="center" vertical="center" textRotation="255"/>
      <protection/>
    </xf>
    <xf numFmtId="0" fontId="2" fillId="0" borderId="11" xfId="21" applyBorder="1" applyAlignment="1">
      <alignment vertical="center"/>
      <protection/>
    </xf>
    <xf numFmtId="0" fontId="2" fillId="0" borderId="6" xfId="21" applyBorder="1" applyAlignment="1" quotePrefix="1">
      <alignment horizontal="center" vertical="center"/>
      <protection/>
    </xf>
    <xf numFmtId="0" fontId="2" fillId="0" borderId="0" xfId="21" applyAlignment="1">
      <alignment vertical="center"/>
      <protection/>
    </xf>
    <xf numFmtId="0" fontId="2" fillId="0" borderId="1" xfId="21" applyBorder="1" applyAlignment="1">
      <alignment vertical="center"/>
      <protection/>
    </xf>
    <xf numFmtId="0" fontId="2" fillId="0" borderId="2" xfId="21" applyBorder="1" applyAlignment="1">
      <alignment horizontal="right" vertical="center"/>
      <protection/>
    </xf>
    <xf numFmtId="0" fontId="2" fillId="0" borderId="3" xfId="21" applyBorder="1" applyAlignment="1">
      <alignment vertical="center"/>
      <protection/>
    </xf>
    <xf numFmtId="0" fontId="2" fillId="0" borderId="4" xfId="2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Border="1" applyAlignment="1">
      <alignment horizontal="centerContinuous" vertical="center"/>
      <protection/>
    </xf>
    <xf numFmtId="0" fontId="2" fillId="0" borderId="4" xfId="21" applyBorder="1" applyAlignment="1">
      <alignment horizontal="centerContinuous" vertical="center"/>
      <protection/>
    </xf>
    <xf numFmtId="0" fontId="3" fillId="0" borderId="1" xfId="21" applyFont="1" applyBorder="1" applyAlignment="1">
      <alignment horizontal="centerContinuous"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12" xfId="21" applyFont="1" applyBorder="1" applyAlignment="1">
      <alignment horizontal="centerContinuous" vertical="center"/>
      <protection/>
    </xf>
    <xf numFmtId="0" fontId="2" fillId="0" borderId="8" xfId="21" applyFont="1" applyBorder="1" applyAlignment="1">
      <alignment horizontal="centerContinuous" vertical="center"/>
      <protection/>
    </xf>
    <xf numFmtId="0" fontId="2" fillId="0" borderId="9" xfId="21" applyFont="1" applyBorder="1" applyAlignment="1">
      <alignment horizontal="centerContinuous" vertical="center"/>
      <protection/>
    </xf>
    <xf numFmtId="0" fontId="0" fillId="0" borderId="8" xfId="0" applyBorder="1" applyAlignment="1">
      <alignment horizontal="centerContinuous" vertical="center"/>
    </xf>
    <xf numFmtId="0" fontId="2" fillId="0" borderId="8" xfId="21" applyBorder="1" applyAlignment="1">
      <alignment horizontal="centerContinuous" vertical="center"/>
      <protection/>
    </xf>
    <xf numFmtId="0" fontId="2" fillId="0" borderId="9" xfId="21" applyBorder="1" applyAlignment="1">
      <alignment horizontal="centerContinuous" vertical="center"/>
      <protection/>
    </xf>
    <xf numFmtId="0" fontId="2" fillId="0" borderId="4" xfId="21" applyBorder="1" applyAlignment="1">
      <alignment vertical="center"/>
      <protection/>
    </xf>
    <xf numFmtId="0" fontId="2" fillId="0" borderId="16" xfId="21" applyFont="1" applyBorder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6" xfId="21" applyBorder="1" applyAlignment="1">
      <alignment horizontal="centerContinuous" vertical="center"/>
      <protection/>
    </xf>
    <xf numFmtId="0" fontId="3" fillId="0" borderId="12" xfId="21" applyFont="1" applyBorder="1" applyAlignment="1">
      <alignment horizontal="centerContinuous" vertical="center"/>
      <protection/>
    </xf>
    <xf numFmtId="0" fontId="2" fillId="0" borderId="5" xfId="21" applyBorder="1" applyAlignment="1">
      <alignment vertical="center"/>
      <protection/>
    </xf>
    <xf numFmtId="0" fontId="2" fillId="0" borderId="6" xfId="21" applyBorder="1" applyAlignment="1">
      <alignment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2" fillId="0" borderId="0" xfId="21" applyBorder="1" applyAlignment="1">
      <alignment vertical="center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2" fillId="0" borderId="3" xfId="21" applyFont="1" applyBorder="1" applyAlignment="1">
      <alignment horizontal="right" vertical="center"/>
      <protection/>
    </xf>
    <xf numFmtId="38" fontId="2" fillId="0" borderId="3" xfId="21" applyNumberFormat="1" applyBorder="1" applyAlignment="1">
      <alignment vertical="center"/>
      <protection/>
    </xf>
    <xf numFmtId="0" fontId="2" fillId="0" borderId="0" xfId="21" applyBorder="1">
      <alignment/>
      <protection/>
    </xf>
    <xf numFmtId="0" fontId="2" fillId="0" borderId="12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 shrinkToFit="1"/>
      <protection/>
    </xf>
    <xf numFmtId="0" fontId="7" fillId="0" borderId="6" xfId="21" applyFont="1" applyBorder="1" applyAlignment="1">
      <alignment horizontal="center" vertical="center" shrinkToFit="1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 shrinkToFit="1"/>
      <protection/>
    </xf>
    <xf numFmtId="0" fontId="7" fillId="0" borderId="1" xfId="21" applyFont="1" applyBorder="1" applyAlignment="1">
      <alignment horizontal="center" vertical="center" shrinkToFit="1"/>
      <protection/>
    </xf>
    <xf numFmtId="0" fontId="7" fillId="0" borderId="5" xfId="21" applyFont="1" applyBorder="1" applyAlignment="1">
      <alignment horizontal="center" vertical="center" shrinkToFit="1"/>
      <protection/>
    </xf>
    <xf numFmtId="0" fontId="3" fillId="0" borderId="9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 shrinkToFit="1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4" xfId="21" applyFont="1" applyBorder="1" applyAlignment="1">
      <alignment horizontal="centerContinuous"/>
      <protection/>
    </xf>
    <xf numFmtId="0" fontId="10" fillId="0" borderId="0" xfId="21" applyFont="1" applyBorder="1" applyAlignment="1" quotePrefix="1">
      <alignment horizontal="centerContinuous"/>
      <protection/>
    </xf>
    <xf numFmtId="0" fontId="10" fillId="0" borderId="12" xfId="21" applyFont="1" applyBorder="1" applyAlignment="1">
      <alignment horizontal="center"/>
      <protection/>
    </xf>
    <xf numFmtId="0" fontId="10" fillId="0" borderId="17" xfId="21" applyFont="1" applyBorder="1" applyAlignment="1">
      <alignment horizontal="center"/>
      <protection/>
    </xf>
    <xf numFmtId="0" fontId="10" fillId="0" borderId="9" xfId="21" applyFont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10" fillId="0" borderId="6" xfId="21" applyFont="1" applyBorder="1" applyAlignment="1">
      <alignment horizontal="centerContinuous"/>
      <protection/>
    </xf>
    <xf numFmtId="0" fontId="10" fillId="0" borderId="6" xfId="21" applyFont="1" applyBorder="1" applyAlignment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38" fontId="2" fillId="0" borderId="0" xfId="17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 vertical="center"/>
    </xf>
    <xf numFmtId="0" fontId="2" fillId="0" borderId="10" xfId="21" applyFill="1" applyBorder="1" applyAlignment="1" quotePrefix="1">
      <alignment horizontal="center" vertical="center"/>
      <protection/>
    </xf>
    <xf numFmtId="0" fontId="2" fillId="0" borderId="14" xfId="21" applyFill="1" applyBorder="1" applyAlignment="1" quotePrefix="1">
      <alignment horizontal="center" vertical="center"/>
      <protection/>
    </xf>
    <xf numFmtId="0" fontId="2" fillId="0" borderId="6" xfId="21" applyFill="1" applyBorder="1" applyAlignment="1" quotePrefix="1">
      <alignment horizontal="center" vertical="center"/>
      <protection/>
    </xf>
    <xf numFmtId="0" fontId="2" fillId="0" borderId="13" xfId="21" applyFill="1" applyBorder="1" applyAlignment="1">
      <alignment horizontal="center" vertical="center"/>
      <protection/>
    </xf>
    <xf numFmtId="0" fontId="2" fillId="0" borderId="10" xfId="21" applyFill="1" applyBorder="1" applyAlignment="1">
      <alignment horizontal="center" vertical="center"/>
      <protection/>
    </xf>
    <xf numFmtId="0" fontId="2" fillId="0" borderId="18" xfId="21" applyFill="1" applyBorder="1" applyAlignment="1" quotePrefix="1">
      <alignment horizontal="center" vertical="center"/>
      <protection/>
    </xf>
    <xf numFmtId="38" fontId="10" fillId="0" borderId="10" xfId="17" applyFont="1" applyFill="1" applyBorder="1" applyAlignment="1">
      <alignment vertical="center"/>
    </xf>
    <xf numFmtId="38" fontId="10" fillId="0" borderId="11" xfId="17" applyFont="1" applyFill="1" applyBorder="1" applyAlignment="1">
      <alignment vertical="center"/>
    </xf>
    <xf numFmtId="38" fontId="10" fillId="0" borderId="13" xfId="17" applyFont="1" applyFill="1" applyBorder="1" applyAlignment="1">
      <alignment vertical="center"/>
    </xf>
    <xf numFmtId="38" fontId="10" fillId="0" borderId="15" xfId="17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38" fontId="10" fillId="0" borderId="3" xfId="17" applyFont="1" applyFill="1" applyBorder="1" applyAlignment="1">
      <alignment vertical="center"/>
    </xf>
    <xf numFmtId="38" fontId="10" fillId="0" borderId="5" xfId="17" applyFont="1" applyFill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6" xfId="17" applyFont="1" applyFill="1" applyBorder="1" applyAlignment="1">
      <alignment vertical="center"/>
    </xf>
    <xf numFmtId="38" fontId="10" fillId="0" borderId="1" xfId="17" applyFont="1" applyFill="1" applyBorder="1" applyAlignment="1">
      <alignment vertical="center"/>
    </xf>
    <xf numFmtId="38" fontId="10" fillId="0" borderId="19" xfId="17" applyFont="1" applyFill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21" xfId="17" applyFont="1" applyFill="1" applyBorder="1" applyAlignment="1">
      <alignment vertical="center"/>
    </xf>
    <xf numFmtId="38" fontId="10" fillId="0" borderId="22" xfId="17" applyFont="1" applyFill="1" applyBorder="1" applyAlignment="1">
      <alignment vertical="center"/>
    </xf>
    <xf numFmtId="38" fontId="10" fillId="0" borderId="23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38" fontId="10" fillId="0" borderId="24" xfId="17" applyFont="1" applyFill="1" applyBorder="1" applyAlignment="1">
      <alignment vertical="center"/>
    </xf>
    <xf numFmtId="38" fontId="10" fillId="0" borderId="25" xfId="17" applyFont="1" applyFill="1" applyBorder="1" applyAlignment="1">
      <alignment vertical="center"/>
    </xf>
    <xf numFmtId="38" fontId="10" fillId="0" borderId="26" xfId="17" applyFont="1" applyFill="1" applyBorder="1" applyAlignment="1">
      <alignment vertical="center"/>
    </xf>
    <xf numFmtId="38" fontId="10" fillId="0" borderId="4" xfId="17" applyFont="1" applyFill="1" applyBorder="1" applyAlignment="1">
      <alignment horizontal="right" vertical="center"/>
    </xf>
    <xf numFmtId="38" fontId="10" fillId="0" borderId="13" xfId="17" applyFont="1" applyFill="1" applyBorder="1" applyAlignment="1">
      <alignment horizontal="right" vertical="center"/>
    </xf>
    <xf numFmtId="0" fontId="2" fillId="0" borderId="10" xfId="21" applyFont="1" applyFill="1" applyBorder="1" applyAlignment="1">
      <alignment horizontal="center" vertical="center"/>
      <protection/>
    </xf>
    <xf numFmtId="38" fontId="10" fillId="0" borderId="2" xfId="17" applyFont="1" applyFill="1" applyBorder="1" applyAlignment="1">
      <alignment horizontal="right" vertical="center"/>
    </xf>
    <xf numFmtId="0" fontId="2" fillId="0" borderId="1" xfId="21" applyFont="1" applyFill="1" applyBorder="1" applyAlignment="1" quotePrefix="1">
      <alignment horizontal="center" vertical="center"/>
      <protection/>
    </xf>
    <xf numFmtId="0" fontId="2" fillId="0" borderId="2" xfId="21" applyFont="1" applyFill="1" applyBorder="1" applyAlignment="1" quotePrefix="1">
      <alignment horizontal="center" vertical="center"/>
      <protection/>
    </xf>
    <xf numFmtId="0" fontId="2" fillId="0" borderId="5" xfId="21" applyFont="1" applyFill="1" applyBorder="1" applyAlignment="1" quotePrefix="1">
      <alignment horizontal="center" vertical="center"/>
      <protection/>
    </xf>
    <xf numFmtId="0" fontId="2" fillId="0" borderId="6" xfId="21" applyFont="1" applyFill="1" applyBorder="1" applyAlignment="1" quotePrefix="1">
      <alignment horizontal="center" vertical="center"/>
      <protection/>
    </xf>
    <xf numFmtId="0" fontId="2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2" fillId="0" borderId="12" xfId="21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0" fillId="0" borderId="1" xfId="21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2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12" xfId="2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2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3" fillId="0" borderId="13" xfId="2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" xfId="21" applyFont="1" applyFill="1" applyBorder="1" applyAlignment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21" applyFont="1" applyBorder="1" applyAlignment="1" quotePrefix="1">
      <alignment horizontal="center" vertical="center"/>
      <protection/>
    </xf>
    <xf numFmtId="0" fontId="2" fillId="0" borderId="6" xfId="21" applyFont="1" applyBorder="1" applyAlignment="1" quotePrefix="1">
      <alignment horizontal="center" vertical="center"/>
      <protection/>
    </xf>
    <xf numFmtId="0" fontId="3" fillId="0" borderId="5" xfId="21" applyFont="1" applyBorder="1" applyAlignment="1">
      <alignment horizontal="center" vertical="center" shrinkToFit="1"/>
      <protection/>
    </xf>
    <xf numFmtId="0" fontId="3" fillId="0" borderId="16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workbookViewId="0" topLeftCell="A1">
      <pane xSplit="2" ySplit="5" topLeftCell="C6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H2" sqref="H2"/>
    </sheetView>
  </sheetViews>
  <sheetFormatPr defaultColWidth="9.00390625" defaultRowHeight="12.75"/>
  <cols>
    <col min="1" max="1" width="4.00390625" style="3" customWidth="1"/>
    <col min="2" max="2" width="11.375" style="3" customWidth="1"/>
    <col min="3" max="17" width="13.625" style="3" customWidth="1"/>
    <col min="18" max="16384" width="10.25390625" style="3" customWidth="1"/>
  </cols>
  <sheetData>
    <row r="1" ht="18">
      <c r="A1" s="2" t="s">
        <v>33</v>
      </c>
    </row>
    <row r="2" ht="14.25">
      <c r="A2" s="4"/>
    </row>
    <row r="3" spans="1:17" ht="13.5" customHeight="1">
      <c r="A3" s="5"/>
      <c r="B3" s="6" t="s">
        <v>0</v>
      </c>
      <c r="C3" s="17"/>
      <c r="D3" s="18"/>
      <c r="E3" s="19"/>
      <c r="F3" s="18"/>
      <c r="G3" s="18"/>
      <c r="H3" s="19"/>
      <c r="I3" s="20"/>
      <c r="J3" s="18"/>
      <c r="K3" s="19"/>
      <c r="L3" s="18"/>
      <c r="M3" s="18"/>
      <c r="N3" s="19"/>
      <c r="O3" s="20"/>
      <c r="P3" s="18"/>
      <c r="Q3" s="19"/>
    </row>
    <row r="4" spans="1:17" ht="13.5" customHeight="1">
      <c r="A4" s="7"/>
      <c r="B4" s="16"/>
      <c r="C4" s="96" t="s">
        <v>96</v>
      </c>
      <c r="D4" s="96"/>
      <c r="E4" s="97"/>
      <c r="F4" s="96" t="s">
        <v>97</v>
      </c>
      <c r="G4" s="96"/>
      <c r="H4" s="97"/>
      <c r="I4" s="96" t="s">
        <v>98</v>
      </c>
      <c r="J4" s="96"/>
      <c r="K4" s="97"/>
      <c r="L4" s="96" t="s">
        <v>99</v>
      </c>
      <c r="M4" s="96"/>
      <c r="N4" s="97"/>
      <c r="O4" s="96" t="s">
        <v>100</v>
      </c>
      <c r="P4" s="96"/>
      <c r="Q4" s="97"/>
    </row>
    <row r="5" spans="1:17" ht="13.5" customHeight="1">
      <c r="A5" s="7" t="s">
        <v>1</v>
      </c>
      <c r="B5" s="8"/>
      <c r="C5" s="98"/>
      <c r="D5" s="96"/>
      <c r="E5" s="97"/>
      <c r="F5" s="98"/>
      <c r="G5" s="96"/>
      <c r="H5" s="97"/>
      <c r="I5" s="98"/>
      <c r="J5" s="96"/>
      <c r="K5" s="97"/>
      <c r="L5" s="98"/>
      <c r="M5" s="96"/>
      <c r="N5" s="97"/>
      <c r="O5" s="98"/>
      <c r="P5" s="96"/>
      <c r="Q5" s="97"/>
    </row>
    <row r="6" spans="1:17" ht="13.5" customHeight="1">
      <c r="A6" s="11" t="s">
        <v>2</v>
      </c>
      <c r="B6" s="12"/>
      <c r="C6" s="99" t="s">
        <v>28</v>
      </c>
      <c r="D6" s="100" t="s">
        <v>29</v>
      </c>
      <c r="E6" s="101" t="s">
        <v>30</v>
      </c>
      <c r="F6" s="99" t="s">
        <v>28</v>
      </c>
      <c r="G6" s="100" t="s">
        <v>29</v>
      </c>
      <c r="H6" s="101" t="s">
        <v>30</v>
      </c>
      <c r="I6" s="99" t="s">
        <v>28</v>
      </c>
      <c r="J6" s="100" t="s">
        <v>29</v>
      </c>
      <c r="K6" s="101" t="s">
        <v>30</v>
      </c>
      <c r="L6" s="99" t="s">
        <v>28</v>
      </c>
      <c r="M6" s="100" t="s">
        <v>29</v>
      </c>
      <c r="N6" s="101" t="s">
        <v>30</v>
      </c>
      <c r="O6" s="99" t="s">
        <v>28</v>
      </c>
      <c r="P6" s="100" t="s">
        <v>29</v>
      </c>
      <c r="Q6" s="101" t="s">
        <v>30</v>
      </c>
    </row>
    <row r="7" spans="1:17" ht="27.75" customHeight="1">
      <c r="A7" s="140" t="s">
        <v>107</v>
      </c>
      <c r="B7" s="141"/>
      <c r="C7" s="125">
        <v>30689</v>
      </c>
      <c r="D7" s="126">
        <v>13449</v>
      </c>
      <c r="E7" s="127">
        <v>17240</v>
      </c>
      <c r="F7" s="125">
        <v>30145</v>
      </c>
      <c r="G7" s="126">
        <v>13350</v>
      </c>
      <c r="H7" s="127">
        <v>16795</v>
      </c>
      <c r="I7" s="125">
        <v>24739</v>
      </c>
      <c r="J7" s="126">
        <v>10505</v>
      </c>
      <c r="K7" s="127">
        <v>14234</v>
      </c>
      <c r="L7" s="125">
        <v>9311</v>
      </c>
      <c r="M7" s="126">
        <v>4162</v>
      </c>
      <c r="N7" s="127">
        <v>5150</v>
      </c>
      <c r="O7" s="125">
        <v>3100568</v>
      </c>
      <c r="P7" s="126">
        <v>1381404</v>
      </c>
      <c r="Q7" s="127">
        <v>1719164</v>
      </c>
    </row>
    <row r="8" spans="1:17" ht="27.75" customHeight="1">
      <c r="A8" s="142" t="s">
        <v>108</v>
      </c>
      <c r="B8" s="143"/>
      <c r="C8" s="122">
        <f aca="true" t="shared" si="0" ref="C8:K8">IF(SUM(C9:C20)=SUM(C21:C31),SUM(C9:C20),"ERROR")</f>
        <v>29581</v>
      </c>
      <c r="D8" s="128">
        <f t="shared" si="0"/>
        <v>13053</v>
      </c>
      <c r="E8" s="124">
        <f t="shared" si="0"/>
        <v>16528</v>
      </c>
      <c r="F8" s="122">
        <f t="shared" si="0"/>
        <v>29291</v>
      </c>
      <c r="G8" s="128">
        <f t="shared" si="0"/>
        <v>12894</v>
      </c>
      <c r="H8" s="124">
        <f t="shared" si="0"/>
        <v>16397</v>
      </c>
      <c r="I8" s="122">
        <f t="shared" si="0"/>
        <v>24300</v>
      </c>
      <c r="J8" s="128">
        <f t="shared" si="0"/>
        <v>10251</v>
      </c>
      <c r="K8" s="124">
        <f t="shared" si="0"/>
        <v>14049</v>
      </c>
      <c r="L8" s="122">
        <f>(SUM(L9:L20)/12)</f>
        <v>9168.583333333334</v>
      </c>
      <c r="M8" s="128">
        <f>(SUM(M9:M20)/12)</f>
        <v>4035.6666666666665</v>
      </c>
      <c r="N8" s="124">
        <f>(SUM(N9:N20)/12)</f>
        <v>5132.916666666667</v>
      </c>
      <c r="O8" s="122">
        <f>IF(SUM(O9:O20)=SUM(O21:O31),SUM(O9:O20),"ERROR")</f>
        <v>2701706</v>
      </c>
      <c r="P8" s="128">
        <f>IF(SUM(P9:P20)=SUM(P21:P31),SUM(P9:P20),"ERROR")</f>
        <v>1200711</v>
      </c>
      <c r="Q8" s="124">
        <f>IF(SUM(Q9:Q20)=SUM(Q21:Q31),SUM(Q9:Q20),"ERROR")</f>
        <v>1500995</v>
      </c>
    </row>
    <row r="9" spans="1:18" ht="27.75" customHeight="1">
      <c r="A9" s="40"/>
      <c r="B9" s="113" t="s">
        <v>3</v>
      </c>
      <c r="C9" s="125">
        <f>D9+E9</f>
        <v>4202</v>
      </c>
      <c r="D9" s="126">
        <v>1716</v>
      </c>
      <c r="E9" s="127">
        <v>2486</v>
      </c>
      <c r="F9" s="125">
        <v>4147</v>
      </c>
      <c r="G9" s="126">
        <v>1664</v>
      </c>
      <c r="H9" s="127">
        <v>2483</v>
      </c>
      <c r="I9" s="125">
        <v>2021</v>
      </c>
      <c r="J9" s="126">
        <v>853</v>
      </c>
      <c r="K9" s="127">
        <v>1168</v>
      </c>
      <c r="L9" s="125">
        <f>M9+N9</f>
        <v>8485</v>
      </c>
      <c r="M9" s="126">
        <v>3790</v>
      </c>
      <c r="N9" s="127">
        <v>4695</v>
      </c>
      <c r="O9" s="125">
        <f>P9+Q9</f>
        <v>193614</v>
      </c>
      <c r="P9" s="126">
        <v>87312</v>
      </c>
      <c r="Q9" s="127">
        <v>106302</v>
      </c>
      <c r="R9" s="35"/>
    </row>
    <row r="10" spans="1:18" ht="27.75" customHeight="1">
      <c r="A10" s="40"/>
      <c r="B10" s="114" t="s">
        <v>4</v>
      </c>
      <c r="C10" s="121">
        <f aca="true" t="shared" si="1" ref="C10:C31">D10+E10</f>
        <v>3080</v>
      </c>
      <c r="D10" s="129">
        <v>1339</v>
      </c>
      <c r="E10" s="123">
        <v>1741</v>
      </c>
      <c r="F10" s="121">
        <f aca="true" t="shared" si="2" ref="F10:F31">G10+H10</f>
        <v>3096</v>
      </c>
      <c r="G10" s="129">
        <v>1346</v>
      </c>
      <c r="H10" s="123">
        <v>1750</v>
      </c>
      <c r="I10" s="121">
        <f aca="true" t="shared" si="3" ref="I10:I31">J10+K10</f>
        <v>3372</v>
      </c>
      <c r="J10" s="129">
        <v>1334</v>
      </c>
      <c r="K10" s="123">
        <v>2038</v>
      </c>
      <c r="L10" s="121">
        <f aca="true" t="shared" si="4" ref="L10:L20">M10+N10</f>
        <v>10065</v>
      </c>
      <c r="M10" s="129">
        <v>4360</v>
      </c>
      <c r="N10" s="123">
        <v>5705</v>
      </c>
      <c r="O10" s="121">
        <f aca="true" t="shared" si="5" ref="O10:O31">P10+Q10</f>
        <v>260019</v>
      </c>
      <c r="P10" s="129">
        <v>114418</v>
      </c>
      <c r="Q10" s="123">
        <v>145601</v>
      </c>
      <c r="R10" s="35"/>
    </row>
    <row r="11" spans="1:18" ht="27.75" customHeight="1">
      <c r="A11" s="40" t="s">
        <v>5</v>
      </c>
      <c r="B11" s="114" t="s">
        <v>6</v>
      </c>
      <c r="C11" s="121">
        <f t="shared" si="1"/>
        <v>2354</v>
      </c>
      <c r="D11" s="129">
        <v>1035</v>
      </c>
      <c r="E11" s="123">
        <v>1319</v>
      </c>
      <c r="F11" s="121">
        <f t="shared" si="2"/>
        <v>2390</v>
      </c>
      <c r="G11" s="129">
        <v>1042</v>
      </c>
      <c r="H11" s="123">
        <v>1348</v>
      </c>
      <c r="I11" s="121">
        <f t="shared" si="3"/>
        <v>1929</v>
      </c>
      <c r="J11" s="129">
        <v>800</v>
      </c>
      <c r="K11" s="123">
        <v>1129</v>
      </c>
      <c r="L11" s="121">
        <f t="shared" si="4"/>
        <v>9723</v>
      </c>
      <c r="M11" s="129">
        <v>4176</v>
      </c>
      <c r="N11" s="123">
        <v>5547</v>
      </c>
      <c r="O11" s="121">
        <f t="shared" si="5"/>
        <v>229349</v>
      </c>
      <c r="P11" s="129">
        <v>99466</v>
      </c>
      <c r="Q11" s="123">
        <v>129883</v>
      </c>
      <c r="R11" s="35"/>
    </row>
    <row r="12" spans="1:18" ht="27.75" customHeight="1">
      <c r="A12" s="40"/>
      <c r="B12" s="114" t="s">
        <v>7</v>
      </c>
      <c r="C12" s="121">
        <f t="shared" si="1"/>
        <v>2327</v>
      </c>
      <c r="D12" s="129">
        <v>1073</v>
      </c>
      <c r="E12" s="123">
        <v>1254</v>
      </c>
      <c r="F12" s="121">
        <f t="shared" si="2"/>
        <v>2282</v>
      </c>
      <c r="G12" s="129">
        <v>1057</v>
      </c>
      <c r="H12" s="123">
        <v>1225</v>
      </c>
      <c r="I12" s="121">
        <f t="shared" si="3"/>
        <v>2170</v>
      </c>
      <c r="J12" s="129">
        <v>894</v>
      </c>
      <c r="K12" s="123">
        <v>1276</v>
      </c>
      <c r="L12" s="121">
        <f t="shared" si="4"/>
        <v>10175</v>
      </c>
      <c r="M12" s="129">
        <v>4371</v>
      </c>
      <c r="N12" s="123">
        <v>5804</v>
      </c>
      <c r="O12" s="121">
        <f t="shared" si="5"/>
        <v>248218</v>
      </c>
      <c r="P12" s="129">
        <v>108071</v>
      </c>
      <c r="Q12" s="123">
        <v>140147</v>
      </c>
      <c r="R12" s="35"/>
    </row>
    <row r="13" spans="1:18" ht="27.75" customHeight="1">
      <c r="A13" s="40"/>
      <c r="B13" s="114" t="s">
        <v>8</v>
      </c>
      <c r="C13" s="121">
        <f t="shared" si="1"/>
        <v>2278</v>
      </c>
      <c r="D13" s="129">
        <v>962</v>
      </c>
      <c r="E13" s="123">
        <v>1316</v>
      </c>
      <c r="F13" s="121">
        <f t="shared" si="2"/>
        <v>2284</v>
      </c>
      <c r="G13" s="129">
        <v>966</v>
      </c>
      <c r="H13" s="123">
        <v>1318</v>
      </c>
      <c r="I13" s="121">
        <f t="shared" si="3"/>
        <v>2039</v>
      </c>
      <c r="J13" s="129">
        <v>870</v>
      </c>
      <c r="K13" s="123">
        <v>1169</v>
      </c>
      <c r="L13" s="121">
        <v>9983</v>
      </c>
      <c r="M13" s="129">
        <v>4333</v>
      </c>
      <c r="N13" s="123">
        <v>5650</v>
      </c>
      <c r="O13" s="121">
        <f t="shared" si="5"/>
        <v>258902</v>
      </c>
      <c r="P13" s="129">
        <v>113769</v>
      </c>
      <c r="Q13" s="123">
        <v>145133</v>
      </c>
      <c r="R13" s="35"/>
    </row>
    <row r="14" spans="1:18" ht="27.75" customHeight="1">
      <c r="A14" s="40"/>
      <c r="B14" s="114" t="s">
        <v>9</v>
      </c>
      <c r="C14" s="121">
        <f t="shared" si="1"/>
        <v>2218</v>
      </c>
      <c r="D14" s="129">
        <v>948</v>
      </c>
      <c r="E14" s="123">
        <v>1270</v>
      </c>
      <c r="F14" s="121">
        <f t="shared" si="2"/>
        <v>2173</v>
      </c>
      <c r="G14" s="129">
        <v>941</v>
      </c>
      <c r="H14" s="123">
        <v>1232</v>
      </c>
      <c r="I14" s="121">
        <f t="shared" si="3"/>
        <v>1669</v>
      </c>
      <c r="J14" s="129">
        <v>669</v>
      </c>
      <c r="K14" s="123">
        <v>1000</v>
      </c>
      <c r="L14" s="121">
        <v>9271</v>
      </c>
      <c r="M14" s="129">
        <v>4090</v>
      </c>
      <c r="N14" s="123">
        <v>5181</v>
      </c>
      <c r="O14" s="121">
        <f t="shared" si="5"/>
        <v>219180</v>
      </c>
      <c r="P14" s="129">
        <v>97170</v>
      </c>
      <c r="Q14" s="123">
        <v>122010</v>
      </c>
      <c r="R14" s="35"/>
    </row>
    <row r="15" spans="1:17" ht="27.75" customHeight="1">
      <c r="A15" s="40"/>
      <c r="B15" s="110" t="s">
        <v>10</v>
      </c>
      <c r="C15" s="121">
        <f t="shared" si="1"/>
        <v>2620</v>
      </c>
      <c r="D15" s="129">
        <v>1140</v>
      </c>
      <c r="E15" s="123">
        <v>1480</v>
      </c>
      <c r="F15" s="121">
        <f t="shared" si="2"/>
        <v>2574</v>
      </c>
      <c r="G15" s="129">
        <v>1122</v>
      </c>
      <c r="H15" s="123">
        <v>1452</v>
      </c>
      <c r="I15" s="121">
        <f t="shared" si="3"/>
        <v>2158</v>
      </c>
      <c r="J15" s="129">
        <v>911</v>
      </c>
      <c r="K15" s="123">
        <v>1247</v>
      </c>
      <c r="L15" s="121">
        <f t="shared" si="4"/>
        <v>9497</v>
      </c>
      <c r="M15" s="129">
        <v>4150</v>
      </c>
      <c r="N15" s="123">
        <v>5347</v>
      </c>
      <c r="O15" s="121">
        <f t="shared" si="5"/>
        <v>241976</v>
      </c>
      <c r="P15" s="129">
        <v>107393</v>
      </c>
      <c r="Q15" s="123">
        <v>134583</v>
      </c>
    </row>
    <row r="16" spans="1:17" ht="27.75" customHeight="1">
      <c r="A16" s="40"/>
      <c r="B16" s="110" t="s">
        <v>11</v>
      </c>
      <c r="C16" s="121">
        <f t="shared" si="1"/>
        <v>2114</v>
      </c>
      <c r="D16" s="129">
        <v>980</v>
      </c>
      <c r="E16" s="123">
        <v>1134</v>
      </c>
      <c r="F16" s="121">
        <f t="shared" si="2"/>
        <v>2031</v>
      </c>
      <c r="G16" s="129">
        <v>956</v>
      </c>
      <c r="H16" s="123">
        <v>1075</v>
      </c>
      <c r="I16" s="121">
        <f t="shared" si="3"/>
        <v>1830</v>
      </c>
      <c r="J16" s="129">
        <v>808</v>
      </c>
      <c r="K16" s="123">
        <v>1022</v>
      </c>
      <c r="L16" s="121">
        <f t="shared" si="4"/>
        <v>8815</v>
      </c>
      <c r="M16" s="129">
        <v>3912</v>
      </c>
      <c r="N16" s="123">
        <v>4903</v>
      </c>
      <c r="O16" s="121">
        <f t="shared" si="5"/>
        <v>215666</v>
      </c>
      <c r="P16" s="129">
        <v>96678</v>
      </c>
      <c r="Q16" s="123">
        <v>118988</v>
      </c>
    </row>
    <row r="17" spans="1:17" ht="27.75" customHeight="1">
      <c r="A17" s="40"/>
      <c r="B17" s="110" t="s">
        <v>12</v>
      </c>
      <c r="C17" s="121">
        <f t="shared" si="1"/>
        <v>1658</v>
      </c>
      <c r="D17" s="129">
        <v>679</v>
      </c>
      <c r="E17" s="123">
        <v>979</v>
      </c>
      <c r="F17" s="121">
        <f t="shared" si="2"/>
        <v>1670</v>
      </c>
      <c r="G17" s="129">
        <v>678</v>
      </c>
      <c r="H17" s="123">
        <v>992</v>
      </c>
      <c r="I17" s="121">
        <f t="shared" si="3"/>
        <v>1580</v>
      </c>
      <c r="J17" s="129">
        <v>594</v>
      </c>
      <c r="K17" s="123">
        <v>986</v>
      </c>
      <c r="L17" s="121">
        <f t="shared" si="4"/>
        <v>8482</v>
      </c>
      <c r="M17" s="129">
        <v>3701</v>
      </c>
      <c r="N17" s="123">
        <v>4781</v>
      </c>
      <c r="O17" s="121">
        <f t="shared" si="5"/>
        <v>197636</v>
      </c>
      <c r="P17" s="129">
        <v>87512</v>
      </c>
      <c r="Q17" s="123">
        <v>110124</v>
      </c>
    </row>
    <row r="18" spans="1:17" ht="27.75" customHeight="1">
      <c r="A18" s="40" t="s">
        <v>13</v>
      </c>
      <c r="B18" s="110" t="s">
        <v>14</v>
      </c>
      <c r="C18" s="121">
        <f t="shared" si="1"/>
        <v>2514</v>
      </c>
      <c r="D18" s="129">
        <v>1195</v>
      </c>
      <c r="E18" s="123">
        <v>1319</v>
      </c>
      <c r="F18" s="121">
        <f t="shared" si="2"/>
        <v>2482</v>
      </c>
      <c r="G18" s="129">
        <v>1169</v>
      </c>
      <c r="H18" s="123">
        <v>1313</v>
      </c>
      <c r="I18" s="121">
        <f t="shared" si="3"/>
        <v>1875</v>
      </c>
      <c r="J18" s="129">
        <v>781</v>
      </c>
      <c r="K18" s="123">
        <v>1094</v>
      </c>
      <c r="L18" s="121">
        <f t="shared" si="4"/>
        <v>8627</v>
      </c>
      <c r="M18" s="129">
        <v>3806</v>
      </c>
      <c r="N18" s="123">
        <v>4821</v>
      </c>
      <c r="O18" s="121">
        <f t="shared" si="5"/>
        <v>238342</v>
      </c>
      <c r="P18" s="129">
        <v>106225</v>
      </c>
      <c r="Q18" s="123">
        <v>132117</v>
      </c>
    </row>
    <row r="19" spans="1:17" ht="27.75" customHeight="1">
      <c r="A19" s="40"/>
      <c r="B19" s="110" t="s">
        <v>15</v>
      </c>
      <c r="C19" s="121">
        <f t="shared" si="1"/>
        <v>2011</v>
      </c>
      <c r="D19" s="129">
        <v>942</v>
      </c>
      <c r="E19" s="123">
        <v>1069</v>
      </c>
      <c r="F19" s="121">
        <f t="shared" si="2"/>
        <v>2022</v>
      </c>
      <c r="G19" s="129">
        <v>946</v>
      </c>
      <c r="H19" s="123">
        <v>1076</v>
      </c>
      <c r="I19" s="121">
        <f t="shared" si="3"/>
        <v>1991</v>
      </c>
      <c r="J19" s="129">
        <v>954</v>
      </c>
      <c r="K19" s="123">
        <v>1037</v>
      </c>
      <c r="L19" s="121">
        <f t="shared" si="4"/>
        <v>8494</v>
      </c>
      <c r="M19" s="129">
        <v>3856</v>
      </c>
      <c r="N19" s="123">
        <v>4638</v>
      </c>
      <c r="O19" s="121">
        <f t="shared" si="5"/>
        <v>197173</v>
      </c>
      <c r="P19" s="129">
        <v>89370</v>
      </c>
      <c r="Q19" s="123">
        <v>107803</v>
      </c>
    </row>
    <row r="20" spans="1:17" ht="27.75" customHeight="1" thickBot="1">
      <c r="A20" s="42"/>
      <c r="B20" s="115" t="s">
        <v>16</v>
      </c>
      <c r="C20" s="130">
        <f t="shared" si="1"/>
        <v>2205</v>
      </c>
      <c r="D20" s="131">
        <v>1044</v>
      </c>
      <c r="E20" s="132">
        <v>1161</v>
      </c>
      <c r="F20" s="130">
        <f t="shared" si="2"/>
        <v>2140</v>
      </c>
      <c r="G20" s="131">
        <v>1007</v>
      </c>
      <c r="H20" s="132">
        <v>1133</v>
      </c>
      <c r="I20" s="130">
        <f t="shared" si="3"/>
        <v>1666</v>
      </c>
      <c r="J20" s="131">
        <v>783</v>
      </c>
      <c r="K20" s="132">
        <v>883</v>
      </c>
      <c r="L20" s="130">
        <f t="shared" si="4"/>
        <v>8406</v>
      </c>
      <c r="M20" s="131">
        <v>3883</v>
      </c>
      <c r="N20" s="132">
        <v>4523</v>
      </c>
      <c r="O20" s="130">
        <f t="shared" si="5"/>
        <v>201631</v>
      </c>
      <c r="P20" s="131">
        <v>93327</v>
      </c>
      <c r="Q20" s="132">
        <v>108304</v>
      </c>
    </row>
    <row r="21" spans="1:17" ht="27.75" customHeight="1" thickTop="1">
      <c r="A21" s="38"/>
      <c r="B21" s="43" t="s">
        <v>17</v>
      </c>
      <c r="C21" s="133">
        <f t="shared" si="1"/>
        <v>5621</v>
      </c>
      <c r="D21" s="134">
        <v>2395</v>
      </c>
      <c r="E21" s="135">
        <v>3226</v>
      </c>
      <c r="F21" s="133">
        <f t="shared" si="2"/>
        <v>5641</v>
      </c>
      <c r="G21" s="134">
        <v>2387</v>
      </c>
      <c r="H21" s="135">
        <v>3254</v>
      </c>
      <c r="I21" s="133">
        <v>4725</v>
      </c>
      <c r="J21" s="134">
        <v>1897</v>
      </c>
      <c r="K21" s="135">
        <v>2828</v>
      </c>
      <c r="L21" s="133">
        <v>1811</v>
      </c>
      <c r="M21" s="134">
        <v>794</v>
      </c>
      <c r="N21" s="135">
        <v>1018</v>
      </c>
      <c r="O21" s="133">
        <f t="shared" si="5"/>
        <v>535245</v>
      </c>
      <c r="P21" s="134">
        <v>236379</v>
      </c>
      <c r="Q21" s="135">
        <v>298866</v>
      </c>
    </row>
    <row r="22" spans="1:17" ht="27.75" customHeight="1">
      <c r="A22" s="39"/>
      <c r="B22" s="41" t="s">
        <v>18</v>
      </c>
      <c r="C22" s="121">
        <f t="shared" si="1"/>
        <v>4259</v>
      </c>
      <c r="D22" s="129">
        <v>1957</v>
      </c>
      <c r="E22" s="123">
        <v>2302</v>
      </c>
      <c r="F22" s="121">
        <f t="shared" si="2"/>
        <v>4470</v>
      </c>
      <c r="G22" s="129">
        <v>1934</v>
      </c>
      <c r="H22" s="123">
        <v>2536</v>
      </c>
      <c r="I22" s="121">
        <f t="shared" si="3"/>
        <v>3687</v>
      </c>
      <c r="J22" s="129">
        <v>1543</v>
      </c>
      <c r="K22" s="123">
        <v>2144</v>
      </c>
      <c r="L22" s="121">
        <v>1381</v>
      </c>
      <c r="M22" s="129">
        <v>607</v>
      </c>
      <c r="N22" s="123">
        <v>774</v>
      </c>
      <c r="O22" s="121">
        <f t="shared" si="5"/>
        <v>405447</v>
      </c>
      <c r="P22" s="129">
        <v>179832</v>
      </c>
      <c r="Q22" s="123">
        <v>225615</v>
      </c>
    </row>
    <row r="23" spans="1:17" ht="27.75" customHeight="1">
      <c r="A23" s="144" t="s">
        <v>83</v>
      </c>
      <c r="B23" s="41" t="s">
        <v>19</v>
      </c>
      <c r="C23" s="121">
        <f t="shared" si="1"/>
        <v>3667</v>
      </c>
      <c r="D23" s="129">
        <v>1712</v>
      </c>
      <c r="E23" s="123">
        <v>1955</v>
      </c>
      <c r="F23" s="121">
        <f t="shared" si="2"/>
        <v>3637</v>
      </c>
      <c r="G23" s="129">
        <v>1684</v>
      </c>
      <c r="H23" s="123">
        <v>1953</v>
      </c>
      <c r="I23" s="121">
        <f t="shared" si="3"/>
        <v>3102</v>
      </c>
      <c r="J23" s="129">
        <v>1388</v>
      </c>
      <c r="K23" s="123">
        <v>1714</v>
      </c>
      <c r="L23" s="121">
        <v>1130</v>
      </c>
      <c r="M23" s="129">
        <v>521</v>
      </c>
      <c r="N23" s="123">
        <v>609</v>
      </c>
      <c r="O23" s="121">
        <f t="shared" si="5"/>
        <v>329855</v>
      </c>
      <c r="P23" s="129">
        <v>154389</v>
      </c>
      <c r="Q23" s="123">
        <v>175466</v>
      </c>
    </row>
    <row r="24" spans="1:17" ht="27.75" customHeight="1">
      <c r="A24" s="145"/>
      <c r="B24" s="41" t="s">
        <v>20</v>
      </c>
      <c r="C24" s="121">
        <f t="shared" si="1"/>
        <v>6103</v>
      </c>
      <c r="D24" s="129">
        <v>2528</v>
      </c>
      <c r="E24" s="123">
        <v>3575</v>
      </c>
      <c r="F24" s="121">
        <f t="shared" si="2"/>
        <v>5772</v>
      </c>
      <c r="G24" s="129">
        <v>2492</v>
      </c>
      <c r="H24" s="123">
        <v>3280</v>
      </c>
      <c r="I24" s="121">
        <f t="shared" si="3"/>
        <v>4717</v>
      </c>
      <c r="J24" s="129">
        <v>1985</v>
      </c>
      <c r="K24" s="123">
        <v>2732</v>
      </c>
      <c r="L24" s="121">
        <v>1764</v>
      </c>
      <c r="M24" s="129">
        <v>765</v>
      </c>
      <c r="N24" s="123">
        <v>999</v>
      </c>
      <c r="O24" s="121">
        <f t="shared" si="5"/>
        <v>522807</v>
      </c>
      <c r="P24" s="129">
        <v>229655</v>
      </c>
      <c r="Q24" s="123">
        <v>293152</v>
      </c>
    </row>
    <row r="25" spans="1:17" ht="27.75" customHeight="1">
      <c r="A25" s="145"/>
      <c r="B25" s="41" t="s">
        <v>21</v>
      </c>
      <c r="C25" s="121">
        <f t="shared" si="1"/>
        <v>1869</v>
      </c>
      <c r="D25" s="129">
        <v>789</v>
      </c>
      <c r="E25" s="123">
        <v>1080</v>
      </c>
      <c r="F25" s="121">
        <f t="shared" si="2"/>
        <v>1835</v>
      </c>
      <c r="G25" s="129">
        <v>793</v>
      </c>
      <c r="H25" s="123">
        <v>1042</v>
      </c>
      <c r="I25" s="121">
        <f t="shared" si="3"/>
        <v>1551</v>
      </c>
      <c r="J25" s="129">
        <v>618</v>
      </c>
      <c r="K25" s="123">
        <v>933</v>
      </c>
      <c r="L25" s="121">
        <v>592</v>
      </c>
      <c r="M25" s="129">
        <v>250</v>
      </c>
      <c r="N25" s="123">
        <v>342</v>
      </c>
      <c r="O25" s="121">
        <f t="shared" si="5"/>
        <v>177399</v>
      </c>
      <c r="P25" s="129">
        <v>75730</v>
      </c>
      <c r="Q25" s="123">
        <v>101669</v>
      </c>
    </row>
    <row r="26" spans="1:17" ht="27.75" customHeight="1">
      <c r="A26" s="145"/>
      <c r="B26" s="41" t="s">
        <v>22</v>
      </c>
      <c r="C26" s="121">
        <f t="shared" si="1"/>
        <v>1938</v>
      </c>
      <c r="D26" s="129">
        <v>879</v>
      </c>
      <c r="E26" s="123">
        <v>1059</v>
      </c>
      <c r="F26" s="121">
        <f t="shared" si="2"/>
        <v>1928</v>
      </c>
      <c r="G26" s="129">
        <v>876</v>
      </c>
      <c r="H26" s="123">
        <v>1052</v>
      </c>
      <c r="I26" s="121">
        <f t="shared" si="3"/>
        <v>1543</v>
      </c>
      <c r="J26" s="129">
        <v>683</v>
      </c>
      <c r="K26" s="123">
        <v>860</v>
      </c>
      <c r="L26" s="121">
        <v>588</v>
      </c>
      <c r="M26" s="129">
        <v>263</v>
      </c>
      <c r="N26" s="123">
        <v>325</v>
      </c>
      <c r="O26" s="121">
        <f t="shared" si="5"/>
        <v>175024</v>
      </c>
      <c r="P26" s="129">
        <v>78609</v>
      </c>
      <c r="Q26" s="123">
        <v>96415</v>
      </c>
    </row>
    <row r="27" spans="1:17" ht="27.75" customHeight="1">
      <c r="A27" s="145"/>
      <c r="B27" s="41" t="s">
        <v>23</v>
      </c>
      <c r="C27" s="121">
        <f t="shared" si="1"/>
        <v>1644</v>
      </c>
      <c r="D27" s="129">
        <v>708</v>
      </c>
      <c r="E27" s="123">
        <v>936</v>
      </c>
      <c r="F27" s="121">
        <f t="shared" si="2"/>
        <v>1702</v>
      </c>
      <c r="G27" s="129">
        <v>715</v>
      </c>
      <c r="H27" s="123">
        <v>987</v>
      </c>
      <c r="I27" s="121">
        <f t="shared" si="3"/>
        <v>1384</v>
      </c>
      <c r="J27" s="129">
        <v>541</v>
      </c>
      <c r="K27" s="123">
        <v>843</v>
      </c>
      <c r="L27" s="121">
        <v>557</v>
      </c>
      <c r="M27" s="129">
        <v>220</v>
      </c>
      <c r="N27" s="123">
        <v>337</v>
      </c>
      <c r="O27" s="121">
        <f t="shared" si="5"/>
        <v>162398</v>
      </c>
      <c r="P27" s="129">
        <v>64419</v>
      </c>
      <c r="Q27" s="123">
        <v>97979</v>
      </c>
    </row>
    <row r="28" spans="1:17" ht="27.75" customHeight="1">
      <c r="A28" s="145"/>
      <c r="B28" s="41" t="s">
        <v>24</v>
      </c>
      <c r="C28" s="121">
        <f t="shared" si="1"/>
        <v>1495</v>
      </c>
      <c r="D28" s="129">
        <v>733</v>
      </c>
      <c r="E28" s="123">
        <v>762</v>
      </c>
      <c r="F28" s="121">
        <f t="shared" si="2"/>
        <v>1476</v>
      </c>
      <c r="G28" s="129">
        <v>708</v>
      </c>
      <c r="H28" s="123">
        <v>768</v>
      </c>
      <c r="I28" s="121">
        <f t="shared" si="3"/>
        <v>1209</v>
      </c>
      <c r="J28" s="129">
        <v>553</v>
      </c>
      <c r="K28" s="123">
        <v>656</v>
      </c>
      <c r="L28" s="121">
        <v>434</v>
      </c>
      <c r="M28" s="129">
        <v>205</v>
      </c>
      <c r="N28" s="123">
        <v>230</v>
      </c>
      <c r="O28" s="121">
        <f t="shared" si="5"/>
        <v>126655</v>
      </c>
      <c r="P28" s="129">
        <v>60616</v>
      </c>
      <c r="Q28" s="123">
        <v>66039</v>
      </c>
    </row>
    <row r="29" spans="1:17" ht="27.75" customHeight="1">
      <c r="A29" s="145"/>
      <c r="B29" s="41" t="s">
        <v>25</v>
      </c>
      <c r="C29" s="121">
        <f t="shared" si="1"/>
        <v>1139</v>
      </c>
      <c r="D29" s="129">
        <v>561</v>
      </c>
      <c r="E29" s="123">
        <v>578</v>
      </c>
      <c r="F29" s="121">
        <f t="shared" si="2"/>
        <v>1075</v>
      </c>
      <c r="G29" s="129">
        <v>543</v>
      </c>
      <c r="H29" s="123">
        <v>532</v>
      </c>
      <c r="I29" s="121">
        <f t="shared" si="3"/>
        <v>895</v>
      </c>
      <c r="J29" s="129">
        <v>440</v>
      </c>
      <c r="K29" s="123">
        <v>455</v>
      </c>
      <c r="L29" s="121">
        <v>322</v>
      </c>
      <c r="M29" s="129">
        <v>156</v>
      </c>
      <c r="N29" s="123">
        <v>167</v>
      </c>
      <c r="O29" s="121">
        <f t="shared" si="5"/>
        <v>93508</v>
      </c>
      <c r="P29" s="129">
        <v>44907</v>
      </c>
      <c r="Q29" s="123">
        <v>48601</v>
      </c>
    </row>
    <row r="30" spans="1:17" ht="27.75" customHeight="1">
      <c r="A30" s="44"/>
      <c r="B30" s="41" t="s">
        <v>26</v>
      </c>
      <c r="C30" s="121">
        <f t="shared" si="1"/>
        <v>928</v>
      </c>
      <c r="D30" s="129">
        <v>381</v>
      </c>
      <c r="E30" s="123">
        <v>547</v>
      </c>
      <c r="F30" s="121">
        <f t="shared" si="2"/>
        <v>889</v>
      </c>
      <c r="G30" s="129">
        <v>367</v>
      </c>
      <c r="H30" s="123">
        <v>522</v>
      </c>
      <c r="I30" s="121">
        <f t="shared" si="3"/>
        <v>759</v>
      </c>
      <c r="J30" s="129">
        <v>297</v>
      </c>
      <c r="K30" s="123">
        <v>462</v>
      </c>
      <c r="L30" s="121">
        <v>294</v>
      </c>
      <c r="M30" s="129">
        <v>122</v>
      </c>
      <c r="N30" s="123">
        <v>172</v>
      </c>
      <c r="O30" s="121">
        <f t="shared" si="5"/>
        <v>86180</v>
      </c>
      <c r="P30" s="129">
        <v>36211</v>
      </c>
      <c r="Q30" s="123">
        <v>49969</v>
      </c>
    </row>
    <row r="31" spans="1:17" ht="27.75" customHeight="1">
      <c r="A31" s="45"/>
      <c r="B31" s="46" t="s">
        <v>27</v>
      </c>
      <c r="C31" s="122">
        <f t="shared" si="1"/>
        <v>918</v>
      </c>
      <c r="D31" s="128">
        <v>410</v>
      </c>
      <c r="E31" s="124">
        <v>508</v>
      </c>
      <c r="F31" s="122">
        <f t="shared" si="2"/>
        <v>866</v>
      </c>
      <c r="G31" s="128">
        <v>395</v>
      </c>
      <c r="H31" s="124">
        <v>471</v>
      </c>
      <c r="I31" s="122">
        <f t="shared" si="3"/>
        <v>728</v>
      </c>
      <c r="J31" s="128">
        <v>306</v>
      </c>
      <c r="K31" s="124">
        <v>422</v>
      </c>
      <c r="L31" s="122">
        <v>294</v>
      </c>
      <c r="M31" s="128">
        <v>133</v>
      </c>
      <c r="N31" s="124">
        <v>161</v>
      </c>
      <c r="O31" s="122">
        <f t="shared" si="5"/>
        <v>87188</v>
      </c>
      <c r="P31" s="128">
        <v>39964</v>
      </c>
      <c r="Q31" s="124">
        <v>47224</v>
      </c>
    </row>
    <row r="32" spans="1:17" ht="13.5">
      <c r="A32" s="15" t="s">
        <v>34</v>
      </c>
      <c r="C32" s="14"/>
      <c r="D32" s="14"/>
      <c r="E32" s="14"/>
      <c r="F32" s="14"/>
      <c r="G32" s="14"/>
      <c r="H32" s="14"/>
      <c r="I32" s="14"/>
      <c r="J32" s="14"/>
      <c r="K32" s="14"/>
      <c r="L32" s="15" t="s">
        <v>91</v>
      </c>
      <c r="M32" s="14"/>
      <c r="N32" s="14"/>
      <c r="O32" s="14"/>
      <c r="P32" s="14"/>
      <c r="Q32" s="14"/>
    </row>
    <row r="33" spans="3:17" ht="13.5">
      <c r="C33" s="14"/>
      <c r="D33" s="14"/>
      <c r="E33" s="14"/>
      <c r="F33" s="14"/>
      <c r="G33" s="14"/>
      <c r="H33" s="14"/>
      <c r="I33" s="14"/>
      <c r="J33" s="14"/>
      <c r="K33" s="14"/>
      <c r="M33" s="14"/>
      <c r="N33" s="14"/>
      <c r="O33" s="14"/>
      <c r="P33" s="14"/>
      <c r="Q33" s="14"/>
    </row>
    <row r="34" spans="3:17" ht="13.5">
      <c r="C34" s="14"/>
      <c r="D34" s="14"/>
      <c r="E34" s="14"/>
      <c r="F34" s="14"/>
      <c r="G34" s="14"/>
      <c r="H34" s="14"/>
      <c r="I34" s="14"/>
      <c r="J34" s="14"/>
      <c r="K34" s="14"/>
      <c r="M34" s="14"/>
      <c r="N34" s="14"/>
      <c r="O34" s="14"/>
      <c r="P34" s="14"/>
      <c r="Q34" s="14"/>
    </row>
    <row r="35" spans="3:17" ht="13.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3.5">
      <c r="A100" s="13" t="s">
        <v>31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3.5">
      <c r="A101" s="3" t="s">
        <v>32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3:17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</sheetData>
  <mergeCells count="3">
    <mergeCell ref="A7:B7"/>
    <mergeCell ref="A8:B8"/>
    <mergeCell ref="A23:A29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2">
      <pane xSplit="2" ySplit="7" topLeftCell="C9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00390625" defaultRowHeight="12.75"/>
  <cols>
    <col min="1" max="1" width="4.00390625" style="3" customWidth="1"/>
    <col min="2" max="2" width="11.375" style="3" customWidth="1"/>
    <col min="3" max="16" width="14.25390625" style="3" customWidth="1"/>
    <col min="17" max="16384" width="10.25390625" style="3" customWidth="1"/>
  </cols>
  <sheetData>
    <row r="1" ht="18">
      <c r="A1" s="2"/>
    </row>
    <row r="2" spans="1:13" ht="14.25">
      <c r="A2" s="4"/>
      <c r="L2" s="35"/>
      <c r="M2" s="35"/>
    </row>
    <row r="3" spans="1:17" ht="13.5" customHeight="1">
      <c r="A3" s="5"/>
      <c r="B3" s="6" t="s">
        <v>0</v>
      </c>
      <c r="C3" s="18"/>
      <c r="D3" s="18"/>
      <c r="E3" s="19"/>
      <c r="F3" s="17"/>
      <c r="G3" s="18"/>
      <c r="H3" s="19"/>
      <c r="I3" s="146" t="s">
        <v>85</v>
      </c>
      <c r="J3" s="147"/>
      <c r="K3" s="147"/>
      <c r="L3" s="147"/>
      <c r="M3" s="147"/>
      <c r="N3" s="148"/>
      <c r="O3" s="29" t="s">
        <v>86</v>
      </c>
      <c r="P3" s="24"/>
      <c r="Q3"/>
    </row>
    <row r="4" spans="1:17" ht="13.5" customHeight="1">
      <c r="A4" s="7"/>
      <c r="B4" s="16"/>
      <c r="C4" s="96" t="s">
        <v>101</v>
      </c>
      <c r="D4" s="96"/>
      <c r="E4" s="97"/>
      <c r="F4" s="96" t="s">
        <v>43</v>
      </c>
      <c r="G4" s="96"/>
      <c r="H4" s="97"/>
      <c r="I4" s="151" t="s">
        <v>79</v>
      </c>
      <c r="J4" s="152"/>
      <c r="K4" s="153"/>
      <c r="L4" s="102" t="s">
        <v>35</v>
      </c>
      <c r="M4" s="102" t="s">
        <v>38</v>
      </c>
      <c r="N4" s="103" t="s">
        <v>38</v>
      </c>
      <c r="O4" s="102" t="s">
        <v>35</v>
      </c>
      <c r="P4" s="102" t="s">
        <v>38</v>
      </c>
      <c r="Q4"/>
    </row>
    <row r="5" spans="1:17" ht="13.5" customHeight="1">
      <c r="A5" s="7" t="s">
        <v>1</v>
      </c>
      <c r="B5" s="8"/>
      <c r="C5" s="98"/>
      <c r="D5" s="96"/>
      <c r="E5" s="104"/>
      <c r="F5" s="98"/>
      <c r="G5" s="96"/>
      <c r="H5" s="97"/>
      <c r="I5" s="154"/>
      <c r="J5" s="155"/>
      <c r="K5" s="156"/>
      <c r="L5" s="102" t="s">
        <v>36</v>
      </c>
      <c r="M5" s="102" t="s">
        <v>39</v>
      </c>
      <c r="N5" s="103" t="s">
        <v>41</v>
      </c>
      <c r="O5" s="102" t="s">
        <v>36</v>
      </c>
      <c r="P5" s="102" t="s">
        <v>39</v>
      </c>
      <c r="Q5"/>
    </row>
    <row r="6" spans="1:17" ht="13.5" customHeight="1">
      <c r="A6" s="11" t="s">
        <v>2</v>
      </c>
      <c r="B6" s="12"/>
      <c r="C6" s="99" t="s">
        <v>28</v>
      </c>
      <c r="D6" s="100" t="s">
        <v>29</v>
      </c>
      <c r="E6" s="105" t="s">
        <v>30</v>
      </c>
      <c r="F6" s="99" t="s">
        <v>28</v>
      </c>
      <c r="G6" s="100" t="s">
        <v>29</v>
      </c>
      <c r="H6" s="101" t="s">
        <v>30</v>
      </c>
      <c r="I6" s="99" t="s">
        <v>28</v>
      </c>
      <c r="J6" s="100" t="s">
        <v>29</v>
      </c>
      <c r="K6" s="101" t="s">
        <v>30</v>
      </c>
      <c r="L6" s="106" t="s">
        <v>37</v>
      </c>
      <c r="M6" s="106" t="s">
        <v>40</v>
      </c>
      <c r="N6" s="106" t="s">
        <v>42</v>
      </c>
      <c r="O6" s="106" t="s">
        <v>37</v>
      </c>
      <c r="P6" s="106" t="s">
        <v>40</v>
      </c>
      <c r="Q6"/>
    </row>
    <row r="7" spans="1:17" ht="27.75" customHeight="1">
      <c r="A7" s="140" t="s">
        <v>105</v>
      </c>
      <c r="B7" s="149"/>
      <c r="C7" s="125">
        <v>13005088</v>
      </c>
      <c r="D7" s="126">
        <v>6772346</v>
      </c>
      <c r="E7" s="127">
        <v>6232742</v>
      </c>
      <c r="F7" s="125">
        <v>17918</v>
      </c>
      <c r="G7" s="126">
        <v>7001</v>
      </c>
      <c r="H7" s="127">
        <v>10917</v>
      </c>
      <c r="I7" s="125">
        <v>1876</v>
      </c>
      <c r="J7" s="126">
        <v>654</v>
      </c>
      <c r="K7" s="127">
        <v>1222</v>
      </c>
      <c r="L7" s="116">
        <v>398</v>
      </c>
      <c r="M7" s="116">
        <v>553133</v>
      </c>
      <c r="N7" s="116">
        <v>1889</v>
      </c>
      <c r="O7" s="137">
        <v>0</v>
      </c>
      <c r="P7" s="137">
        <v>0</v>
      </c>
      <c r="Q7"/>
    </row>
    <row r="8" spans="1:17" ht="27.75" customHeight="1">
      <c r="A8" s="142" t="s">
        <v>109</v>
      </c>
      <c r="B8" s="150"/>
      <c r="C8" s="122">
        <v>12537426</v>
      </c>
      <c r="D8" s="128">
        <v>6427854</v>
      </c>
      <c r="E8" s="124">
        <v>6109572</v>
      </c>
      <c r="F8" s="122">
        <f aca="true" t="shared" si="0" ref="F8:K8">IF(SUM(F9:F20)=SUM(F21:F31),SUM(F9:F20),"ERROR")</f>
        <v>17715</v>
      </c>
      <c r="G8" s="128">
        <f t="shared" si="0"/>
        <v>6697</v>
      </c>
      <c r="H8" s="124">
        <f t="shared" si="0"/>
        <v>11018</v>
      </c>
      <c r="I8" s="122">
        <f t="shared" si="0"/>
        <v>1770</v>
      </c>
      <c r="J8" s="128">
        <f t="shared" si="0"/>
        <v>601</v>
      </c>
      <c r="K8" s="124">
        <f t="shared" si="0"/>
        <v>1169</v>
      </c>
      <c r="L8" s="117">
        <v>387</v>
      </c>
      <c r="M8" s="117">
        <v>536762</v>
      </c>
      <c r="N8" s="117">
        <f>IF(SUM(N9:N20)=SUM(N21:N31),SUM(N9:N20),"ERROR")</f>
        <v>1770</v>
      </c>
      <c r="O8" s="117">
        <v>1</v>
      </c>
      <c r="P8" s="117">
        <f>IF(SUM(P9:P20)=SUM(P21:P31),SUM(P9:P20),"ERROR")</f>
        <v>215</v>
      </c>
      <c r="Q8"/>
    </row>
    <row r="9" spans="1:17" ht="27.75" customHeight="1">
      <c r="A9" s="40"/>
      <c r="B9" s="113" t="s">
        <v>3</v>
      </c>
      <c r="C9" s="125">
        <v>900369</v>
      </c>
      <c r="D9" s="126">
        <v>469768</v>
      </c>
      <c r="E9" s="127">
        <v>430601</v>
      </c>
      <c r="F9" s="125">
        <f aca="true" t="shared" si="1" ref="F9:F31">G9+H9</f>
        <v>1190</v>
      </c>
      <c r="G9" s="126">
        <v>448</v>
      </c>
      <c r="H9" s="127">
        <v>742</v>
      </c>
      <c r="I9" s="125">
        <f aca="true" t="shared" si="2" ref="I9:I31">J9+K9</f>
        <v>82</v>
      </c>
      <c r="J9" s="126">
        <v>28</v>
      </c>
      <c r="K9" s="127">
        <v>54</v>
      </c>
      <c r="L9" s="118">
        <v>354</v>
      </c>
      <c r="M9" s="118">
        <v>45429</v>
      </c>
      <c r="N9" s="118">
        <v>237</v>
      </c>
      <c r="O9" s="118">
        <v>0</v>
      </c>
      <c r="P9" s="118">
        <v>0</v>
      </c>
      <c r="Q9" s="36"/>
    </row>
    <row r="10" spans="1:17" ht="27.75" customHeight="1">
      <c r="A10" s="40"/>
      <c r="B10" s="114" t="s">
        <v>4</v>
      </c>
      <c r="C10" s="121">
        <v>1201276</v>
      </c>
      <c r="D10" s="129">
        <v>611784</v>
      </c>
      <c r="E10" s="123">
        <v>589492</v>
      </c>
      <c r="F10" s="121">
        <f t="shared" si="1"/>
        <v>1456</v>
      </c>
      <c r="G10" s="129">
        <v>577</v>
      </c>
      <c r="H10" s="123">
        <v>879</v>
      </c>
      <c r="I10" s="121">
        <f t="shared" si="2"/>
        <v>135</v>
      </c>
      <c r="J10" s="129">
        <v>66</v>
      </c>
      <c r="K10" s="123">
        <v>69</v>
      </c>
      <c r="L10" s="116">
        <v>251</v>
      </c>
      <c r="M10" s="116">
        <v>27829</v>
      </c>
      <c r="N10" s="116">
        <v>50</v>
      </c>
      <c r="O10" s="116">
        <v>0</v>
      </c>
      <c r="P10" s="116">
        <v>0</v>
      </c>
      <c r="Q10"/>
    </row>
    <row r="11" spans="1:17" ht="27.75" customHeight="1">
      <c r="A11" s="40" t="s">
        <v>5</v>
      </c>
      <c r="B11" s="114" t="s">
        <v>6</v>
      </c>
      <c r="C11" s="121">
        <v>1055604</v>
      </c>
      <c r="D11" s="129">
        <v>530294</v>
      </c>
      <c r="E11" s="123">
        <v>525310</v>
      </c>
      <c r="F11" s="121">
        <f t="shared" si="1"/>
        <v>1204</v>
      </c>
      <c r="G11" s="129">
        <v>439</v>
      </c>
      <c r="H11" s="123">
        <v>765</v>
      </c>
      <c r="I11" s="121">
        <f t="shared" si="2"/>
        <v>115</v>
      </c>
      <c r="J11" s="129">
        <v>40</v>
      </c>
      <c r="K11" s="123">
        <v>75</v>
      </c>
      <c r="L11" s="116">
        <v>317</v>
      </c>
      <c r="M11" s="116">
        <v>37667</v>
      </c>
      <c r="N11" s="116">
        <v>40</v>
      </c>
      <c r="O11" s="116">
        <v>0</v>
      </c>
      <c r="P11" s="116">
        <v>0</v>
      </c>
      <c r="Q11"/>
    </row>
    <row r="12" spans="1:17" ht="27.75" customHeight="1">
      <c r="A12" s="40"/>
      <c r="B12" s="114" t="s">
        <v>7</v>
      </c>
      <c r="C12" s="121">
        <v>1144754</v>
      </c>
      <c r="D12" s="129">
        <v>576205</v>
      </c>
      <c r="E12" s="136">
        <v>568548</v>
      </c>
      <c r="F12" s="121">
        <f t="shared" si="1"/>
        <v>1570</v>
      </c>
      <c r="G12" s="129">
        <v>574</v>
      </c>
      <c r="H12" s="123">
        <v>996</v>
      </c>
      <c r="I12" s="121">
        <f t="shared" si="2"/>
        <v>120</v>
      </c>
      <c r="J12" s="129">
        <v>47</v>
      </c>
      <c r="K12" s="123">
        <v>73</v>
      </c>
      <c r="L12" s="116">
        <v>397</v>
      </c>
      <c r="M12" s="116">
        <v>46092</v>
      </c>
      <c r="N12" s="116">
        <v>206</v>
      </c>
      <c r="O12" s="116">
        <v>0</v>
      </c>
      <c r="P12" s="116">
        <v>0</v>
      </c>
      <c r="Q12"/>
    </row>
    <row r="13" spans="1:17" ht="27.75" customHeight="1">
      <c r="A13" s="40"/>
      <c r="B13" s="114" t="s">
        <v>8</v>
      </c>
      <c r="C13" s="121">
        <v>1206712</v>
      </c>
      <c r="D13" s="129">
        <v>609862</v>
      </c>
      <c r="E13" s="123">
        <v>596850</v>
      </c>
      <c r="F13" s="121">
        <f t="shared" si="1"/>
        <v>1911</v>
      </c>
      <c r="G13" s="129">
        <v>654</v>
      </c>
      <c r="H13" s="123">
        <v>1257</v>
      </c>
      <c r="I13" s="121">
        <f t="shared" si="2"/>
        <v>253</v>
      </c>
      <c r="J13" s="129">
        <v>79</v>
      </c>
      <c r="K13" s="123">
        <v>174</v>
      </c>
      <c r="L13" s="116">
        <v>443</v>
      </c>
      <c r="M13" s="116">
        <v>46141</v>
      </c>
      <c r="N13" s="116">
        <v>156</v>
      </c>
      <c r="O13" s="116">
        <v>0</v>
      </c>
      <c r="P13" s="116">
        <v>0</v>
      </c>
      <c r="Q13"/>
    </row>
    <row r="14" spans="1:17" ht="27.75" customHeight="1">
      <c r="A14" s="40"/>
      <c r="B14" s="114" t="s">
        <v>9</v>
      </c>
      <c r="C14" s="121">
        <v>1024008</v>
      </c>
      <c r="D14" s="129">
        <v>520405</v>
      </c>
      <c r="E14" s="123">
        <v>503603</v>
      </c>
      <c r="F14" s="121">
        <f>G14+H14</f>
        <v>1551</v>
      </c>
      <c r="G14" s="129">
        <v>616</v>
      </c>
      <c r="H14" s="123">
        <v>935</v>
      </c>
      <c r="I14" s="121">
        <f t="shared" si="2"/>
        <v>166</v>
      </c>
      <c r="J14" s="129">
        <v>56</v>
      </c>
      <c r="K14" s="123">
        <v>110</v>
      </c>
      <c r="L14" s="116">
        <v>452</v>
      </c>
      <c r="M14" s="116">
        <v>50962</v>
      </c>
      <c r="N14" s="116">
        <v>131</v>
      </c>
      <c r="O14" s="116">
        <v>0</v>
      </c>
      <c r="P14" s="116">
        <v>0</v>
      </c>
      <c r="Q14"/>
    </row>
    <row r="15" spans="1:17" ht="27.75" customHeight="1">
      <c r="A15" s="40"/>
      <c r="B15" s="110" t="s">
        <v>10</v>
      </c>
      <c r="C15" s="121">
        <v>1122169</v>
      </c>
      <c r="D15" s="129">
        <v>574318</v>
      </c>
      <c r="E15" s="123">
        <v>547851</v>
      </c>
      <c r="F15" s="121">
        <f t="shared" si="1"/>
        <v>1708</v>
      </c>
      <c r="G15" s="129">
        <v>655</v>
      </c>
      <c r="H15" s="123">
        <v>1053</v>
      </c>
      <c r="I15" s="121">
        <f t="shared" si="2"/>
        <v>167</v>
      </c>
      <c r="J15" s="129">
        <v>51</v>
      </c>
      <c r="K15" s="123">
        <v>116</v>
      </c>
      <c r="L15" s="116">
        <v>489</v>
      </c>
      <c r="M15" s="116">
        <v>50706</v>
      </c>
      <c r="N15" s="116">
        <v>243</v>
      </c>
      <c r="O15" s="116">
        <v>0</v>
      </c>
      <c r="P15" s="116">
        <v>0</v>
      </c>
      <c r="Q15"/>
    </row>
    <row r="16" spans="1:18" ht="27.75" customHeight="1">
      <c r="A16" s="40"/>
      <c r="B16" s="110" t="s">
        <v>11</v>
      </c>
      <c r="C16" s="121">
        <v>1001480</v>
      </c>
      <c r="D16" s="129">
        <v>516948</v>
      </c>
      <c r="E16" s="123">
        <v>484532</v>
      </c>
      <c r="F16" s="121">
        <f t="shared" si="1"/>
        <v>1414</v>
      </c>
      <c r="G16" s="129">
        <v>531</v>
      </c>
      <c r="H16" s="123">
        <v>883</v>
      </c>
      <c r="I16" s="121">
        <f t="shared" si="2"/>
        <v>160</v>
      </c>
      <c r="J16" s="129">
        <v>45</v>
      </c>
      <c r="K16" s="123">
        <v>115</v>
      </c>
      <c r="L16" s="116">
        <v>406</v>
      </c>
      <c r="M16" s="116">
        <v>46790</v>
      </c>
      <c r="N16" s="116">
        <v>130</v>
      </c>
      <c r="O16" s="116">
        <v>0</v>
      </c>
      <c r="P16" s="116">
        <v>0</v>
      </c>
      <c r="Q16"/>
      <c r="R16" s="35"/>
    </row>
    <row r="17" spans="1:17" ht="27.75" customHeight="1">
      <c r="A17" s="40"/>
      <c r="B17" s="110" t="s">
        <v>12</v>
      </c>
      <c r="C17" s="121">
        <v>920253</v>
      </c>
      <c r="D17" s="129">
        <v>470362</v>
      </c>
      <c r="E17" s="123">
        <v>449891</v>
      </c>
      <c r="F17" s="121">
        <f t="shared" si="1"/>
        <v>1392</v>
      </c>
      <c r="G17" s="129">
        <v>498</v>
      </c>
      <c r="H17" s="123">
        <v>894</v>
      </c>
      <c r="I17" s="121">
        <f t="shared" si="2"/>
        <v>135</v>
      </c>
      <c r="J17" s="129">
        <v>40</v>
      </c>
      <c r="K17" s="123">
        <v>95</v>
      </c>
      <c r="L17" s="116">
        <v>411</v>
      </c>
      <c r="M17" s="116">
        <v>52882</v>
      </c>
      <c r="N17" s="116">
        <v>165</v>
      </c>
      <c r="O17" s="116">
        <v>0</v>
      </c>
      <c r="P17" s="116">
        <v>0</v>
      </c>
      <c r="Q17"/>
    </row>
    <row r="18" spans="1:17" ht="27.75" customHeight="1">
      <c r="A18" s="40" t="s">
        <v>13</v>
      </c>
      <c r="B18" s="110" t="s">
        <v>14</v>
      </c>
      <c r="C18" s="121">
        <v>1103176</v>
      </c>
      <c r="D18" s="129">
        <v>569939</v>
      </c>
      <c r="E18" s="123">
        <v>533237</v>
      </c>
      <c r="F18" s="121">
        <f t="shared" si="1"/>
        <v>1653</v>
      </c>
      <c r="G18" s="129">
        <v>628</v>
      </c>
      <c r="H18" s="123">
        <v>1025</v>
      </c>
      <c r="I18" s="121">
        <f t="shared" si="2"/>
        <v>112</v>
      </c>
      <c r="J18" s="129">
        <v>32</v>
      </c>
      <c r="K18" s="123">
        <v>80</v>
      </c>
      <c r="L18" s="116">
        <v>359</v>
      </c>
      <c r="M18" s="116">
        <v>42977</v>
      </c>
      <c r="N18" s="116">
        <v>179</v>
      </c>
      <c r="O18" s="116">
        <v>0</v>
      </c>
      <c r="P18" s="116">
        <v>0</v>
      </c>
      <c r="Q18"/>
    </row>
    <row r="19" spans="1:17" ht="27.75" customHeight="1">
      <c r="A19" s="40"/>
      <c r="B19" s="110" t="s">
        <v>15</v>
      </c>
      <c r="C19" s="121">
        <v>918274</v>
      </c>
      <c r="D19" s="129">
        <v>479122</v>
      </c>
      <c r="E19" s="123">
        <v>439151</v>
      </c>
      <c r="F19" s="121">
        <f t="shared" si="1"/>
        <v>1288</v>
      </c>
      <c r="G19" s="129">
        <v>497</v>
      </c>
      <c r="H19" s="123">
        <v>791</v>
      </c>
      <c r="I19" s="121">
        <f t="shared" si="2"/>
        <v>214</v>
      </c>
      <c r="J19" s="129">
        <v>81</v>
      </c>
      <c r="K19" s="123">
        <v>133</v>
      </c>
      <c r="L19" s="116">
        <v>394</v>
      </c>
      <c r="M19" s="116">
        <v>46031</v>
      </c>
      <c r="N19" s="116">
        <v>137</v>
      </c>
      <c r="O19" s="116">
        <v>1</v>
      </c>
      <c r="P19" s="116">
        <v>215</v>
      </c>
      <c r="Q19"/>
    </row>
    <row r="20" spans="1:17" ht="27.75" customHeight="1" thickBot="1">
      <c r="A20" s="42"/>
      <c r="B20" s="115" t="s">
        <v>16</v>
      </c>
      <c r="C20" s="130">
        <v>939350</v>
      </c>
      <c r="D20" s="131">
        <v>498845</v>
      </c>
      <c r="E20" s="132">
        <v>440505</v>
      </c>
      <c r="F20" s="130">
        <f t="shared" si="1"/>
        <v>1378</v>
      </c>
      <c r="G20" s="131">
        <v>580</v>
      </c>
      <c r="H20" s="132">
        <v>798</v>
      </c>
      <c r="I20" s="130">
        <f t="shared" si="2"/>
        <v>111</v>
      </c>
      <c r="J20" s="131">
        <v>36</v>
      </c>
      <c r="K20" s="132">
        <v>75</v>
      </c>
      <c r="L20" s="119">
        <v>369</v>
      </c>
      <c r="M20" s="119">
        <v>43031</v>
      </c>
      <c r="N20" s="119">
        <v>96</v>
      </c>
      <c r="O20" s="119">
        <v>0</v>
      </c>
      <c r="P20" s="119">
        <v>0</v>
      </c>
      <c r="Q20"/>
    </row>
    <row r="21" spans="1:17" ht="27.75" customHeight="1" thickTop="1">
      <c r="A21" s="38"/>
      <c r="B21" s="43" t="s">
        <v>17</v>
      </c>
      <c r="C21" s="133">
        <v>2538567</v>
      </c>
      <c r="D21" s="134">
        <v>1278914</v>
      </c>
      <c r="E21" s="135">
        <v>1259653</v>
      </c>
      <c r="F21" s="133">
        <f t="shared" si="1"/>
        <v>3571</v>
      </c>
      <c r="G21" s="134">
        <v>1354</v>
      </c>
      <c r="H21" s="135">
        <v>2217</v>
      </c>
      <c r="I21" s="133">
        <f t="shared" si="2"/>
        <v>519</v>
      </c>
      <c r="J21" s="134">
        <v>187</v>
      </c>
      <c r="K21" s="135">
        <v>332</v>
      </c>
      <c r="L21" s="120">
        <v>125</v>
      </c>
      <c r="M21" s="120">
        <v>172220</v>
      </c>
      <c r="N21" s="120">
        <v>507</v>
      </c>
      <c r="O21" s="120">
        <v>0</v>
      </c>
      <c r="P21" s="120">
        <v>0</v>
      </c>
      <c r="Q21"/>
    </row>
    <row r="22" spans="1:17" ht="27.75" customHeight="1">
      <c r="A22" s="39"/>
      <c r="B22" s="41" t="s">
        <v>18</v>
      </c>
      <c r="C22" s="121">
        <v>1863573</v>
      </c>
      <c r="D22" s="129">
        <v>970284</v>
      </c>
      <c r="E22" s="123">
        <v>893289</v>
      </c>
      <c r="F22" s="121">
        <f t="shared" si="1"/>
        <v>2810</v>
      </c>
      <c r="G22" s="129">
        <v>1086</v>
      </c>
      <c r="H22" s="123">
        <v>1724</v>
      </c>
      <c r="I22" s="121">
        <f t="shared" si="2"/>
        <v>327</v>
      </c>
      <c r="J22" s="129">
        <v>147</v>
      </c>
      <c r="K22" s="123">
        <v>180</v>
      </c>
      <c r="L22" s="116">
        <v>79</v>
      </c>
      <c r="M22" s="116">
        <v>117082</v>
      </c>
      <c r="N22" s="116">
        <v>351</v>
      </c>
      <c r="O22" s="116">
        <v>0</v>
      </c>
      <c r="P22" s="116">
        <v>0</v>
      </c>
      <c r="Q22"/>
    </row>
    <row r="23" spans="1:17" ht="27.75" customHeight="1">
      <c r="A23" s="144" t="s">
        <v>83</v>
      </c>
      <c r="B23" s="41" t="s">
        <v>19</v>
      </c>
      <c r="C23" s="121">
        <v>1498715</v>
      </c>
      <c r="D23" s="129">
        <v>792951</v>
      </c>
      <c r="E23" s="123">
        <v>705764</v>
      </c>
      <c r="F23" s="121">
        <f t="shared" si="1"/>
        <v>2130</v>
      </c>
      <c r="G23" s="129">
        <v>858</v>
      </c>
      <c r="H23" s="123">
        <v>1272</v>
      </c>
      <c r="I23" s="121">
        <f t="shared" si="2"/>
        <v>236</v>
      </c>
      <c r="J23" s="129">
        <v>77</v>
      </c>
      <c r="K23" s="123">
        <v>159</v>
      </c>
      <c r="L23" s="116">
        <v>59</v>
      </c>
      <c r="M23" s="116">
        <v>84646</v>
      </c>
      <c r="N23" s="116">
        <v>238</v>
      </c>
      <c r="O23" s="116">
        <v>0</v>
      </c>
      <c r="P23" s="116">
        <v>0</v>
      </c>
      <c r="Q23"/>
    </row>
    <row r="24" spans="1:17" ht="27.75" customHeight="1">
      <c r="A24" s="145"/>
      <c r="B24" s="41" t="s">
        <v>20</v>
      </c>
      <c r="C24" s="121">
        <v>2475209</v>
      </c>
      <c r="D24" s="129">
        <v>1250650</v>
      </c>
      <c r="E24" s="123">
        <v>1224560</v>
      </c>
      <c r="F24" s="121">
        <f t="shared" si="1"/>
        <v>3434</v>
      </c>
      <c r="G24" s="129">
        <v>1221</v>
      </c>
      <c r="H24" s="123">
        <v>2213</v>
      </c>
      <c r="I24" s="121">
        <f t="shared" si="2"/>
        <v>281</v>
      </c>
      <c r="J24" s="129">
        <v>70</v>
      </c>
      <c r="K24" s="123">
        <v>211</v>
      </c>
      <c r="L24" s="116">
        <v>46</v>
      </c>
      <c r="M24" s="116">
        <v>58590</v>
      </c>
      <c r="N24" s="116">
        <v>271</v>
      </c>
      <c r="O24" s="116">
        <v>0</v>
      </c>
      <c r="P24" s="116">
        <v>0</v>
      </c>
      <c r="Q24"/>
    </row>
    <row r="25" spans="1:17" ht="27.75" customHeight="1">
      <c r="A25" s="145"/>
      <c r="B25" s="41" t="s">
        <v>21</v>
      </c>
      <c r="C25" s="121">
        <v>826339</v>
      </c>
      <c r="D25" s="129">
        <v>405485</v>
      </c>
      <c r="E25" s="123">
        <v>420854</v>
      </c>
      <c r="F25" s="121">
        <f t="shared" si="1"/>
        <v>1123</v>
      </c>
      <c r="G25" s="129">
        <v>414</v>
      </c>
      <c r="H25" s="123">
        <v>709</v>
      </c>
      <c r="I25" s="121">
        <f t="shared" si="2"/>
        <v>37</v>
      </c>
      <c r="J25" s="129">
        <v>7</v>
      </c>
      <c r="K25" s="123">
        <v>30</v>
      </c>
      <c r="L25" s="116">
        <v>6</v>
      </c>
      <c r="M25" s="116">
        <v>8110</v>
      </c>
      <c r="N25" s="116">
        <v>37</v>
      </c>
      <c r="O25" s="116">
        <v>0</v>
      </c>
      <c r="P25" s="116">
        <v>0</v>
      </c>
      <c r="Q25"/>
    </row>
    <row r="26" spans="1:17" ht="27.75" customHeight="1">
      <c r="A26" s="145"/>
      <c r="B26" s="41" t="s">
        <v>22</v>
      </c>
      <c r="C26" s="121">
        <v>811171</v>
      </c>
      <c r="D26" s="129">
        <v>421485</v>
      </c>
      <c r="E26" s="123">
        <v>389686</v>
      </c>
      <c r="F26" s="121">
        <f t="shared" si="1"/>
        <v>1077</v>
      </c>
      <c r="G26" s="129">
        <v>403</v>
      </c>
      <c r="H26" s="123">
        <v>674</v>
      </c>
      <c r="I26" s="121">
        <f t="shared" si="2"/>
        <v>44</v>
      </c>
      <c r="J26" s="129">
        <v>8</v>
      </c>
      <c r="K26" s="123">
        <v>36</v>
      </c>
      <c r="L26" s="116">
        <v>6</v>
      </c>
      <c r="M26" s="116">
        <v>6979</v>
      </c>
      <c r="N26" s="116">
        <v>43</v>
      </c>
      <c r="O26" s="116">
        <v>0</v>
      </c>
      <c r="P26" s="116">
        <v>0</v>
      </c>
      <c r="Q26"/>
    </row>
    <row r="27" spans="1:17" ht="27.75" customHeight="1">
      <c r="A27" s="145"/>
      <c r="B27" s="41" t="s">
        <v>23</v>
      </c>
      <c r="C27" s="121">
        <v>722754</v>
      </c>
      <c r="D27" s="129">
        <v>342574</v>
      </c>
      <c r="E27" s="123">
        <v>380180</v>
      </c>
      <c r="F27" s="121">
        <f t="shared" si="1"/>
        <v>1083</v>
      </c>
      <c r="G27" s="129">
        <v>371</v>
      </c>
      <c r="H27" s="123">
        <v>712</v>
      </c>
      <c r="I27" s="121">
        <f t="shared" si="2"/>
        <v>93</v>
      </c>
      <c r="J27" s="129">
        <v>17</v>
      </c>
      <c r="K27" s="123">
        <v>76</v>
      </c>
      <c r="L27" s="116">
        <v>15</v>
      </c>
      <c r="M27" s="116">
        <v>16591</v>
      </c>
      <c r="N27" s="116">
        <v>95</v>
      </c>
      <c r="O27" s="116">
        <v>0</v>
      </c>
      <c r="P27" s="116">
        <v>0</v>
      </c>
      <c r="Q27"/>
    </row>
    <row r="28" spans="1:17" ht="27.75" customHeight="1">
      <c r="A28" s="145"/>
      <c r="B28" s="41" t="s">
        <v>24</v>
      </c>
      <c r="C28" s="121">
        <v>591836</v>
      </c>
      <c r="D28" s="129">
        <v>321929</v>
      </c>
      <c r="E28" s="123">
        <v>269907</v>
      </c>
      <c r="F28" s="121">
        <f t="shared" si="1"/>
        <v>770</v>
      </c>
      <c r="G28" s="129">
        <v>312</v>
      </c>
      <c r="H28" s="123">
        <v>458</v>
      </c>
      <c r="I28" s="121">
        <f t="shared" si="2"/>
        <v>70</v>
      </c>
      <c r="J28" s="129">
        <v>26</v>
      </c>
      <c r="K28" s="123">
        <v>44</v>
      </c>
      <c r="L28" s="116">
        <v>14</v>
      </c>
      <c r="M28" s="116">
        <v>19984</v>
      </c>
      <c r="N28" s="116">
        <v>67</v>
      </c>
      <c r="O28" s="116">
        <v>0</v>
      </c>
      <c r="P28" s="116">
        <v>0</v>
      </c>
      <c r="Q28"/>
    </row>
    <row r="29" spans="1:17" ht="27.75" customHeight="1">
      <c r="A29" s="145"/>
      <c r="B29" s="41" t="s">
        <v>25</v>
      </c>
      <c r="C29" s="121">
        <v>412945</v>
      </c>
      <c r="D29" s="129">
        <v>229556</v>
      </c>
      <c r="E29" s="123">
        <v>183389</v>
      </c>
      <c r="F29" s="121">
        <f t="shared" si="1"/>
        <v>596</v>
      </c>
      <c r="G29" s="129">
        <v>260</v>
      </c>
      <c r="H29" s="123">
        <v>336</v>
      </c>
      <c r="I29" s="121">
        <f t="shared" si="2"/>
        <v>68</v>
      </c>
      <c r="J29" s="129">
        <v>26</v>
      </c>
      <c r="K29" s="123">
        <v>42</v>
      </c>
      <c r="L29" s="116">
        <v>15</v>
      </c>
      <c r="M29" s="116">
        <v>21303</v>
      </c>
      <c r="N29" s="116">
        <v>56</v>
      </c>
      <c r="O29" s="116">
        <v>1</v>
      </c>
      <c r="P29" s="116">
        <v>215</v>
      </c>
      <c r="Q29"/>
    </row>
    <row r="30" spans="1:17" ht="27.75" customHeight="1">
      <c r="A30" s="44"/>
      <c r="B30" s="41" t="s">
        <v>26</v>
      </c>
      <c r="C30" s="121">
        <v>395686</v>
      </c>
      <c r="D30" s="129">
        <v>196022</v>
      </c>
      <c r="E30" s="123">
        <v>199664</v>
      </c>
      <c r="F30" s="121">
        <f t="shared" si="1"/>
        <v>572</v>
      </c>
      <c r="G30" s="129">
        <v>206</v>
      </c>
      <c r="H30" s="123">
        <v>366</v>
      </c>
      <c r="I30" s="121">
        <f t="shared" si="2"/>
        <v>42</v>
      </c>
      <c r="J30" s="129">
        <v>9</v>
      </c>
      <c r="K30" s="123">
        <v>33</v>
      </c>
      <c r="L30" s="116">
        <v>7</v>
      </c>
      <c r="M30" s="116">
        <v>8379</v>
      </c>
      <c r="N30" s="116">
        <v>46</v>
      </c>
      <c r="O30" s="116">
        <v>0</v>
      </c>
      <c r="P30" s="116">
        <v>0</v>
      </c>
      <c r="Q30"/>
    </row>
    <row r="31" spans="1:17" ht="27.75" customHeight="1">
      <c r="A31" s="45"/>
      <c r="B31" s="46" t="s">
        <v>27</v>
      </c>
      <c r="C31" s="122">
        <v>400629</v>
      </c>
      <c r="D31" s="128">
        <v>218003</v>
      </c>
      <c r="E31" s="124">
        <v>182626</v>
      </c>
      <c r="F31" s="122">
        <f t="shared" si="1"/>
        <v>549</v>
      </c>
      <c r="G31" s="128">
        <v>212</v>
      </c>
      <c r="H31" s="124">
        <v>337</v>
      </c>
      <c r="I31" s="122">
        <f t="shared" si="2"/>
        <v>53</v>
      </c>
      <c r="J31" s="128">
        <v>27</v>
      </c>
      <c r="K31" s="124">
        <v>26</v>
      </c>
      <c r="L31" s="117">
        <v>15</v>
      </c>
      <c r="M31" s="117">
        <v>22878</v>
      </c>
      <c r="N31" s="117">
        <v>59</v>
      </c>
      <c r="O31" s="117">
        <v>0</v>
      </c>
      <c r="P31" s="117">
        <v>0</v>
      </c>
      <c r="Q31"/>
    </row>
    <row r="32" spans="1:17" ht="13.5">
      <c r="A32" s="1" t="s">
        <v>92</v>
      </c>
      <c r="C32" s="14"/>
      <c r="D32" s="14"/>
      <c r="E32" s="14"/>
      <c r="F32" s="14"/>
      <c r="G32" s="14"/>
      <c r="H32" s="14"/>
      <c r="I32" s="15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93</v>
      </c>
      <c r="C33" s="14"/>
      <c r="D33" s="14"/>
      <c r="E33" s="14"/>
      <c r="F33" s="14"/>
      <c r="G33" s="14"/>
      <c r="H33" s="14"/>
      <c r="I33" s="1"/>
      <c r="J33" s="14"/>
      <c r="K33" s="14"/>
      <c r="L33" s="14"/>
      <c r="M33" s="14"/>
      <c r="N33" s="14"/>
      <c r="O33" s="14"/>
      <c r="P33" s="14"/>
      <c r="Q33" s="14"/>
    </row>
    <row r="34" spans="3:17" ht="13.5">
      <c r="C34" s="14"/>
      <c r="D34" s="14"/>
      <c r="E34" s="14"/>
      <c r="F34" s="14"/>
      <c r="G34" s="14"/>
      <c r="H34" s="14"/>
      <c r="I34" s="1"/>
      <c r="J34" s="14"/>
      <c r="K34" s="14"/>
      <c r="L34" s="14"/>
      <c r="M34" s="14"/>
      <c r="N34" s="14"/>
      <c r="O34" s="14"/>
      <c r="P34" s="14"/>
      <c r="Q34" s="14"/>
    </row>
    <row r="35" spans="3:17" ht="13.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3.5">
      <c r="A100" s="13" t="s">
        <v>31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3.5">
      <c r="A101" s="3" t="s">
        <v>32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3:17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</sheetData>
  <mergeCells count="5">
    <mergeCell ref="A23:A29"/>
    <mergeCell ref="I3:N3"/>
    <mergeCell ref="A7:B7"/>
    <mergeCell ref="A8:B8"/>
    <mergeCell ref="I4:K5"/>
  </mergeCells>
  <printOptions horizontalCentered="1"/>
  <pageMargins left="0.5905511811023623" right="0.5905511811023623" top="0.5905511811023623" bottom="0.5905511811023623" header="0" footer="0"/>
  <pageSetup fitToHeight="1" fitToWidth="1" horizontalDpi="400" verticalDpi="4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zoomScale="75" zoomScaleNormal="75" zoomScaleSheetLayoutView="100" workbookViewId="0" topLeftCell="A2">
      <pane xSplit="2" ySplit="7" topLeftCell="C9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00390625" defaultRowHeight="12.75"/>
  <cols>
    <col min="1" max="1" width="4.00390625" style="3" customWidth="1"/>
    <col min="2" max="18" width="11.375" style="3" customWidth="1"/>
    <col min="19" max="16384" width="10.25390625" style="3" customWidth="1"/>
  </cols>
  <sheetData>
    <row r="1" ht="18">
      <c r="A1" s="2"/>
    </row>
    <row r="2" spans="1:18" ht="14.25">
      <c r="A2" s="4"/>
      <c r="F2" s="35"/>
      <c r="G2" s="35"/>
      <c r="H2" s="35"/>
      <c r="I2" s="35"/>
      <c r="J2" s="35"/>
      <c r="K2" s="35"/>
      <c r="L2" s="35"/>
      <c r="M2" s="35"/>
      <c r="Q2" s="35"/>
      <c r="R2" s="35"/>
    </row>
    <row r="3" spans="1:19" ht="13.5" customHeight="1">
      <c r="A3" s="5"/>
      <c r="B3" s="6" t="s">
        <v>0</v>
      </c>
      <c r="C3" s="31"/>
      <c r="D3" s="22"/>
      <c r="E3" s="22"/>
      <c r="F3" s="27" t="s">
        <v>87</v>
      </c>
      <c r="G3" s="27"/>
      <c r="H3" s="27"/>
      <c r="I3" s="30"/>
      <c r="J3" s="22"/>
      <c r="K3" s="24"/>
      <c r="L3" s="29" t="s">
        <v>88</v>
      </c>
      <c r="M3" s="24"/>
      <c r="N3" s="34" t="s">
        <v>89</v>
      </c>
      <c r="O3" s="23"/>
      <c r="P3" s="22"/>
      <c r="Q3" s="34"/>
      <c r="R3" s="24"/>
      <c r="S3"/>
    </row>
    <row r="4" spans="1:19" ht="13.5" customHeight="1">
      <c r="A4" s="7"/>
      <c r="B4" s="16"/>
      <c r="C4" s="163" t="s">
        <v>84</v>
      </c>
      <c r="D4" s="164"/>
      <c r="E4" s="165"/>
      <c r="F4" s="21" t="s">
        <v>44</v>
      </c>
      <c r="G4" s="9"/>
      <c r="H4" s="10"/>
      <c r="I4" s="157" t="s">
        <v>46</v>
      </c>
      <c r="J4" s="158"/>
      <c r="K4" s="159"/>
      <c r="L4" s="32" t="s">
        <v>53</v>
      </c>
      <c r="M4" s="33" t="s">
        <v>82</v>
      </c>
      <c r="N4" s="157" t="s">
        <v>58</v>
      </c>
      <c r="O4" s="158"/>
      <c r="P4" s="159"/>
      <c r="Q4" s="25" t="s">
        <v>35</v>
      </c>
      <c r="R4" s="25" t="s">
        <v>38</v>
      </c>
      <c r="S4"/>
    </row>
    <row r="5" spans="1:19" ht="13.5" customHeight="1">
      <c r="A5" s="7" t="s">
        <v>1</v>
      </c>
      <c r="B5" s="8"/>
      <c r="C5" s="166"/>
      <c r="D5" s="167"/>
      <c r="E5" s="168"/>
      <c r="F5" s="21" t="s">
        <v>45</v>
      </c>
      <c r="G5" s="9"/>
      <c r="H5" s="10"/>
      <c r="I5" s="160"/>
      <c r="J5" s="161"/>
      <c r="K5" s="162"/>
      <c r="L5" s="25" t="s">
        <v>54</v>
      </c>
      <c r="M5" s="26" t="s">
        <v>55</v>
      </c>
      <c r="N5" s="160"/>
      <c r="O5" s="161"/>
      <c r="P5" s="162"/>
      <c r="Q5" s="25" t="s">
        <v>36</v>
      </c>
      <c r="R5" s="25" t="s">
        <v>39</v>
      </c>
      <c r="S5"/>
    </row>
    <row r="6" spans="1:19" ht="13.5" customHeight="1">
      <c r="A6" s="11" t="s">
        <v>2</v>
      </c>
      <c r="B6" s="12"/>
      <c r="C6" s="82" t="s">
        <v>50</v>
      </c>
      <c r="D6" s="89" t="s">
        <v>51</v>
      </c>
      <c r="E6" s="87" t="s">
        <v>52</v>
      </c>
      <c r="F6" s="82" t="s">
        <v>47</v>
      </c>
      <c r="G6" s="89" t="s">
        <v>48</v>
      </c>
      <c r="H6" s="87" t="s">
        <v>49</v>
      </c>
      <c r="I6" s="86" t="s">
        <v>47</v>
      </c>
      <c r="J6" s="89" t="s">
        <v>48</v>
      </c>
      <c r="K6" s="75" t="s">
        <v>49</v>
      </c>
      <c r="L6" s="74" t="s">
        <v>56</v>
      </c>
      <c r="M6" s="75" t="s">
        <v>57</v>
      </c>
      <c r="N6" s="81" t="s">
        <v>59</v>
      </c>
      <c r="O6" s="88" t="s">
        <v>61</v>
      </c>
      <c r="P6" s="73" t="s">
        <v>60</v>
      </c>
      <c r="Q6" s="74" t="s">
        <v>37</v>
      </c>
      <c r="R6" s="28" t="s">
        <v>40</v>
      </c>
      <c r="S6"/>
    </row>
    <row r="7" spans="1:19" s="47" customFormat="1" ht="27.75" customHeight="1">
      <c r="A7" s="140" t="s">
        <v>103</v>
      </c>
      <c r="B7" s="141"/>
      <c r="C7" s="125">
        <v>2716</v>
      </c>
      <c r="D7" s="126">
        <v>0</v>
      </c>
      <c r="E7" s="127">
        <v>2564</v>
      </c>
      <c r="F7" s="125">
        <v>913</v>
      </c>
      <c r="G7" s="126">
        <v>0</v>
      </c>
      <c r="H7" s="127">
        <v>860</v>
      </c>
      <c r="I7" s="125">
        <v>105103</v>
      </c>
      <c r="J7" s="126">
        <v>0</v>
      </c>
      <c r="K7" s="127">
        <v>70727</v>
      </c>
      <c r="L7" s="118">
        <v>0</v>
      </c>
      <c r="M7" s="118">
        <v>26</v>
      </c>
      <c r="N7" s="125">
        <v>204</v>
      </c>
      <c r="O7" s="129">
        <v>117</v>
      </c>
      <c r="P7" s="123">
        <v>87</v>
      </c>
      <c r="Q7" s="137">
        <v>37</v>
      </c>
      <c r="R7" s="137">
        <v>66508</v>
      </c>
      <c r="S7" s="37"/>
    </row>
    <row r="8" spans="1:19" s="47" customFormat="1" ht="27.75" customHeight="1">
      <c r="A8" s="142" t="s">
        <v>106</v>
      </c>
      <c r="B8" s="143"/>
      <c r="C8" s="122">
        <f>IF(SUM(C9:C20)=SUM(C21:C31),SUM(C9:C20),"ERROR")</f>
        <v>2506</v>
      </c>
      <c r="D8" s="128">
        <f>IF(SUM(D9:D20)=SUM(D21:D31),SUM(D9:D20),"ERROR")</f>
        <v>0</v>
      </c>
      <c r="E8" s="124">
        <f>IF(SUM(E9:E20)=SUM(E21:E31),SUM(E9:E20),"ERROR")</f>
        <v>2365</v>
      </c>
      <c r="F8" s="122">
        <v>852</v>
      </c>
      <c r="G8" s="128">
        <v>0</v>
      </c>
      <c r="H8" s="124">
        <v>805</v>
      </c>
      <c r="I8" s="122">
        <v>95106</v>
      </c>
      <c r="J8" s="128">
        <v>0</v>
      </c>
      <c r="K8" s="124">
        <v>65877</v>
      </c>
      <c r="L8" s="117">
        <v>0</v>
      </c>
      <c r="M8" s="117">
        <v>3</v>
      </c>
      <c r="N8" s="122">
        <f>IF(SUM(N9:N20)=SUM(N21:N31),SUM(N9:N20),"ERROR")</f>
        <v>156</v>
      </c>
      <c r="O8" s="128">
        <f>IF(SUM(O9:O20)=SUM(O21:O31),SUM(O9:O20),"ERROR")</f>
        <v>85</v>
      </c>
      <c r="P8" s="124">
        <f>IF(SUM(P9:P20)=SUM(P21:P31),SUM(P9:P20),"ERROR")</f>
        <v>71</v>
      </c>
      <c r="Q8" s="117">
        <v>30</v>
      </c>
      <c r="R8" s="117">
        <v>55249</v>
      </c>
      <c r="S8" s="37"/>
    </row>
    <row r="9" spans="1:19" s="47" customFormat="1" ht="27.75" customHeight="1">
      <c r="A9" s="40"/>
      <c r="B9" s="113" t="s">
        <v>3</v>
      </c>
      <c r="C9" s="125">
        <v>34</v>
      </c>
      <c r="D9" s="126">
        <v>0</v>
      </c>
      <c r="E9" s="127">
        <v>30</v>
      </c>
      <c r="F9" s="125">
        <v>645</v>
      </c>
      <c r="G9" s="126">
        <v>0</v>
      </c>
      <c r="H9" s="127">
        <v>617</v>
      </c>
      <c r="I9" s="125">
        <v>6460</v>
      </c>
      <c r="J9" s="126">
        <v>0</v>
      </c>
      <c r="K9" s="127">
        <v>4461</v>
      </c>
      <c r="L9" s="118">
        <v>0</v>
      </c>
      <c r="M9" s="118">
        <v>3</v>
      </c>
      <c r="N9" s="125">
        <f aca="true" t="shared" si="0" ref="N9:N20">O9+P9</f>
        <v>12</v>
      </c>
      <c r="O9" s="126">
        <v>8</v>
      </c>
      <c r="P9" s="127">
        <v>4</v>
      </c>
      <c r="Q9" s="118">
        <v>28</v>
      </c>
      <c r="R9" s="118">
        <v>4465</v>
      </c>
      <c r="S9" s="37"/>
    </row>
    <row r="10" spans="1:19" s="47" customFormat="1" ht="27.75" customHeight="1">
      <c r="A10" s="40"/>
      <c r="B10" s="114" t="s">
        <v>4</v>
      </c>
      <c r="C10" s="121">
        <v>389</v>
      </c>
      <c r="D10" s="129">
        <v>0</v>
      </c>
      <c r="E10" s="123">
        <v>364</v>
      </c>
      <c r="F10" s="121">
        <v>728</v>
      </c>
      <c r="G10" s="129">
        <v>0</v>
      </c>
      <c r="H10" s="123">
        <v>685</v>
      </c>
      <c r="I10" s="121">
        <v>5983</v>
      </c>
      <c r="J10" s="129">
        <v>0</v>
      </c>
      <c r="K10" s="123">
        <v>4160</v>
      </c>
      <c r="L10" s="116">
        <v>0</v>
      </c>
      <c r="M10" s="116">
        <v>0</v>
      </c>
      <c r="N10" s="121">
        <f t="shared" si="0"/>
        <v>14</v>
      </c>
      <c r="O10" s="129">
        <v>4</v>
      </c>
      <c r="P10" s="123">
        <v>10</v>
      </c>
      <c r="Q10" s="116">
        <v>31</v>
      </c>
      <c r="R10" s="116">
        <v>4549</v>
      </c>
      <c r="S10" s="37"/>
    </row>
    <row r="11" spans="1:19" s="47" customFormat="1" ht="27.75" customHeight="1">
      <c r="A11" s="40" t="s">
        <v>5</v>
      </c>
      <c r="B11" s="114" t="s">
        <v>6</v>
      </c>
      <c r="C11" s="121">
        <v>205</v>
      </c>
      <c r="D11" s="129">
        <v>0</v>
      </c>
      <c r="E11" s="123">
        <v>194</v>
      </c>
      <c r="F11" s="121">
        <v>826</v>
      </c>
      <c r="G11" s="129">
        <v>0</v>
      </c>
      <c r="H11" s="123">
        <v>780</v>
      </c>
      <c r="I11" s="121">
        <v>7104</v>
      </c>
      <c r="J11" s="129">
        <v>0</v>
      </c>
      <c r="K11" s="123">
        <v>4812</v>
      </c>
      <c r="L11" s="116">
        <v>0</v>
      </c>
      <c r="M11" s="116">
        <v>0</v>
      </c>
      <c r="N11" s="121">
        <f t="shared" si="0"/>
        <v>4</v>
      </c>
      <c r="O11" s="129">
        <v>2</v>
      </c>
      <c r="P11" s="123">
        <v>2</v>
      </c>
      <c r="Q11" s="116">
        <v>23</v>
      </c>
      <c r="R11" s="116">
        <v>3595</v>
      </c>
      <c r="S11" s="37"/>
    </row>
    <row r="12" spans="1:19" s="47" customFormat="1" ht="27.75" customHeight="1">
      <c r="A12" s="40"/>
      <c r="B12" s="138" t="s">
        <v>110</v>
      </c>
      <c r="C12" s="121">
        <v>303</v>
      </c>
      <c r="D12" s="129">
        <v>0</v>
      </c>
      <c r="E12" s="123">
        <v>289</v>
      </c>
      <c r="F12" s="121">
        <v>1045</v>
      </c>
      <c r="G12" s="129">
        <v>0</v>
      </c>
      <c r="H12" s="123">
        <v>988</v>
      </c>
      <c r="I12" s="121">
        <v>8791</v>
      </c>
      <c r="J12" s="129">
        <v>0</v>
      </c>
      <c r="K12" s="123">
        <v>5757</v>
      </c>
      <c r="L12" s="116">
        <v>0</v>
      </c>
      <c r="M12" s="116">
        <v>0</v>
      </c>
      <c r="N12" s="121">
        <f t="shared" si="0"/>
        <v>20</v>
      </c>
      <c r="O12" s="129">
        <v>10</v>
      </c>
      <c r="P12" s="123">
        <v>10</v>
      </c>
      <c r="Q12" s="116">
        <v>37</v>
      </c>
      <c r="R12" s="116">
        <v>5693</v>
      </c>
      <c r="S12" s="37"/>
    </row>
    <row r="13" spans="1:19" s="47" customFormat="1" ht="27.75" customHeight="1">
      <c r="A13" s="40"/>
      <c r="B13" s="114" t="s">
        <v>8</v>
      </c>
      <c r="C13" s="121">
        <v>214</v>
      </c>
      <c r="D13" s="129">
        <v>0</v>
      </c>
      <c r="E13" s="123">
        <v>206</v>
      </c>
      <c r="F13" s="121">
        <v>1027</v>
      </c>
      <c r="G13" s="129">
        <v>0</v>
      </c>
      <c r="H13" s="123">
        <v>971</v>
      </c>
      <c r="I13" s="121">
        <v>10307</v>
      </c>
      <c r="J13" s="129">
        <v>0</v>
      </c>
      <c r="K13" s="123">
        <v>7005</v>
      </c>
      <c r="L13" s="116">
        <v>0</v>
      </c>
      <c r="M13" s="116">
        <v>0</v>
      </c>
      <c r="N13" s="121">
        <f t="shared" si="0"/>
        <v>20</v>
      </c>
      <c r="O13" s="129">
        <v>9</v>
      </c>
      <c r="P13" s="123">
        <v>11</v>
      </c>
      <c r="Q13" s="116">
        <v>40</v>
      </c>
      <c r="R13" s="116">
        <v>6107</v>
      </c>
      <c r="S13" s="37"/>
    </row>
    <row r="14" spans="1:19" s="47" customFormat="1" ht="27.75" customHeight="1">
      <c r="A14" s="40"/>
      <c r="B14" s="138" t="s">
        <v>111</v>
      </c>
      <c r="C14" s="121">
        <v>192</v>
      </c>
      <c r="D14" s="129">
        <v>0</v>
      </c>
      <c r="E14" s="123">
        <v>186</v>
      </c>
      <c r="F14" s="121">
        <v>935</v>
      </c>
      <c r="G14" s="129">
        <v>0</v>
      </c>
      <c r="H14" s="123">
        <v>888</v>
      </c>
      <c r="I14" s="121">
        <v>8666</v>
      </c>
      <c r="J14" s="129">
        <v>0</v>
      </c>
      <c r="K14" s="123">
        <v>6130</v>
      </c>
      <c r="L14" s="116">
        <v>0</v>
      </c>
      <c r="M14" s="116">
        <v>0</v>
      </c>
      <c r="N14" s="121">
        <f t="shared" si="0"/>
        <v>7</v>
      </c>
      <c r="O14" s="129">
        <v>3</v>
      </c>
      <c r="P14" s="123">
        <v>4</v>
      </c>
      <c r="Q14" s="116">
        <v>24</v>
      </c>
      <c r="R14" s="116">
        <v>3173</v>
      </c>
      <c r="S14" s="37"/>
    </row>
    <row r="15" spans="1:19" s="47" customFormat="1" ht="27.75" customHeight="1">
      <c r="A15" s="40"/>
      <c r="B15" s="110" t="s">
        <v>10</v>
      </c>
      <c r="C15" s="121">
        <v>174</v>
      </c>
      <c r="D15" s="129">
        <v>0</v>
      </c>
      <c r="E15" s="123">
        <v>166</v>
      </c>
      <c r="F15" s="121">
        <v>913</v>
      </c>
      <c r="G15" s="129">
        <v>0</v>
      </c>
      <c r="H15" s="123">
        <v>868</v>
      </c>
      <c r="I15" s="121">
        <v>7359</v>
      </c>
      <c r="J15" s="129">
        <v>0</v>
      </c>
      <c r="K15" s="123">
        <v>5499</v>
      </c>
      <c r="L15" s="116">
        <v>0</v>
      </c>
      <c r="M15" s="116">
        <v>0</v>
      </c>
      <c r="N15" s="121">
        <f t="shared" si="0"/>
        <v>12</v>
      </c>
      <c r="O15" s="129">
        <v>8</v>
      </c>
      <c r="P15" s="123">
        <v>4</v>
      </c>
      <c r="Q15" s="116">
        <v>29</v>
      </c>
      <c r="R15" s="116">
        <v>4232</v>
      </c>
      <c r="S15" s="37"/>
    </row>
    <row r="16" spans="1:19" s="47" customFormat="1" ht="27.75" customHeight="1">
      <c r="A16" s="40"/>
      <c r="B16" s="110" t="s">
        <v>11</v>
      </c>
      <c r="C16" s="121">
        <v>278</v>
      </c>
      <c r="D16" s="129">
        <v>0</v>
      </c>
      <c r="E16" s="123">
        <v>257</v>
      </c>
      <c r="F16" s="121">
        <v>889</v>
      </c>
      <c r="G16" s="129">
        <v>0</v>
      </c>
      <c r="H16" s="123">
        <v>845</v>
      </c>
      <c r="I16" s="121">
        <v>9166</v>
      </c>
      <c r="J16" s="129">
        <v>0</v>
      </c>
      <c r="K16" s="123">
        <v>5678</v>
      </c>
      <c r="L16" s="116">
        <v>0</v>
      </c>
      <c r="M16" s="116">
        <v>0</v>
      </c>
      <c r="N16" s="121">
        <f t="shared" si="0"/>
        <v>14</v>
      </c>
      <c r="O16" s="129">
        <v>9</v>
      </c>
      <c r="P16" s="123">
        <v>5</v>
      </c>
      <c r="Q16" s="116">
        <v>27</v>
      </c>
      <c r="R16" s="116">
        <v>4678</v>
      </c>
      <c r="S16" s="37"/>
    </row>
    <row r="17" spans="1:19" s="47" customFormat="1" ht="27.75" customHeight="1">
      <c r="A17" s="40"/>
      <c r="B17" s="110" t="s">
        <v>12</v>
      </c>
      <c r="C17" s="121">
        <v>156</v>
      </c>
      <c r="D17" s="129">
        <v>0</v>
      </c>
      <c r="E17" s="123">
        <v>144</v>
      </c>
      <c r="F17" s="121">
        <v>868</v>
      </c>
      <c r="G17" s="129">
        <v>0</v>
      </c>
      <c r="H17" s="123">
        <v>818</v>
      </c>
      <c r="I17" s="121">
        <v>9493</v>
      </c>
      <c r="J17" s="129">
        <v>0</v>
      </c>
      <c r="K17" s="123">
        <v>5947</v>
      </c>
      <c r="L17" s="116">
        <v>0</v>
      </c>
      <c r="M17" s="116">
        <v>0</v>
      </c>
      <c r="N17" s="121">
        <f t="shared" si="0"/>
        <v>16</v>
      </c>
      <c r="O17" s="129">
        <v>8</v>
      </c>
      <c r="P17" s="123">
        <v>8</v>
      </c>
      <c r="Q17" s="116">
        <v>34</v>
      </c>
      <c r="R17" s="116">
        <v>5344</v>
      </c>
      <c r="S17" s="37"/>
    </row>
    <row r="18" spans="1:19" s="47" customFormat="1" ht="27.75" customHeight="1">
      <c r="A18" s="40" t="s">
        <v>13</v>
      </c>
      <c r="B18" s="110" t="s">
        <v>14</v>
      </c>
      <c r="C18" s="121">
        <v>165</v>
      </c>
      <c r="D18" s="129">
        <v>0</v>
      </c>
      <c r="E18" s="123">
        <v>155</v>
      </c>
      <c r="F18" s="121">
        <v>783</v>
      </c>
      <c r="G18" s="129">
        <v>0</v>
      </c>
      <c r="H18" s="123">
        <v>733</v>
      </c>
      <c r="I18" s="121">
        <v>6753</v>
      </c>
      <c r="J18" s="129">
        <v>0</v>
      </c>
      <c r="K18" s="123">
        <v>5340</v>
      </c>
      <c r="L18" s="116">
        <v>0</v>
      </c>
      <c r="M18" s="116">
        <v>0</v>
      </c>
      <c r="N18" s="121">
        <f t="shared" si="0"/>
        <v>17</v>
      </c>
      <c r="O18" s="129">
        <v>11</v>
      </c>
      <c r="P18" s="123">
        <v>6</v>
      </c>
      <c r="Q18" s="116">
        <v>37</v>
      </c>
      <c r="R18" s="116">
        <v>5762</v>
      </c>
      <c r="S18" s="37"/>
    </row>
    <row r="19" spans="1:19" s="47" customFormat="1" ht="27.75" customHeight="1">
      <c r="A19" s="40"/>
      <c r="B19" s="110" t="s">
        <v>15</v>
      </c>
      <c r="C19" s="121">
        <v>204</v>
      </c>
      <c r="D19" s="129">
        <v>0</v>
      </c>
      <c r="E19" s="123">
        <v>193</v>
      </c>
      <c r="F19" s="121">
        <v>778</v>
      </c>
      <c r="G19" s="129">
        <v>0</v>
      </c>
      <c r="H19" s="123">
        <v>725</v>
      </c>
      <c r="I19" s="121">
        <v>7448</v>
      </c>
      <c r="J19" s="129">
        <v>0</v>
      </c>
      <c r="K19" s="123">
        <v>5389</v>
      </c>
      <c r="L19" s="116">
        <v>0</v>
      </c>
      <c r="M19" s="116">
        <v>0</v>
      </c>
      <c r="N19" s="121">
        <f t="shared" si="0"/>
        <v>7</v>
      </c>
      <c r="O19" s="129">
        <v>5</v>
      </c>
      <c r="P19" s="123">
        <v>2</v>
      </c>
      <c r="Q19" s="116">
        <v>25</v>
      </c>
      <c r="R19" s="116">
        <v>3265</v>
      </c>
      <c r="S19" s="37"/>
    </row>
    <row r="20" spans="1:19" s="47" customFormat="1" ht="27.75" customHeight="1" thickBot="1">
      <c r="A20" s="42"/>
      <c r="B20" s="115" t="s">
        <v>16</v>
      </c>
      <c r="C20" s="130">
        <v>192</v>
      </c>
      <c r="D20" s="131">
        <v>0</v>
      </c>
      <c r="E20" s="132">
        <v>181</v>
      </c>
      <c r="F20" s="130">
        <v>787</v>
      </c>
      <c r="G20" s="131">
        <v>0</v>
      </c>
      <c r="H20" s="132">
        <v>738</v>
      </c>
      <c r="I20" s="130">
        <v>7574</v>
      </c>
      <c r="J20" s="131">
        <v>0</v>
      </c>
      <c r="K20" s="132">
        <v>5699</v>
      </c>
      <c r="L20" s="119">
        <v>0</v>
      </c>
      <c r="M20" s="119">
        <v>0</v>
      </c>
      <c r="N20" s="130">
        <f t="shared" si="0"/>
        <v>13</v>
      </c>
      <c r="O20" s="131">
        <v>8</v>
      </c>
      <c r="P20" s="132">
        <v>5</v>
      </c>
      <c r="Q20" s="119">
        <v>30</v>
      </c>
      <c r="R20" s="119">
        <v>4385</v>
      </c>
      <c r="S20" s="37"/>
    </row>
    <row r="21" spans="1:19" s="47" customFormat="1" ht="27.75" customHeight="1" thickTop="1">
      <c r="A21" s="38"/>
      <c r="B21" s="43" t="s">
        <v>17</v>
      </c>
      <c r="C21" s="133">
        <v>694</v>
      </c>
      <c r="D21" s="134">
        <v>0</v>
      </c>
      <c r="E21" s="135">
        <v>632</v>
      </c>
      <c r="F21" s="133">
        <v>253</v>
      </c>
      <c r="G21" s="134">
        <v>0</v>
      </c>
      <c r="H21" s="135">
        <v>230</v>
      </c>
      <c r="I21" s="133">
        <v>27947</v>
      </c>
      <c r="J21" s="134">
        <v>0</v>
      </c>
      <c r="K21" s="135">
        <v>17537</v>
      </c>
      <c r="L21" s="120">
        <v>0</v>
      </c>
      <c r="M21" s="120">
        <v>3</v>
      </c>
      <c r="N21" s="133">
        <v>27</v>
      </c>
      <c r="O21" s="134">
        <v>18</v>
      </c>
      <c r="P21" s="135">
        <v>9</v>
      </c>
      <c r="Q21" s="120">
        <v>5</v>
      </c>
      <c r="R21" s="120">
        <v>9006</v>
      </c>
      <c r="S21" s="109">
        <f>SUM(R21:R31)</f>
        <v>55248</v>
      </c>
    </row>
    <row r="22" spans="1:19" s="47" customFormat="1" ht="27.75" customHeight="1">
      <c r="A22" s="39"/>
      <c r="B22" s="41" t="s">
        <v>18</v>
      </c>
      <c r="C22" s="121">
        <v>433</v>
      </c>
      <c r="D22" s="129">
        <v>0</v>
      </c>
      <c r="E22" s="123">
        <v>424</v>
      </c>
      <c r="F22" s="121">
        <v>157</v>
      </c>
      <c r="G22" s="129">
        <v>0</v>
      </c>
      <c r="H22" s="123">
        <v>155</v>
      </c>
      <c r="I22" s="121">
        <v>17633</v>
      </c>
      <c r="J22" s="129">
        <v>0</v>
      </c>
      <c r="K22" s="123">
        <v>8625</v>
      </c>
      <c r="L22" s="116">
        <v>0</v>
      </c>
      <c r="M22" s="116">
        <v>0</v>
      </c>
      <c r="N22" s="121">
        <f aca="true" t="shared" si="1" ref="N22:N31">O22+P22</f>
        <v>20</v>
      </c>
      <c r="O22" s="129">
        <v>11</v>
      </c>
      <c r="P22" s="123">
        <v>9</v>
      </c>
      <c r="Q22" s="116">
        <v>3</v>
      </c>
      <c r="R22" s="116">
        <v>5704</v>
      </c>
      <c r="S22" s="37"/>
    </row>
    <row r="23" spans="1:19" s="47" customFormat="1" ht="27.75" customHeight="1">
      <c r="A23" s="144" t="s">
        <v>83</v>
      </c>
      <c r="B23" s="41" t="s">
        <v>19</v>
      </c>
      <c r="C23" s="121">
        <v>282</v>
      </c>
      <c r="D23" s="129">
        <v>0</v>
      </c>
      <c r="E23" s="123">
        <v>272</v>
      </c>
      <c r="F23" s="121">
        <v>115</v>
      </c>
      <c r="G23" s="129">
        <v>0</v>
      </c>
      <c r="H23" s="123">
        <v>110</v>
      </c>
      <c r="I23" s="121">
        <v>13076</v>
      </c>
      <c r="J23" s="129">
        <v>0</v>
      </c>
      <c r="K23" s="123">
        <v>6112</v>
      </c>
      <c r="L23" s="116">
        <v>0</v>
      </c>
      <c r="M23" s="116">
        <v>0</v>
      </c>
      <c r="N23" s="121">
        <f t="shared" si="1"/>
        <v>16</v>
      </c>
      <c r="O23" s="129">
        <v>8</v>
      </c>
      <c r="P23" s="123">
        <v>8</v>
      </c>
      <c r="Q23" s="116">
        <v>3</v>
      </c>
      <c r="R23" s="116">
        <v>6020</v>
      </c>
      <c r="S23" s="37"/>
    </row>
    <row r="24" spans="1:19" s="47" customFormat="1" ht="27.75" customHeight="1">
      <c r="A24" s="145"/>
      <c r="B24" s="41" t="s">
        <v>20</v>
      </c>
      <c r="C24" s="121">
        <v>480</v>
      </c>
      <c r="D24" s="129">
        <v>0</v>
      </c>
      <c r="E24" s="123">
        <v>442</v>
      </c>
      <c r="F24" s="121">
        <v>136</v>
      </c>
      <c r="G24" s="129">
        <v>0</v>
      </c>
      <c r="H24" s="123">
        <v>126</v>
      </c>
      <c r="I24" s="121">
        <v>15107</v>
      </c>
      <c r="J24" s="129">
        <v>0</v>
      </c>
      <c r="K24" s="123">
        <v>15474</v>
      </c>
      <c r="L24" s="116">
        <v>0</v>
      </c>
      <c r="M24" s="116">
        <v>0</v>
      </c>
      <c r="N24" s="121">
        <f t="shared" si="1"/>
        <v>30</v>
      </c>
      <c r="O24" s="129">
        <v>13</v>
      </c>
      <c r="P24" s="123">
        <v>17</v>
      </c>
      <c r="Q24" s="116">
        <v>6</v>
      </c>
      <c r="R24" s="116">
        <v>11423</v>
      </c>
      <c r="S24" s="37"/>
    </row>
    <row r="25" spans="1:19" s="47" customFormat="1" ht="27.75" customHeight="1">
      <c r="A25" s="145"/>
      <c r="B25" s="41" t="s">
        <v>21</v>
      </c>
      <c r="C25" s="121">
        <v>56</v>
      </c>
      <c r="D25" s="129">
        <v>0</v>
      </c>
      <c r="E25" s="123">
        <v>54</v>
      </c>
      <c r="F25" s="121">
        <v>15</v>
      </c>
      <c r="G25" s="129">
        <v>0</v>
      </c>
      <c r="H25" s="123">
        <v>14</v>
      </c>
      <c r="I25" s="121">
        <v>1721</v>
      </c>
      <c r="J25" s="129">
        <v>0</v>
      </c>
      <c r="K25" s="123">
        <v>1650</v>
      </c>
      <c r="L25" s="116">
        <v>0</v>
      </c>
      <c r="M25" s="116">
        <v>0</v>
      </c>
      <c r="N25" s="121">
        <f t="shared" si="1"/>
        <v>13</v>
      </c>
      <c r="O25" s="129">
        <v>8</v>
      </c>
      <c r="P25" s="123">
        <v>5</v>
      </c>
      <c r="Q25" s="116">
        <v>2</v>
      </c>
      <c r="R25" s="116">
        <v>4263</v>
      </c>
      <c r="S25" s="37"/>
    </row>
    <row r="26" spans="1:19" s="47" customFormat="1" ht="27.75" customHeight="1">
      <c r="A26" s="145"/>
      <c r="B26" s="41" t="s">
        <v>22</v>
      </c>
      <c r="C26" s="121">
        <v>75</v>
      </c>
      <c r="D26" s="129">
        <v>0</v>
      </c>
      <c r="E26" s="123">
        <v>71</v>
      </c>
      <c r="F26" s="121">
        <v>20</v>
      </c>
      <c r="G26" s="129">
        <v>0</v>
      </c>
      <c r="H26" s="123">
        <v>19</v>
      </c>
      <c r="I26" s="121">
        <v>2296</v>
      </c>
      <c r="J26" s="129">
        <v>0</v>
      </c>
      <c r="K26" s="123">
        <v>2128</v>
      </c>
      <c r="L26" s="116">
        <v>0</v>
      </c>
      <c r="M26" s="116">
        <v>0</v>
      </c>
      <c r="N26" s="121">
        <f t="shared" si="1"/>
        <v>13</v>
      </c>
      <c r="O26" s="129">
        <v>7</v>
      </c>
      <c r="P26" s="123">
        <v>6</v>
      </c>
      <c r="Q26" s="116">
        <v>3</v>
      </c>
      <c r="R26" s="116">
        <v>4446</v>
      </c>
      <c r="S26" s="37"/>
    </row>
    <row r="27" spans="1:19" s="47" customFormat="1" ht="27.75" customHeight="1">
      <c r="A27" s="145"/>
      <c r="B27" s="41" t="s">
        <v>23</v>
      </c>
      <c r="C27" s="121">
        <v>145</v>
      </c>
      <c r="D27" s="129">
        <v>0</v>
      </c>
      <c r="E27" s="123">
        <v>132</v>
      </c>
      <c r="F27" s="121">
        <v>43</v>
      </c>
      <c r="G27" s="129">
        <v>0</v>
      </c>
      <c r="H27" s="123">
        <v>39</v>
      </c>
      <c r="I27" s="121">
        <v>4662</v>
      </c>
      <c r="J27" s="129">
        <v>0</v>
      </c>
      <c r="K27" s="123">
        <v>3789</v>
      </c>
      <c r="L27" s="116">
        <v>0</v>
      </c>
      <c r="M27" s="116">
        <v>0</v>
      </c>
      <c r="N27" s="121">
        <f t="shared" si="1"/>
        <v>9</v>
      </c>
      <c r="O27" s="129">
        <v>3</v>
      </c>
      <c r="P27" s="123">
        <v>6</v>
      </c>
      <c r="Q27" s="116">
        <v>3</v>
      </c>
      <c r="R27" s="116">
        <v>4955</v>
      </c>
      <c r="S27" s="37"/>
    </row>
    <row r="28" spans="1:19" s="47" customFormat="1" ht="27.75" customHeight="1">
      <c r="A28" s="145"/>
      <c r="B28" s="41" t="s">
        <v>24</v>
      </c>
      <c r="C28" s="121">
        <v>104</v>
      </c>
      <c r="D28" s="129">
        <v>0</v>
      </c>
      <c r="E28" s="123">
        <v>104</v>
      </c>
      <c r="F28" s="121">
        <v>34</v>
      </c>
      <c r="G28" s="129">
        <v>0</v>
      </c>
      <c r="H28" s="123">
        <v>34</v>
      </c>
      <c r="I28" s="121">
        <v>3862</v>
      </c>
      <c r="J28" s="129">
        <v>0</v>
      </c>
      <c r="K28" s="123">
        <v>4294</v>
      </c>
      <c r="L28" s="116">
        <v>0</v>
      </c>
      <c r="M28" s="116">
        <v>0</v>
      </c>
      <c r="N28" s="121">
        <f t="shared" si="1"/>
        <v>8</v>
      </c>
      <c r="O28" s="129">
        <v>6</v>
      </c>
      <c r="P28" s="123">
        <v>2</v>
      </c>
      <c r="Q28" s="116">
        <v>1</v>
      </c>
      <c r="R28" s="116">
        <v>2465</v>
      </c>
      <c r="S28" s="37"/>
    </row>
    <row r="29" spans="1:19" s="47" customFormat="1" ht="27.75" customHeight="1">
      <c r="A29" s="145"/>
      <c r="B29" s="41" t="s">
        <v>25</v>
      </c>
      <c r="C29" s="121">
        <v>95</v>
      </c>
      <c r="D29" s="129">
        <v>0</v>
      </c>
      <c r="E29" s="123">
        <v>94</v>
      </c>
      <c r="F29" s="121">
        <v>33</v>
      </c>
      <c r="G29" s="129">
        <v>0</v>
      </c>
      <c r="H29" s="123">
        <v>33</v>
      </c>
      <c r="I29" s="121">
        <v>3719</v>
      </c>
      <c r="J29" s="129">
        <v>0</v>
      </c>
      <c r="K29" s="123">
        <v>2416</v>
      </c>
      <c r="L29" s="116">
        <v>0</v>
      </c>
      <c r="M29" s="116">
        <v>0</v>
      </c>
      <c r="N29" s="121">
        <f t="shared" si="1"/>
        <v>7</v>
      </c>
      <c r="O29" s="129">
        <v>5</v>
      </c>
      <c r="P29" s="123">
        <v>2</v>
      </c>
      <c r="Q29" s="116">
        <v>2</v>
      </c>
      <c r="R29" s="116">
        <v>3053</v>
      </c>
      <c r="S29" s="37"/>
    </row>
    <row r="30" spans="1:19" s="47" customFormat="1" ht="27.75" customHeight="1">
      <c r="A30" s="44"/>
      <c r="B30" s="41" t="s">
        <v>26</v>
      </c>
      <c r="C30" s="121">
        <v>70</v>
      </c>
      <c r="D30" s="129">
        <v>0</v>
      </c>
      <c r="E30" s="123">
        <v>68</v>
      </c>
      <c r="F30" s="121">
        <v>20</v>
      </c>
      <c r="G30" s="129">
        <v>0</v>
      </c>
      <c r="H30" s="123">
        <v>20</v>
      </c>
      <c r="I30" s="121">
        <v>2110</v>
      </c>
      <c r="J30" s="129">
        <v>0</v>
      </c>
      <c r="K30" s="123">
        <v>1585</v>
      </c>
      <c r="L30" s="116">
        <v>0</v>
      </c>
      <c r="M30" s="116">
        <v>0</v>
      </c>
      <c r="N30" s="121">
        <f t="shared" si="1"/>
        <v>2</v>
      </c>
      <c r="O30" s="129">
        <v>2</v>
      </c>
      <c r="P30" s="123">
        <v>0</v>
      </c>
      <c r="Q30" s="116">
        <v>1</v>
      </c>
      <c r="R30" s="116">
        <v>1669</v>
      </c>
      <c r="S30" s="37"/>
    </row>
    <row r="31" spans="1:19" s="47" customFormat="1" ht="27.75" customHeight="1">
      <c r="A31" s="45"/>
      <c r="B31" s="46" t="s">
        <v>27</v>
      </c>
      <c r="C31" s="122">
        <v>72</v>
      </c>
      <c r="D31" s="128">
        <v>0</v>
      </c>
      <c r="E31" s="124">
        <v>72</v>
      </c>
      <c r="F31" s="122">
        <v>26</v>
      </c>
      <c r="G31" s="128">
        <v>0</v>
      </c>
      <c r="H31" s="124">
        <v>26</v>
      </c>
      <c r="I31" s="122">
        <v>2974</v>
      </c>
      <c r="J31" s="128">
        <v>0</v>
      </c>
      <c r="K31" s="124">
        <v>2268</v>
      </c>
      <c r="L31" s="117">
        <v>0</v>
      </c>
      <c r="M31" s="117">
        <v>0</v>
      </c>
      <c r="N31" s="122">
        <f t="shared" si="1"/>
        <v>11</v>
      </c>
      <c r="O31" s="128">
        <v>4</v>
      </c>
      <c r="P31" s="124">
        <v>7</v>
      </c>
      <c r="Q31" s="117">
        <v>2</v>
      </c>
      <c r="R31" s="117">
        <v>2244</v>
      </c>
      <c r="S31" s="37"/>
    </row>
    <row r="32" spans="1:19" ht="13.5">
      <c r="A32" s="15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4"/>
      <c r="O32" s="14"/>
      <c r="P32" s="14"/>
      <c r="Q32" s="14"/>
      <c r="R32" s="14"/>
      <c r="S32" s="14"/>
    </row>
    <row r="33" spans="3:19" ht="13.5"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4"/>
      <c r="N33" s="14"/>
      <c r="O33" s="14"/>
      <c r="P33" s="14"/>
      <c r="Q33" s="14"/>
      <c r="R33" s="14"/>
      <c r="S33" s="14"/>
    </row>
    <row r="34" spans="3:19" ht="13.5">
      <c r="C34" s="14"/>
      <c r="D34" s="14"/>
      <c r="E34" s="14"/>
      <c r="F34" s="14"/>
      <c r="G34" s="14"/>
      <c r="H34" s="14"/>
      <c r="I34" s="14"/>
      <c r="J34" s="14"/>
      <c r="K34" s="14"/>
      <c r="L34" s="1"/>
      <c r="M34" s="14"/>
      <c r="N34" s="14"/>
      <c r="O34" s="14"/>
      <c r="P34" s="14"/>
      <c r="Q34" s="14"/>
      <c r="R34" s="14"/>
      <c r="S34" s="14"/>
    </row>
    <row r="35" spans="3:19" ht="13.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>
      <c r="A100" s="13" t="s">
        <v>31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3.5">
      <c r="A101" s="3" t="s">
        <v>32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3:19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</sheetData>
  <mergeCells count="6">
    <mergeCell ref="A23:A29"/>
    <mergeCell ref="A8:B8"/>
    <mergeCell ref="N4:P5"/>
    <mergeCell ref="C4:E5"/>
    <mergeCell ref="I4:K5"/>
    <mergeCell ref="A7:B7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2">
      <pane xSplit="2" ySplit="7" topLeftCell="C9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.00390625" defaultRowHeight="12.75"/>
  <cols>
    <col min="1" max="1" width="4.00390625" style="3" customWidth="1"/>
    <col min="2" max="2" width="11.375" style="3" customWidth="1"/>
    <col min="3" max="14" width="9.375" style="3" customWidth="1"/>
    <col min="15" max="21" width="11.875" style="3" customWidth="1"/>
    <col min="22" max="16384" width="10.25390625" style="3" customWidth="1"/>
  </cols>
  <sheetData>
    <row r="1" ht="18">
      <c r="A1" s="2"/>
    </row>
    <row r="2" ht="14.25">
      <c r="A2" s="4"/>
    </row>
    <row r="3" spans="1:22" s="47" customFormat="1" ht="13.5" customHeight="1">
      <c r="A3" s="48"/>
      <c r="B3" s="49" t="s">
        <v>0</v>
      </c>
      <c r="C3" s="169" t="s">
        <v>90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76"/>
    </row>
    <row r="4" spans="1:22" s="47" customFormat="1" ht="13.5" customHeight="1">
      <c r="A4" s="50"/>
      <c r="B4" s="51"/>
      <c r="C4" s="176" t="s">
        <v>81</v>
      </c>
      <c r="D4" s="177"/>
      <c r="E4" s="178"/>
      <c r="F4" s="52" t="s">
        <v>62</v>
      </c>
      <c r="G4" s="53"/>
      <c r="H4" s="54"/>
      <c r="I4" s="55" t="s">
        <v>64</v>
      </c>
      <c r="J4" s="56"/>
      <c r="K4" s="57"/>
      <c r="L4" s="58" t="s">
        <v>65</v>
      </c>
      <c r="M4" s="56"/>
      <c r="N4" s="59"/>
      <c r="O4" s="60" t="s">
        <v>77</v>
      </c>
      <c r="P4" s="61"/>
      <c r="Q4" s="62"/>
      <c r="R4" s="60" t="s">
        <v>102</v>
      </c>
      <c r="S4" s="63"/>
      <c r="T4" s="64"/>
      <c r="U4" s="65"/>
      <c r="V4" s="76"/>
    </row>
    <row r="5" spans="1:22" s="47" customFormat="1" ht="13.5" customHeight="1">
      <c r="A5" s="50" t="s">
        <v>1</v>
      </c>
      <c r="B5" s="66"/>
      <c r="C5" s="179"/>
      <c r="D5" s="180"/>
      <c r="E5" s="181"/>
      <c r="F5" s="52" t="s">
        <v>80</v>
      </c>
      <c r="G5" s="53"/>
      <c r="H5" s="54"/>
      <c r="I5" s="184" t="s">
        <v>63</v>
      </c>
      <c r="J5" s="185"/>
      <c r="K5" s="186"/>
      <c r="L5" s="68" t="s">
        <v>66</v>
      </c>
      <c r="M5" s="67"/>
      <c r="N5" s="69"/>
      <c r="O5" s="91" t="s">
        <v>94</v>
      </c>
      <c r="P5" s="172" t="s">
        <v>67</v>
      </c>
      <c r="Q5" s="84" t="s">
        <v>78</v>
      </c>
      <c r="R5" s="174" t="s">
        <v>69</v>
      </c>
      <c r="S5" s="70" t="s">
        <v>73</v>
      </c>
      <c r="T5" s="61"/>
      <c r="U5" s="62"/>
      <c r="V5" s="76"/>
    </row>
    <row r="6" spans="1:22" s="47" customFormat="1" ht="13.5" customHeight="1">
      <c r="A6" s="71" t="s">
        <v>2</v>
      </c>
      <c r="B6" s="72"/>
      <c r="C6" s="81" t="s">
        <v>74</v>
      </c>
      <c r="D6" s="88" t="s">
        <v>75</v>
      </c>
      <c r="E6" s="94" t="s">
        <v>76</v>
      </c>
      <c r="F6" s="81" t="s">
        <v>28</v>
      </c>
      <c r="G6" s="88" t="s">
        <v>29</v>
      </c>
      <c r="H6" s="94" t="s">
        <v>30</v>
      </c>
      <c r="I6" s="83" t="s">
        <v>28</v>
      </c>
      <c r="J6" s="88" t="s">
        <v>29</v>
      </c>
      <c r="K6" s="73" t="s">
        <v>30</v>
      </c>
      <c r="L6" s="83" t="s">
        <v>28</v>
      </c>
      <c r="M6" s="88" t="s">
        <v>29</v>
      </c>
      <c r="N6" s="94" t="s">
        <v>30</v>
      </c>
      <c r="O6" s="92" t="s">
        <v>95</v>
      </c>
      <c r="P6" s="173"/>
      <c r="Q6" s="85" t="s">
        <v>68</v>
      </c>
      <c r="R6" s="175"/>
      <c r="S6" s="90" t="s">
        <v>70</v>
      </c>
      <c r="T6" s="95" t="s">
        <v>71</v>
      </c>
      <c r="U6" s="93" t="s">
        <v>72</v>
      </c>
      <c r="V6" s="77"/>
    </row>
    <row r="7" spans="1:22" s="47" customFormat="1" ht="27.75" customHeight="1">
      <c r="A7" s="140" t="s">
        <v>104</v>
      </c>
      <c r="B7" s="141"/>
      <c r="C7" s="125">
        <v>208</v>
      </c>
      <c r="D7" s="126">
        <v>22</v>
      </c>
      <c r="E7" s="127">
        <v>186</v>
      </c>
      <c r="F7" s="125">
        <v>82</v>
      </c>
      <c r="G7" s="126">
        <v>53</v>
      </c>
      <c r="H7" s="127">
        <v>29</v>
      </c>
      <c r="I7" s="125">
        <v>415</v>
      </c>
      <c r="J7" s="126">
        <v>229</v>
      </c>
      <c r="K7" s="127">
        <v>186</v>
      </c>
      <c r="L7" s="125">
        <v>12993</v>
      </c>
      <c r="M7" s="126">
        <v>5751</v>
      </c>
      <c r="N7" s="127">
        <v>7242</v>
      </c>
      <c r="O7" s="121">
        <v>12886</v>
      </c>
      <c r="P7" s="129">
        <v>82</v>
      </c>
      <c r="Q7" s="139">
        <v>25</v>
      </c>
      <c r="R7" s="137">
        <v>15225</v>
      </c>
      <c r="S7" s="121">
        <v>7240</v>
      </c>
      <c r="T7" s="129">
        <v>7652</v>
      </c>
      <c r="U7" s="123">
        <v>230</v>
      </c>
      <c r="V7" s="50"/>
    </row>
    <row r="8" spans="1:22" s="47" customFormat="1" ht="27.75" customHeight="1">
      <c r="A8" s="182" t="s">
        <v>106</v>
      </c>
      <c r="B8" s="183"/>
      <c r="C8" s="122">
        <f>IF(SUM(C9:C20)=SUM(C21:C31),SUM(C9:C20),"ERROR")</f>
        <v>148</v>
      </c>
      <c r="D8" s="128">
        <f>IF(SUM(D9:D20)=SUM(D21:D31),SUM(D9:D20),"ERROR")</f>
        <v>10</v>
      </c>
      <c r="E8" s="124">
        <f>IF(SUM(E9:E20)=SUM(E21:E31),SUM(E9:E20),"ERROR")</f>
        <v>138</v>
      </c>
      <c r="F8" s="122">
        <f aca="true" t="shared" si="0" ref="F8:U8">IF(SUM(F9:F20)=SUM(F21:F31),SUM(F9:F20),"ERROR")</f>
        <v>77</v>
      </c>
      <c r="G8" s="128">
        <f t="shared" si="0"/>
        <v>57</v>
      </c>
      <c r="H8" s="124">
        <f t="shared" si="0"/>
        <v>20</v>
      </c>
      <c r="I8" s="122">
        <f t="shared" si="0"/>
        <v>513</v>
      </c>
      <c r="J8" s="128">
        <f t="shared" si="0"/>
        <v>277</v>
      </c>
      <c r="K8" s="124">
        <f t="shared" si="0"/>
        <v>236</v>
      </c>
      <c r="L8" s="122">
        <f t="shared" si="0"/>
        <v>12148</v>
      </c>
      <c r="M8" s="128">
        <f t="shared" si="0"/>
        <v>5171</v>
      </c>
      <c r="N8" s="124">
        <f t="shared" si="0"/>
        <v>6977</v>
      </c>
      <c r="O8" s="122">
        <f t="shared" si="0"/>
        <v>12050</v>
      </c>
      <c r="P8" s="128">
        <f t="shared" si="0"/>
        <v>81</v>
      </c>
      <c r="Q8" s="124">
        <f t="shared" si="0"/>
        <v>17</v>
      </c>
      <c r="R8" s="117">
        <f t="shared" si="0"/>
        <v>14246</v>
      </c>
      <c r="S8" s="122">
        <f t="shared" si="0"/>
        <v>6898</v>
      </c>
      <c r="T8" s="128">
        <f t="shared" si="0"/>
        <v>7047</v>
      </c>
      <c r="U8" s="124">
        <f t="shared" si="0"/>
        <v>207</v>
      </c>
      <c r="V8" s="50"/>
    </row>
    <row r="9" spans="1:22" s="47" customFormat="1" ht="27.75" customHeight="1">
      <c r="A9" s="40"/>
      <c r="B9" s="113" t="s">
        <v>3</v>
      </c>
      <c r="C9" s="125">
        <f>D9+E9</f>
        <v>12</v>
      </c>
      <c r="D9" s="126">
        <v>2</v>
      </c>
      <c r="E9" s="127">
        <v>10</v>
      </c>
      <c r="F9" s="125">
        <f>G9+H9</f>
        <v>4</v>
      </c>
      <c r="G9" s="126">
        <v>3</v>
      </c>
      <c r="H9" s="127">
        <v>1</v>
      </c>
      <c r="I9" s="125">
        <f>J9+K9</f>
        <v>118</v>
      </c>
      <c r="J9" s="126">
        <v>62</v>
      </c>
      <c r="K9" s="127">
        <v>56</v>
      </c>
      <c r="L9" s="125">
        <f>M9+N9</f>
        <v>1051</v>
      </c>
      <c r="M9" s="126">
        <v>431</v>
      </c>
      <c r="N9" s="127">
        <v>620</v>
      </c>
      <c r="O9" s="125">
        <v>1047</v>
      </c>
      <c r="P9" s="126">
        <v>3</v>
      </c>
      <c r="Q9" s="127">
        <v>1</v>
      </c>
      <c r="R9" s="118">
        <v>1204</v>
      </c>
      <c r="S9" s="121">
        <v>563</v>
      </c>
      <c r="T9" s="129">
        <v>615</v>
      </c>
      <c r="U9" s="123">
        <v>18</v>
      </c>
      <c r="V9" s="78"/>
    </row>
    <row r="10" spans="1:22" s="47" customFormat="1" ht="27.75" customHeight="1">
      <c r="A10" s="40"/>
      <c r="B10" s="114" t="s">
        <v>4</v>
      </c>
      <c r="C10" s="121">
        <f aca="true" t="shared" si="1" ref="C10:C31">D10+E10</f>
        <v>9</v>
      </c>
      <c r="D10" s="129">
        <v>2</v>
      </c>
      <c r="E10" s="123">
        <v>7</v>
      </c>
      <c r="F10" s="121">
        <f aca="true" t="shared" si="2" ref="F10:F31">G10+H10</f>
        <v>6</v>
      </c>
      <c r="G10" s="129">
        <v>5</v>
      </c>
      <c r="H10" s="123">
        <v>1</v>
      </c>
      <c r="I10" s="121">
        <f aca="true" t="shared" si="3" ref="I10:I31">J10+K10</f>
        <v>37</v>
      </c>
      <c r="J10" s="129">
        <v>12</v>
      </c>
      <c r="K10" s="123">
        <v>25</v>
      </c>
      <c r="L10" s="121">
        <f aca="true" t="shared" si="4" ref="L10:L31">M10+N10</f>
        <v>1689</v>
      </c>
      <c r="M10" s="129">
        <v>685</v>
      </c>
      <c r="N10" s="123">
        <v>1004</v>
      </c>
      <c r="O10" s="121">
        <v>1678</v>
      </c>
      <c r="P10" s="129">
        <v>8</v>
      </c>
      <c r="Q10" s="123">
        <v>3</v>
      </c>
      <c r="R10" s="116">
        <v>1417</v>
      </c>
      <c r="S10" s="121">
        <v>675</v>
      </c>
      <c r="T10" s="129">
        <v>707</v>
      </c>
      <c r="U10" s="123">
        <v>20</v>
      </c>
      <c r="V10" s="50"/>
    </row>
    <row r="11" spans="1:22" s="47" customFormat="1" ht="27.75" customHeight="1">
      <c r="A11" s="40" t="s">
        <v>5</v>
      </c>
      <c r="B11" s="114" t="s">
        <v>6</v>
      </c>
      <c r="C11" s="121">
        <f t="shared" si="1"/>
        <v>13</v>
      </c>
      <c r="D11" s="129">
        <v>0</v>
      </c>
      <c r="E11" s="123">
        <v>13</v>
      </c>
      <c r="F11" s="121">
        <v>7</v>
      </c>
      <c r="G11" s="129">
        <v>7</v>
      </c>
      <c r="H11" s="123">
        <v>0</v>
      </c>
      <c r="I11" s="121">
        <f t="shared" si="3"/>
        <v>36</v>
      </c>
      <c r="J11" s="129">
        <v>25</v>
      </c>
      <c r="K11" s="123">
        <v>11</v>
      </c>
      <c r="L11" s="121">
        <f t="shared" si="4"/>
        <v>1057</v>
      </c>
      <c r="M11" s="129">
        <v>460</v>
      </c>
      <c r="N11" s="123">
        <v>597</v>
      </c>
      <c r="O11" s="121">
        <v>1050</v>
      </c>
      <c r="P11" s="129">
        <v>5</v>
      </c>
      <c r="Q11" s="123">
        <v>2</v>
      </c>
      <c r="R11" s="116">
        <v>1347</v>
      </c>
      <c r="S11" s="121">
        <v>653</v>
      </c>
      <c r="T11" s="129">
        <v>670</v>
      </c>
      <c r="U11" s="123">
        <v>16</v>
      </c>
      <c r="V11" s="50"/>
    </row>
    <row r="12" spans="1:22" s="47" customFormat="1" ht="27.75" customHeight="1">
      <c r="A12" s="40"/>
      <c r="B12" s="114" t="s">
        <v>7</v>
      </c>
      <c r="C12" s="121">
        <f t="shared" si="1"/>
        <v>13</v>
      </c>
      <c r="D12" s="129">
        <v>1</v>
      </c>
      <c r="E12" s="123">
        <v>12</v>
      </c>
      <c r="F12" s="121">
        <f t="shared" si="2"/>
        <v>5</v>
      </c>
      <c r="G12" s="129">
        <v>3</v>
      </c>
      <c r="H12" s="123">
        <v>2</v>
      </c>
      <c r="I12" s="121">
        <f t="shared" si="3"/>
        <v>43</v>
      </c>
      <c r="J12" s="129">
        <v>21</v>
      </c>
      <c r="K12" s="123">
        <v>22</v>
      </c>
      <c r="L12" s="121">
        <f t="shared" si="4"/>
        <v>1065</v>
      </c>
      <c r="M12" s="129">
        <v>459</v>
      </c>
      <c r="N12" s="123">
        <v>606</v>
      </c>
      <c r="O12" s="121">
        <v>1056</v>
      </c>
      <c r="P12" s="129">
        <v>8</v>
      </c>
      <c r="Q12" s="123">
        <v>1</v>
      </c>
      <c r="R12" s="116">
        <v>1250</v>
      </c>
      <c r="S12" s="121">
        <v>578</v>
      </c>
      <c r="T12" s="129">
        <v>645</v>
      </c>
      <c r="U12" s="123">
        <v>21</v>
      </c>
      <c r="V12" s="50"/>
    </row>
    <row r="13" spans="1:22" s="47" customFormat="1" ht="27.75" customHeight="1">
      <c r="A13" s="40"/>
      <c r="B13" s="114" t="s">
        <v>8</v>
      </c>
      <c r="C13" s="121">
        <f t="shared" si="1"/>
        <v>14</v>
      </c>
      <c r="D13" s="129">
        <v>2</v>
      </c>
      <c r="E13" s="123">
        <v>12</v>
      </c>
      <c r="F13" s="121">
        <f t="shared" si="2"/>
        <v>7</v>
      </c>
      <c r="G13" s="129">
        <v>5</v>
      </c>
      <c r="H13" s="123">
        <v>2</v>
      </c>
      <c r="I13" s="121">
        <f t="shared" si="3"/>
        <v>44</v>
      </c>
      <c r="J13" s="129">
        <v>23</v>
      </c>
      <c r="K13" s="123">
        <v>21</v>
      </c>
      <c r="L13" s="121">
        <f t="shared" si="4"/>
        <v>1059</v>
      </c>
      <c r="M13" s="129">
        <v>477</v>
      </c>
      <c r="N13" s="123">
        <v>582</v>
      </c>
      <c r="O13" s="121">
        <v>1045</v>
      </c>
      <c r="P13" s="129">
        <v>12</v>
      </c>
      <c r="Q13" s="123">
        <v>2</v>
      </c>
      <c r="R13" s="116">
        <v>1168</v>
      </c>
      <c r="S13" s="121">
        <v>573</v>
      </c>
      <c r="T13" s="129">
        <v>569</v>
      </c>
      <c r="U13" s="123">
        <v>19</v>
      </c>
      <c r="V13" s="50"/>
    </row>
    <row r="14" spans="1:22" s="47" customFormat="1" ht="27.75" customHeight="1">
      <c r="A14" s="40"/>
      <c r="B14" s="114" t="s">
        <v>9</v>
      </c>
      <c r="C14" s="121">
        <f t="shared" si="1"/>
        <v>8</v>
      </c>
      <c r="D14" s="129">
        <v>0</v>
      </c>
      <c r="E14" s="123">
        <v>8</v>
      </c>
      <c r="F14" s="121">
        <f t="shared" si="2"/>
        <v>6</v>
      </c>
      <c r="G14" s="129">
        <v>5</v>
      </c>
      <c r="H14" s="123">
        <v>1</v>
      </c>
      <c r="I14" s="121">
        <f t="shared" si="3"/>
        <v>27</v>
      </c>
      <c r="J14" s="129">
        <v>11</v>
      </c>
      <c r="K14" s="123">
        <v>16</v>
      </c>
      <c r="L14" s="121">
        <f t="shared" si="4"/>
        <v>976</v>
      </c>
      <c r="M14" s="129">
        <v>405</v>
      </c>
      <c r="N14" s="123">
        <v>571</v>
      </c>
      <c r="O14" s="121">
        <v>969</v>
      </c>
      <c r="P14" s="129">
        <v>7</v>
      </c>
      <c r="Q14" s="123">
        <v>0</v>
      </c>
      <c r="R14" s="116">
        <v>1196</v>
      </c>
      <c r="S14" s="121">
        <v>583</v>
      </c>
      <c r="T14" s="129">
        <v>590</v>
      </c>
      <c r="U14" s="123">
        <v>13</v>
      </c>
      <c r="V14" s="50"/>
    </row>
    <row r="15" spans="1:22" s="47" customFormat="1" ht="27.75" customHeight="1">
      <c r="A15" s="40"/>
      <c r="B15" s="110" t="s">
        <v>10</v>
      </c>
      <c r="C15" s="121">
        <v>12</v>
      </c>
      <c r="D15" s="129">
        <v>0</v>
      </c>
      <c r="E15" s="123">
        <v>12</v>
      </c>
      <c r="F15" s="121">
        <f t="shared" si="2"/>
        <v>7</v>
      </c>
      <c r="G15" s="129">
        <v>6</v>
      </c>
      <c r="H15" s="123">
        <v>1</v>
      </c>
      <c r="I15" s="121">
        <f t="shared" si="3"/>
        <v>50</v>
      </c>
      <c r="J15" s="129">
        <v>29</v>
      </c>
      <c r="K15" s="123">
        <v>21</v>
      </c>
      <c r="L15" s="121">
        <f t="shared" si="4"/>
        <v>1108</v>
      </c>
      <c r="M15" s="129">
        <v>476</v>
      </c>
      <c r="N15" s="123">
        <v>632</v>
      </c>
      <c r="O15" s="121">
        <v>1100</v>
      </c>
      <c r="P15" s="129">
        <v>7</v>
      </c>
      <c r="Q15" s="123">
        <v>1</v>
      </c>
      <c r="R15" s="116">
        <v>1368</v>
      </c>
      <c r="S15" s="121">
        <v>670</v>
      </c>
      <c r="T15" s="129">
        <v>676</v>
      </c>
      <c r="U15" s="123">
        <v>12</v>
      </c>
      <c r="V15" s="50"/>
    </row>
    <row r="16" spans="1:22" s="47" customFormat="1" ht="27.75" customHeight="1">
      <c r="A16" s="40"/>
      <c r="B16" s="110" t="s">
        <v>11</v>
      </c>
      <c r="C16" s="121">
        <f t="shared" si="1"/>
        <v>16</v>
      </c>
      <c r="D16" s="129">
        <v>0</v>
      </c>
      <c r="E16" s="123">
        <v>16</v>
      </c>
      <c r="F16" s="121">
        <f t="shared" si="2"/>
        <v>9</v>
      </c>
      <c r="G16" s="129">
        <v>7</v>
      </c>
      <c r="H16" s="123">
        <v>2</v>
      </c>
      <c r="I16" s="121">
        <f t="shared" si="3"/>
        <v>29</v>
      </c>
      <c r="J16" s="129">
        <v>19</v>
      </c>
      <c r="K16" s="123">
        <v>10</v>
      </c>
      <c r="L16" s="121">
        <f t="shared" si="4"/>
        <v>1027</v>
      </c>
      <c r="M16" s="129">
        <v>438</v>
      </c>
      <c r="N16" s="123">
        <v>589</v>
      </c>
      <c r="O16" s="121">
        <v>1015</v>
      </c>
      <c r="P16" s="129">
        <v>11</v>
      </c>
      <c r="Q16" s="123">
        <v>1</v>
      </c>
      <c r="R16" s="116">
        <v>1201</v>
      </c>
      <c r="S16" s="121">
        <v>623</v>
      </c>
      <c r="T16" s="129">
        <v>557</v>
      </c>
      <c r="U16" s="123">
        <v>15</v>
      </c>
      <c r="V16" s="50"/>
    </row>
    <row r="17" spans="1:22" s="47" customFormat="1" ht="27.75" customHeight="1">
      <c r="A17" s="40"/>
      <c r="B17" s="110" t="s">
        <v>12</v>
      </c>
      <c r="C17" s="121">
        <f t="shared" si="1"/>
        <v>17</v>
      </c>
      <c r="D17" s="129">
        <v>2</v>
      </c>
      <c r="E17" s="123">
        <v>15</v>
      </c>
      <c r="F17" s="121">
        <f t="shared" si="2"/>
        <v>2</v>
      </c>
      <c r="G17" s="129">
        <v>1</v>
      </c>
      <c r="H17" s="123">
        <v>1</v>
      </c>
      <c r="I17" s="121">
        <f t="shared" si="3"/>
        <v>29</v>
      </c>
      <c r="J17" s="129">
        <v>13</v>
      </c>
      <c r="K17" s="123">
        <v>16</v>
      </c>
      <c r="L17" s="121">
        <f t="shared" si="4"/>
        <v>719</v>
      </c>
      <c r="M17" s="129">
        <v>314</v>
      </c>
      <c r="N17" s="123">
        <v>405</v>
      </c>
      <c r="O17" s="121">
        <v>711</v>
      </c>
      <c r="P17" s="129">
        <v>5</v>
      </c>
      <c r="Q17" s="123">
        <v>3</v>
      </c>
      <c r="R17" s="116">
        <v>843</v>
      </c>
      <c r="S17" s="121">
        <v>412</v>
      </c>
      <c r="T17" s="129">
        <v>418</v>
      </c>
      <c r="U17" s="123">
        <v>10</v>
      </c>
      <c r="V17" s="50"/>
    </row>
    <row r="18" spans="1:22" s="47" customFormat="1" ht="27.75" customHeight="1">
      <c r="A18" s="40" t="s">
        <v>13</v>
      </c>
      <c r="B18" s="110" t="s">
        <v>14</v>
      </c>
      <c r="C18" s="121">
        <f t="shared" si="1"/>
        <v>12</v>
      </c>
      <c r="D18" s="129">
        <v>0</v>
      </c>
      <c r="E18" s="123">
        <v>12</v>
      </c>
      <c r="F18" s="121">
        <f t="shared" si="2"/>
        <v>5</v>
      </c>
      <c r="G18" s="129">
        <v>4</v>
      </c>
      <c r="H18" s="123">
        <v>1</v>
      </c>
      <c r="I18" s="121">
        <f t="shared" si="3"/>
        <v>42</v>
      </c>
      <c r="J18" s="129">
        <v>28</v>
      </c>
      <c r="K18" s="123">
        <v>14</v>
      </c>
      <c r="L18" s="121">
        <f t="shared" si="4"/>
        <v>675</v>
      </c>
      <c r="M18" s="129">
        <v>297</v>
      </c>
      <c r="N18" s="123">
        <v>378</v>
      </c>
      <c r="O18" s="121">
        <v>671</v>
      </c>
      <c r="P18" s="129">
        <v>4</v>
      </c>
      <c r="Q18" s="123">
        <v>0</v>
      </c>
      <c r="R18" s="116">
        <v>954</v>
      </c>
      <c r="S18" s="121">
        <v>449</v>
      </c>
      <c r="T18" s="129">
        <v>485</v>
      </c>
      <c r="U18" s="123">
        <v>17</v>
      </c>
      <c r="V18" s="50"/>
    </row>
    <row r="19" spans="1:22" s="47" customFormat="1" ht="27.75" customHeight="1">
      <c r="A19" s="40"/>
      <c r="B19" s="110" t="s">
        <v>15</v>
      </c>
      <c r="C19" s="121">
        <f t="shared" si="1"/>
        <v>7</v>
      </c>
      <c r="D19" s="129">
        <v>1</v>
      </c>
      <c r="E19" s="123">
        <v>6</v>
      </c>
      <c r="F19" s="121">
        <f t="shared" si="2"/>
        <v>12</v>
      </c>
      <c r="G19" s="129">
        <v>7</v>
      </c>
      <c r="H19" s="123">
        <v>5</v>
      </c>
      <c r="I19" s="121">
        <f t="shared" si="3"/>
        <v>41</v>
      </c>
      <c r="J19" s="129">
        <v>23</v>
      </c>
      <c r="K19" s="123">
        <v>18</v>
      </c>
      <c r="L19" s="121">
        <f t="shared" si="4"/>
        <v>960</v>
      </c>
      <c r="M19" s="129">
        <v>386</v>
      </c>
      <c r="N19" s="123">
        <v>574</v>
      </c>
      <c r="O19" s="121">
        <v>953</v>
      </c>
      <c r="P19" s="129">
        <v>7</v>
      </c>
      <c r="Q19" s="123">
        <v>0</v>
      </c>
      <c r="R19" s="116">
        <v>1100</v>
      </c>
      <c r="S19" s="121">
        <v>522</v>
      </c>
      <c r="T19" s="129">
        <v>548</v>
      </c>
      <c r="U19" s="123">
        <v>20</v>
      </c>
      <c r="V19" s="50"/>
    </row>
    <row r="20" spans="1:22" s="47" customFormat="1" ht="27.75" customHeight="1" thickBot="1">
      <c r="A20" s="42"/>
      <c r="B20" s="115" t="s">
        <v>16</v>
      </c>
      <c r="C20" s="130">
        <f t="shared" si="1"/>
        <v>15</v>
      </c>
      <c r="D20" s="131">
        <v>0</v>
      </c>
      <c r="E20" s="132">
        <v>15</v>
      </c>
      <c r="F20" s="130">
        <f t="shared" si="2"/>
        <v>7</v>
      </c>
      <c r="G20" s="131">
        <v>4</v>
      </c>
      <c r="H20" s="132">
        <v>3</v>
      </c>
      <c r="I20" s="130">
        <f t="shared" si="3"/>
        <v>17</v>
      </c>
      <c r="J20" s="131">
        <v>11</v>
      </c>
      <c r="K20" s="132">
        <v>6</v>
      </c>
      <c r="L20" s="130">
        <f t="shared" si="4"/>
        <v>762</v>
      </c>
      <c r="M20" s="131">
        <v>343</v>
      </c>
      <c r="N20" s="132">
        <v>419</v>
      </c>
      <c r="O20" s="130">
        <v>755</v>
      </c>
      <c r="P20" s="131">
        <v>4</v>
      </c>
      <c r="Q20" s="132">
        <v>3</v>
      </c>
      <c r="R20" s="119">
        <v>1198</v>
      </c>
      <c r="S20" s="130">
        <v>597</v>
      </c>
      <c r="T20" s="131">
        <v>567</v>
      </c>
      <c r="U20" s="132">
        <v>26</v>
      </c>
      <c r="V20" s="50"/>
    </row>
    <row r="21" spans="1:22" s="47" customFormat="1" ht="27.75" customHeight="1" thickTop="1">
      <c r="A21" s="38"/>
      <c r="B21" s="111" t="s">
        <v>17</v>
      </c>
      <c r="C21" s="133">
        <f t="shared" si="1"/>
        <v>29</v>
      </c>
      <c r="D21" s="134">
        <v>1</v>
      </c>
      <c r="E21" s="135">
        <v>28</v>
      </c>
      <c r="F21" s="133">
        <f t="shared" si="2"/>
        <v>17</v>
      </c>
      <c r="G21" s="134">
        <v>13</v>
      </c>
      <c r="H21" s="135">
        <v>4</v>
      </c>
      <c r="I21" s="133">
        <f t="shared" si="3"/>
        <v>217</v>
      </c>
      <c r="J21" s="134">
        <v>121</v>
      </c>
      <c r="K21" s="135">
        <v>96</v>
      </c>
      <c r="L21" s="133">
        <f t="shared" si="4"/>
        <v>2271</v>
      </c>
      <c r="M21" s="134">
        <v>960</v>
      </c>
      <c r="N21" s="135">
        <v>1311</v>
      </c>
      <c r="O21" s="133">
        <v>2247</v>
      </c>
      <c r="P21" s="134">
        <v>20</v>
      </c>
      <c r="Q21" s="135">
        <v>4</v>
      </c>
      <c r="R21" s="120">
        <v>2663</v>
      </c>
      <c r="S21" s="121">
        <v>1288</v>
      </c>
      <c r="T21" s="129">
        <v>1300</v>
      </c>
      <c r="U21" s="123">
        <v>46</v>
      </c>
      <c r="V21" s="50"/>
    </row>
    <row r="22" spans="1:22" s="47" customFormat="1" ht="27.75" customHeight="1">
      <c r="A22" s="39"/>
      <c r="B22" s="110" t="s">
        <v>18</v>
      </c>
      <c r="C22" s="121">
        <f t="shared" si="1"/>
        <v>24</v>
      </c>
      <c r="D22" s="129">
        <v>1</v>
      </c>
      <c r="E22" s="123">
        <v>23</v>
      </c>
      <c r="F22" s="121">
        <f t="shared" si="2"/>
        <v>13</v>
      </c>
      <c r="G22" s="129">
        <v>10</v>
      </c>
      <c r="H22" s="123">
        <v>3</v>
      </c>
      <c r="I22" s="121">
        <f t="shared" si="3"/>
        <v>3</v>
      </c>
      <c r="J22" s="129">
        <v>1</v>
      </c>
      <c r="K22" s="123">
        <v>2</v>
      </c>
      <c r="L22" s="121">
        <f>M22+N22</f>
        <v>2053</v>
      </c>
      <c r="M22" s="129">
        <v>856</v>
      </c>
      <c r="N22" s="123">
        <v>1197</v>
      </c>
      <c r="O22" s="121">
        <v>2039</v>
      </c>
      <c r="P22" s="129">
        <v>12</v>
      </c>
      <c r="Q22" s="123">
        <v>2</v>
      </c>
      <c r="R22" s="116">
        <v>2062</v>
      </c>
      <c r="S22" s="121">
        <v>1008</v>
      </c>
      <c r="T22" s="129">
        <v>1018</v>
      </c>
      <c r="U22" s="123">
        <v>22</v>
      </c>
      <c r="V22" s="50"/>
    </row>
    <row r="23" spans="1:22" s="47" customFormat="1" ht="27.75" customHeight="1">
      <c r="A23" s="144" t="s">
        <v>83</v>
      </c>
      <c r="B23" s="110" t="s">
        <v>19</v>
      </c>
      <c r="C23" s="121">
        <f t="shared" si="1"/>
        <v>17</v>
      </c>
      <c r="D23" s="129">
        <v>3</v>
      </c>
      <c r="E23" s="123">
        <v>14</v>
      </c>
      <c r="F23" s="121">
        <f t="shared" si="2"/>
        <v>3</v>
      </c>
      <c r="G23" s="129">
        <v>3</v>
      </c>
      <c r="H23" s="123">
        <v>0</v>
      </c>
      <c r="I23" s="121">
        <f t="shared" si="3"/>
        <v>36</v>
      </c>
      <c r="J23" s="129">
        <v>21</v>
      </c>
      <c r="K23" s="123">
        <v>15</v>
      </c>
      <c r="L23" s="121">
        <f t="shared" si="4"/>
        <v>1313</v>
      </c>
      <c r="M23" s="129">
        <v>586</v>
      </c>
      <c r="N23" s="123">
        <v>727</v>
      </c>
      <c r="O23" s="121">
        <v>1302</v>
      </c>
      <c r="P23" s="129">
        <v>10</v>
      </c>
      <c r="Q23" s="123">
        <v>1</v>
      </c>
      <c r="R23" s="116">
        <v>1779</v>
      </c>
      <c r="S23" s="121">
        <v>800</v>
      </c>
      <c r="T23" s="129">
        <v>947</v>
      </c>
      <c r="U23" s="123">
        <v>30</v>
      </c>
      <c r="V23" s="50"/>
    </row>
    <row r="24" spans="1:22" s="47" customFormat="1" ht="27.75" customHeight="1">
      <c r="A24" s="145"/>
      <c r="B24" s="110" t="s">
        <v>20</v>
      </c>
      <c r="C24" s="121">
        <f t="shared" si="1"/>
        <v>17</v>
      </c>
      <c r="D24" s="129">
        <v>1</v>
      </c>
      <c r="E24" s="123">
        <v>16</v>
      </c>
      <c r="F24" s="121">
        <f t="shared" si="2"/>
        <v>28</v>
      </c>
      <c r="G24" s="129">
        <v>19</v>
      </c>
      <c r="H24" s="123">
        <v>9</v>
      </c>
      <c r="I24" s="121">
        <f t="shared" si="3"/>
        <v>110</v>
      </c>
      <c r="J24" s="129">
        <v>72</v>
      </c>
      <c r="K24" s="123">
        <v>38</v>
      </c>
      <c r="L24" s="121">
        <f t="shared" si="4"/>
        <v>2640</v>
      </c>
      <c r="M24" s="129">
        <v>1078</v>
      </c>
      <c r="N24" s="123">
        <v>1562</v>
      </c>
      <c r="O24" s="121">
        <v>2620</v>
      </c>
      <c r="P24" s="129">
        <v>15</v>
      </c>
      <c r="Q24" s="123">
        <v>5</v>
      </c>
      <c r="R24" s="116">
        <v>2713</v>
      </c>
      <c r="S24" s="121">
        <v>1322</v>
      </c>
      <c r="T24" s="129">
        <v>1335</v>
      </c>
      <c r="U24" s="123">
        <v>28</v>
      </c>
      <c r="V24" s="50"/>
    </row>
    <row r="25" spans="1:22" s="47" customFormat="1" ht="27.75" customHeight="1">
      <c r="A25" s="145"/>
      <c r="B25" s="110" t="s">
        <v>21</v>
      </c>
      <c r="C25" s="121">
        <f t="shared" si="1"/>
        <v>13</v>
      </c>
      <c r="D25" s="129">
        <v>1</v>
      </c>
      <c r="E25" s="123">
        <v>12</v>
      </c>
      <c r="F25" s="121">
        <f t="shared" si="2"/>
        <v>3</v>
      </c>
      <c r="G25" s="129">
        <v>1</v>
      </c>
      <c r="H25" s="123">
        <v>2</v>
      </c>
      <c r="I25" s="121">
        <f t="shared" si="3"/>
        <v>0</v>
      </c>
      <c r="J25" s="129">
        <v>0</v>
      </c>
      <c r="K25" s="123">
        <v>0</v>
      </c>
      <c r="L25" s="121">
        <f t="shared" si="4"/>
        <v>644</v>
      </c>
      <c r="M25" s="129">
        <v>277</v>
      </c>
      <c r="N25" s="123">
        <v>367</v>
      </c>
      <c r="O25" s="121">
        <v>637</v>
      </c>
      <c r="P25" s="129">
        <v>7</v>
      </c>
      <c r="Q25" s="123">
        <v>0</v>
      </c>
      <c r="R25" s="116">
        <v>903</v>
      </c>
      <c r="S25" s="121">
        <v>419</v>
      </c>
      <c r="T25" s="129">
        <v>466</v>
      </c>
      <c r="U25" s="123">
        <v>12</v>
      </c>
      <c r="V25" s="50"/>
    </row>
    <row r="26" spans="1:22" s="47" customFormat="1" ht="27.75" customHeight="1">
      <c r="A26" s="145"/>
      <c r="B26" s="110" t="s">
        <v>22</v>
      </c>
      <c r="C26" s="121">
        <f t="shared" si="1"/>
        <v>16</v>
      </c>
      <c r="D26" s="129">
        <v>3</v>
      </c>
      <c r="E26" s="123">
        <v>13</v>
      </c>
      <c r="F26" s="121">
        <f t="shared" si="2"/>
        <v>6</v>
      </c>
      <c r="G26" s="129">
        <v>6</v>
      </c>
      <c r="H26" s="123">
        <v>0</v>
      </c>
      <c r="I26" s="121">
        <f t="shared" si="3"/>
        <v>73</v>
      </c>
      <c r="J26" s="129">
        <v>24</v>
      </c>
      <c r="K26" s="123">
        <v>49</v>
      </c>
      <c r="L26" s="121">
        <f>M26+N26</f>
        <v>883</v>
      </c>
      <c r="M26" s="129">
        <v>386</v>
      </c>
      <c r="N26" s="123">
        <v>497</v>
      </c>
      <c r="O26" s="121">
        <v>878</v>
      </c>
      <c r="P26" s="129">
        <v>5</v>
      </c>
      <c r="Q26" s="123">
        <v>0</v>
      </c>
      <c r="R26" s="116">
        <v>1113</v>
      </c>
      <c r="S26" s="121">
        <v>493</v>
      </c>
      <c r="T26" s="129">
        <v>590</v>
      </c>
      <c r="U26" s="123">
        <v>25</v>
      </c>
      <c r="V26" s="50"/>
    </row>
    <row r="27" spans="1:22" s="47" customFormat="1" ht="27.75" customHeight="1">
      <c r="A27" s="145"/>
      <c r="B27" s="110" t="s">
        <v>23</v>
      </c>
      <c r="C27" s="121">
        <f t="shared" si="1"/>
        <v>10</v>
      </c>
      <c r="D27" s="129">
        <v>0</v>
      </c>
      <c r="E27" s="123">
        <v>10</v>
      </c>
      <c r="F27" s="121">
        <f t="shared" si="2"/>
        <v>2</v>
      </c>
      <c r="G27" s="129">
        <v>0</v>
      </c>
      <c r="H27" s="123">
        <v>2</v>
      </c>
      <c r="I27" s="121">
        <f t="shared" si="3"/>
        <v>0</v>
      </c>
      <c r="J27" s="129">
        <v>0</v>
      </c>
      <c r="K27" s="123">
        <v>0</v>
      </c>
      <c r="L27" s="121">
        <f t="shared" si="4"/>
        <v>768</v>
      </c>
      <c r="M27" s="129">
        <v>320</v>
      </c>
      <c r="N27" s="123">
        <v>448</v>
      </c>
      <c r="O27" s="121">
        <v>765</v>
      </c>
      <c r="P27" s="129">
        <v>1</v>
      </c>
      <c r="Q27" s="123">
        <v>2</v>
      </c>
      <c r="R27" s="116">
        <v>837</v>
      </c>
      <c r="S27" s="121">
        <v>428</v>
      </c>
      <c r="T27" s="129">
        <v>397</v>
      </c>
      <c r="U27" s="123">
        <v>12</v>
      </c>
      <c r="V27" s="50"/>
    </row>
    <row r="28" spans="1:22" s="47" customFormat="1" ht="27.75" customHeight="1">
      <c r="A28" s="145"/>
      <c r="B28" s="110" t="s">
        <v>24</v>
      </c>
      <c r="C28" s="121">
        <f t="shared" si="1"/>
        <v>1</v>
      </c>
      <c r="D28" s="129">
        <v>0</v>
      </c>
      <c r="E28" s="123">
        <v>1</v>
      </c>
      <c r="F28" s="121">
        <f t="shared" si="2"/>
        <v>0</v>
      </c>
      <c r="G28" s="129">
        <v>0</v>
      </c>
      <c r="H28" s="123">
        <v>0</v>
      </c>
      <c r="I28" s="121">
        <f t="shared" si="3"/>
        <v>13</v>
      </c>
      <c r="J28" s="129">
        <v>9</v>
      </c>
      <c r="K28" s="123">
        <v>4</v>
      </c>
      <c r="L28" s="121">
        <f t="shared" si="4"/>
        <v>466</v>
      </c>
      <c r="M28" s="129">
        <v>224</v>
      </c>
      <c r="N28" s="123">
        <v>242</v>
      </c>
      <c r="O28" s="121">
        <v>462</v>
      </c>
      <c r="P28" s="129">
        <v>4</v>
      </c>
      <c r="Q28" s="123">
        <v>0</v>
      </c>
      <c r="R28" s="116">
        <v>774</v>
      </c>
      <c r="S28" s="121">
        <v>391</v>
      </c>
      <c r="T28" s="129">
        <v>364</v>
      </c>
      <c r="U28" s="123">
        <v>11</v>
      </c>
      <c r="V28" s="79"/>
    </row>
    <row r="29" spans="1:22" s="47" customFormat="1" ht="27.75" customHeight="1">
      <c r="A29" s="145"/>
      <c r="B29" s="110" t="s">
        <v>25</v>
      </c>
      <c r="C29" s="121">
        <f t="shared" si="1"/>
        <v>8</v>
      </c>
      <c r="D29" s="129">
        <v>0</v>
      </c>
      <c r="E29" s="123">
        <v>8</v>
      </c>
      <c r="F29" s="121">
        <f t="shared" si="2"/>
        <v>1</v>
      </c>
      <c r="G29" s="129">
        <v>1</v>
      </c>
      <c r="H29" s="123">
        <v>0</v>
      </c>
      <c r="I29" s="121">
        <f t="shared" si="3"/>
        <v>23</v>
      </c>
      <c r="J29" s="129">
        <v>11</v>
      </c>
      <c r="K29" s="123">
        <v>12</v>
      </c>
      <c r="L29" s="121">
        <f t="shared" si="4"/>
        <v>358</v>
      </c>
      <c r="M29" s="129">
        <v>169</v>
      </c>
      <c r="N29" s="123">
        <v>189</v>
      </c>
      <c r="O29" s="121">
        <v>354</v>
      </c>
      <c r="P29" s="129">
        <v>3</v>
      </c>
      <c r="Q29" s="123">
        <v>1</v>
      </c>
      <c r="R29" s="116">
        <v>515</v>
      </c>
      <c r="S29" s="121">
        <v>283</v>
      </c>
      <c r="T29" s="129">
        <v>226</v>
      </c>
      <c r="U29" s="123">
        <v>6</v>
      </c>
      <c r="V29" s="79"/>
    </row>
    <row r="30" spans="1:22" s="47" customFormat="1" ht="27.75" customHeight="1">
      <c r="A30" s="44"/>
      <c r="B30" s="110" t="s">
        <v>26</v>
      </c>
      <c r="C30" s="121">
        <v>5</v>
      </c>
      <c r="D30" s="129">
        <v>0</v>
      </c>
      <c r="E30" s="123">
        <v>5</v>
      </c>
      <c r="F30" s="121">
        <f t="shared" si="2"/>
        <v>0</v>
      </c>
      <c r="G30" s="129">
        <v>0</v>
      </c>
      <c r="H30" s="123">
        <v>0</v>
      </c>
      <c r="I30" s="121">
        <v>37</v>
      </c>
      <c r="J30" s="129">
        <v>17</v>
      </c>
      <c r="K30" s="123">
        <v>20</v>
      </c>
      <c r="L30" s="121">
        <f t="shared" si="4"/>
        <v>366</v>
      </c>
      <c r="M30" s="129">
        <v>141</v>
      </c>
      <c r="N30" s="123">
        <v>225</v>
      </c>
      <c r="O30" s="121">
        <v>363</v>
      </c>
      <c r="P30" s="129">
        <v>1</v>
      </c>
      <c r="Q30" s="123">
        <v>2</v>
      </c>
      <c r="R30" s="116">
        <v>457</v>
      </c>
      <c r="S30" s="121">
        <v>245</v>
      </c>
      <c r="T30" s="129">
        <v>206</v>
      </c>
      <c r="U30" s="123">
        <v>6</v>
      </c>
      <c r="V30" s="79"/>
    </row>
    <row r="31" spans="1:22" s="47" customFormat="1" ht="27.75" customHeight="1">
      <c r="A31" s="45"/>
      <c r="B31" s="112" t="s">
        <v>27</v>
      </c>
      <c r="C31" s="122">
        <f t="shared" si="1"/>
        <v>8</v>
      </c>
      <c r="D31" s="128">
        <v>0</v>
      </c>
      <c r="E31" s="124">
        <v>8</v>
      </c>
      <c r="F31" s="122">
        <f t="shared" si="2"/>
        <v>4</v>
      </c>
      <c r="G31" s="128">
        <v>4</v>
      </c>
      <c r="H31" s="124">
        <v>0</v>
      </c>
      <c r="I31" s="122">
        <f t="shared" si="3"/>
        <v>1</v>
      </c>
      <c r="J31" s="128">
        <v>1</v>
      </c>
      <c r="K31" s="124">
        <v>0</v>
      </c>
      <c r="L31" s="122">
        <f t="shared" si="4"/>
        <v>386</v>
      </c>
      <c r="M31" s="128">
        <v>174</v>
      </c>
      <c r="N31" s="124">
        <v>212</v>
      </c>
      <c r="O31" s="122">
        <v>383</v>
      </c>
      <c r="P31" s="128">
        <v>3</v>
      </c>
      <c r="Q31" s="124">
        <v>0</v>
      </c>
      <c r="R31" s="117">
        <v>430</v>
      </c>
      <c r="S31" s="122">
        <v>221</v>
      </c>
      <c r="T31" s="128">
        <v>198</v>
      </c>
      <c r="U31" s="124">
        <v>9</v>
      </c>
      <c r="V31" s="79"/>
    </row>
    <row r="32" spans="1:22" ht="13.5">
      <c r="A32" s="15"/>
      <c r="V32" s="80"/>
    </row>
    <row r="33" ht="13.5">
      <c r="V33" s="80"/>
    </row>
    <row r="34" spans="3:22" ht="13.5">
      <c r="C34" s="14"/>
      <c r="D34" s="14"/>
      <c r="E34" s="14"/>
      <c r="F34" s="14"/>
      <c r="G34" s="14"/>
      <c r="H34" s="14"/>
      <c r="I34" s="14"/>
      <c r="J34" s="14"/>
      <c r="K34" s="14"/>
      <c r="L34" s="1"/>
      <c r="M34" s="14"/>
      <c r="N34" s="14"/>
      <c r="O34" s="14"/>
      <c r="P34" s="14"/>
      <c r="Q34" s="14"/>
      <c r="R34" s="14"/>
      <c r="S34" s="14"/>
      <c r="T34" s="35"/>
      <c r="U34" s="35"/>
      <c r="V34" s="80"/>
    </row>
    <row r="35" spans="3:22" ht="13.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V35" s="80"/>
    </row>
    <row r="36" spans="1:21" ht="13.5">
      <c r="A36"/>
      <c r="B36"/>
      <c r="C36" s="108"/>
      <c r="D36" s="36"/>
      <c r="E36" s="108"/>
      <c r="F36" s="36"/>
      <c r="G36" s="36"/>
      <c r="H36" s="36"/>
      <c r="I36"/>
      <c r="J36"/>
      <c r="K36"/>
      <c r="L36" s="36"/>
      <c r="M36" s="36"/>
      <c r="N36" s="36"/>
      <c r="O36" s="36"/>
      <c r="P36" s="36"/>
      <c r="Q36" s="36"/>
      <c r="R36" s="36"/>
      <c r="S36" s="36"/>
      <c r="T36" s="35"/>
      <c r="U36" s="35"/>
    </row>
    <row r="37" spans="1:19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0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0" ht="13.5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</row>
    <row r="44" spans="1:22" ht="13.5">
      <c r="A44"/>
      <c r="B44"/>
      <c r="C44"/>
      <c r="D44" s="107"/>
      <c r="E44" s="14"/>
      <c r="F44" s="107"/>
      <c r="G44" s="14"/>
      <c r="H44" s="14"/>
      <c r="I44" s="14"/>
      <c r="J44" s="14"/>
      <c r="K44" s="14"/>
      <c r="L44" s="14"/>
      <c r="M44" s="1"/>
      <c r="N44" s="14"/>
      <c r="O44" s="14"/>
      <c r="P44" s="14"/>
      <c r="Q44" s="14"/>
      <c r="R44" s="14"/>
      <c r="S44" s="14"/>
      <c r="T44" s="14"/>
      <c r="U44" s="35"/>
      <c r="V44" s="35"/>
    </row>
    <row r="45" spans="1:19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>
      <c r="A100" s="13" t="s">
        <v>31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3.5">
      <c r="A101" s="3" t="s">
        <v>32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3:19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</sheetData>
  <mergeCells count="8">
    <mergeCell ref="C3:U3"/>
    <mergeCell ref="P5:P6"/>
    <mergeCell ref="R5:R6"/>
    <mergeCell ref="A23:A29"/>
    <mergeCell ref="C4:E5"/>
    <mergeCell ref="A7:B7"/>
    <mergeCell ref="A8:B8"/>
    <mergeCell ref="I5:K5"/>
  </mergeCells>
  <printOptions/>
  <pageMargins left="0.5905511811023623" right="0.5905511811023623" top="0.5905511811023623" bottom="0.5905511811023623" header="0" footer="0"/>
  <pageSetup fitToHeight="1" fitToWidth="1" horizontalDpi="400" verticalDpi="4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職業安定局</cp:lastModifiedBy>
  <cp:lastPrinted>2008-12-15T02:44:49Z</cp:lastPrinted>
  <dcterms:created xsi:type="dcterms:W3CDTF">1998-09-21T01:19:50Z</dcterms:created>
  <dcterms:modified xsi:type="dcterms:W3CDTF">2008-12-15T02:45:00Z</dcterms:modified>
  <cp:category/>
  <cp:version/>
  <cp:contentType/>
  <cp:contentStatus/>
</cp:coreProperties>
</file>