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20" yWindow="2205" windowWidth="10305" windowHeight="3660" tabRatio="907" activeTab="0"/>
  </bookViews>
  <sheets>
    <sheet name="Ⅰ-1県政の概要" sheetId="1" r:id="rId1"/>
    <sheet name="Ⅰ-1統計から見た福島県" sheetId="2" r:id="rId2"/>
    <sheet name="Ⅰ-2-1人口と労働力" sheetId="3" r:id="rId3"/>
  </sheets>
  <definedNames>
    <definedName name="_xlnm.Print_Area" localSheetId="1">'Ⅰ-1統計から見た福島県'!$B$1:$I$25</definedName>
    <definedName name="_xlnm.Print_Area" localSheetId="2">'Ⅰ-2-1人口と労働力'!$A$1:$M$107</definedName>
  </definedNames>
  <calcPr fullCalcOnLoad="1"/>
</workbook>
</file>

<file path=xl/sharedStrings.xml><?xml version="1.0" encoding="utf-8"?>
<sst xmlns="http://schemas.openxmlformats.org/spreadsheetml/2006/main" count="208" uniqueCount="154">
  <si>
    <r>
      <t xml:space="preserve">生産年齢人口比率
</t>
    </r>
    <r>
      <rPr>
        <sz val="9"/>
        <rFont val="ＭＳ Ｐゴシック"/>
        <family val="3"/>
      </rPr>
      <t>（15～64歳÷総人口）</t>
    </r>
  </si>
  <si>
    <t>(2)　労働力の状況</t>
  </si>
  <si>
    <t>百
ha</t>
  </si>
  <si>
    <t>百ha</t>
  </si>
  <si>
    <t>総数</t>
  </si>
  <si>
    <t>人口密度</t>
  </si>
  <si>
    <t>　　　　　　　項目
年</t>
  </si>
  <si>
    <t>Ｋ㎡</t>
  </si>
  <si>
    <t>％</t>
  </si>
  <si>
    <r>
      <t xml:space="preserve">人口密度 </t>
    </r>
    <r>
      <rPr>
        <sz val="9"/>
        <rFont val="ＭＳ Ｐゴシック"/>
        <family val="3"/>
      </rPr>
      <t>（Ｋ㎡あたり）</t>
    </r>
  </si>
  <si>
    <t>福 島 県</t>
  </si>
  <si>
    <t>順位</t>
  </si>
  <si>
    <t>人口</t>
  </si>
  <si>
    <t>就業人口</t>
  </si>
  <si>
    <t>農業産出額</t>
  </si>
  <si>
    <t>年間商品販売額</t>
  </si>
  <si>
    <t>県内総生産</t>
  </si>
  <si>
    <t>一人当たり県民所得</t>
  </si>
  <si>
    <t>可住地面積</t>
  </si>
  <si>
    <t>耕地面積</t>
  </si>
  <si>
    <t>林野面積</t>
  </si>
  <si>
    <t>幼稚園数</t>
  </si>
  <si>
    <t>小学校数</t>
  </si>
  <si>
    <t>中学校数</t>
  </si>
  <si>
    <t>高等学校数</t>
  </si>
  <si>
    <t>専修学校数</t>
  </si>
  <si>
    <t>項　　　目</t>
  </si>
  <si>
    <t>全　国</t>
  </si>
  <si>
    <t>調査時期</t>
  </si>
  <si>
    <t>備　　考</t>
  </si>
  <si>
    <t>人</t>
  </si>
  <si>
    <t>人</t>
  </si>
  <si>
    <t>所</t>
  </si>
  <si>
    <t>億円</t>
  </si>
  <si>
    <t>千円</t>
  </si>
  <si>
    <t>園</t>
  </si>
  <si>
    <t>校</t>
  </si>
  <si>
    <t>世帯</t>
  </si>
  <si>
    <t>事業所数（民営）</t>
  </si>
  <si>
    <t>計</t>
  </si>
  <si>
    <t>総数</t>
  </si>
  <si>
    <t>男</t>
  </si>
  <si>
    <t>女</t>
  </si>
  <si>
    <t>増加数</t>
  </si>
  <si>
    <r>
      <t>昭和</t>
    </r>
    <r>
      <rPr>
        <sz val="11"/>
        <rFont val="ＭＳ Ｐゴシック"/>
        <family val="3"/>
      </rPr>
      <t>６０</t>
    </r>
    <r>
      <rPr>
        <sz val="11"/>
        <color indexed="9"/>
        <rFont val="ＭＳ Ｐゴシック"/>
        <family val="3"/>
      </rPr>
      <t>年</t>
    </r>
  </si>
  <si>
    <r>
      <t>平成</t>
    </r>
    <r>
      <rPr>
        <sz val="11"/>
        <color indexed="9"/>
        <rFont val="ＭＳ Ｐゴシック"/>
        <family val="3"/>
      </rPr>
      <t>０</t>
    </r>
    <r>
      <rPr>
        <sz val="11"/>
        <rFont val="ＭＳ Ｐゴシック"/>
        <family val="3"/>
      </rPr>
      <t>２年</t>
    </r>
  </si>
  <si>
    <r>
      <t>平成０</t>
    </r>
    <r>
      <rPr>
        <sz val="11"/>
        <rFont val="ＭＳ Ｐゴシック"/>
        <family val="3"/>
      </rPr>
      <t>７</t>
    </r>
    <r>
      <rPr>
        <sz val="11"/>
        <color indexed="9"/>
        <rFont val="ＭＳ Ｐゴシック"/>
        <family val="3"/>
      </rPr>
      <t>年</t>
    </r>
  </si>
  <si>
    <r>
      <t>平成</t>
    </r>
    <r>
      <rPr>
        <sz val="11"/>
        <rFont val="ＭＳ Ｐゴシック"/>
        <family val="3"/>
      </rPr>
      <t>１２</t>
    </r>
    <r>
      <rPr>
        <sz val="11"/>
        <color indexed="9"/>
        <rFont val="ＭＳ Ｐゴシック"/>
        <family val="3"/>
      </rPr>
      <t>年</t>
    </r>
  </si>
  <si>
    <t>資料出所：総務省統計局「国勢調査報告」</t>
  </si>
  <si>
    <t>昭和60年</t>
  </si>
  <si>
    <t>平成12年</t>
  </si>
  <si>
    <t>年少人口（０～14歳）</t>
  </si>
  <si>
    <t>生産年齢人口（15～64歳）</t>
  </si>
  <si>
    <t>老齢人口（65歳以上）</t>
  </si>
  <si>
    <t>平成 ２年</t>
  </si>
  <si>
    <t>平成 ７年</t>
  </si>
  <si>
    <t>統　計　か　ら　見　た　福　島　県</t>
  </si>
  <si>
    <t>老年人口（65歳以上）</t>
  </si>
  <si>
    <t>年齢不明</t>
  </si>
  <si>
    <t>２．福島県の人口と労働力</t>
  </si>
  <si>
    <t>福島県の人口の推移</t>
  </si>
  <si>
    <t>百
ha</t>
  </si>
  <si>
    <t xml:space="preserve">国土交通省　「全国都道府県市区町村別面積調」
</t>
  </si>
  <si>
    <t>総務省
「社会生活統計指標」</t>
  </si>
  <si>
    <t>総世帯数</t>
  </si>
  <si>
    <t>総務省
「国勢調査」</t>
  </si>
  <si>
    <t>製造品出荷額等</t>
  </si>
  <si>
    <t>総務省
「事業所・企業統計調査」　</t>
  </si>
  <si>
    <t>経済産業省
「工業統計表」</t>
  </si>
  <si>
    <t>経済産業省
「商業統計調査」</t>
  </si>
  <si>
    <t>文部科学省
「学校基本調査速報」</t>
  </si>
  <si>
    <t>総面積</t>
  </si>
  <si>
    <t>農林水産省
「耕地及び作付面積統計」</t>
  </si>
  <si>
    <t>農林水産省
「世界農林業センサス」</t>
  </si>
  <si>
    <t>昭和５５年</t>
  </si>
  <si>
    <r>
      <t>平</t>
    </r>
    <r>
      <rPr>
        <sz val="11"/>
        <rFont val="ＭＳ Ｐゴシック"/>
        <family val="3"/>
      </rPr>
      <t>１７</t>
    </r>
  </si>
  <si>
    <t>　　平成１７年の国政調査時における年齢別人口構成の推移を見ると、１５歳未満の年少人口の
　割合が年々減少している反面、６５歳以上の老齢人口の割合が著しく高くなっている。</t>
  </si>
  <si>
    <t>平成17年</t>
  </si>
  <si>
    <t>H17.2. 1</t>
  </si>
  <si>
    <t>H16.6. 1</t>
  </si>
  <si>
    <r>
      <t>　（１）人口の推移</t>
    </r>
    <r>
      <rPr>
        <b/>
        <sz val="12"/>
        <rFont val="ＭＳ Ｐ明朝"/>
        <family val="1"/>
      </rPr>
      <t xml:space="preserve">
　　　 </t>
    </r>
    <r>
      <rPr>
        <sz val="12"/>
        <rFont val="ＭＳ Ｐ明朝"/>
        <family val="1"/>
      </rPr>
      <t>本県の人口は大正９年に行われた第一回国勢調査からの推移を見ると、戦前の１６０万人
　　台から戦後の昭和２３年には２００万人台になったが、その後、進学や就職による若年者の県
　　外への流失が続き人口減少をたどっていた。しかし、その後の県内産業の振興に伴う雇用機
　　会の拡大などの要因により、昭和５５年の国勢調査において再び２００万人台となり、平成１２年
　　の調査では２１２万人を突破した。
　　　　平成１７年の国勢調査における本県の人口は、2,091,319人（全国18位）で、平成１２年調査
　　時と比較すると35,616人（１．７％）減少している。 　　</t>
    </r>
  </si>
  <si>
    <r>
      <t>▲</t>
    </r>
    <r>
      <rPr>
        <sz val="12"/>
        <rFont val="ＭＳ Ｐゴシック"/>
        <family val="3"/>
      </rPr>
      <t>6,657</t>
    </r>
  </si>
  <si>
    <t>　　　福島県の労働力人口を平成１7年国勢調査から見ると、生産年齢人口（１５歳以上６４歳
　　未満の人口）は1,307,075人、うち労働力人口（生産年齢人口のうち、労働の意志と能力を
　　有する者）は1,075,110人と、県人口の51.4％であり、前回調査（平成12年）時と比較して3.0
　　％減少している。
　　　これを性別に見ると、男性は前回調査時より3.6％、女性は2.2％それぞれ減少しており、
　　女性の占める割合は42.2％となった。
　　　また、労働力人口のうち就業者数は1,010,120人で前回調査時との比較で4.8％の減少、
　　完全失業者数は64,990人で36.7％増加し、完全失業率は6.04％となっている。</t>
  </si>
  <si>
    <t>H18.6. 1</t>
  </si>
  <si>
    <t>平成１9年度</t>
  </si>
  <si>
    <t>377,929,99</t>
  </si>
  <si>
    <t>13,782,75</t>
  </si>
  <si>
    <t>平成１8年</t>
  </si>
  <si>
    <t>農林水産省
「農業産出額」</t>
  </si>
  <si>
    <t>平成１7年度</t>
  </si>
  <si>
    <r>
      <t>内閣府</t>
    </r>
    <r>
      <rPr>
        <sz val="10"/>
        <rFont val="ＭＳ Ｐゴシック"/>
        <family val="3"/>
      </rPr>
      <t xml:space="preserve">
</t>
    </r>
    <r>
      <rPr>
        <sz val="8"/>
        <rFont val="ＭＳ Ｐゴシック"/>
        <family val="3"/>
      </rPr>
      <t>「県民経済計算」</t>
    </r>
  </si>
  <si>
    <t>Ⅰ 県勢の概要</t>
  </si>
  <si>
    <t>１　福島県の地勢や環境</t>
  </si>
  <si>
    <t>　福島県は、東北地方の南端に位置し、その面積は13,782㎢と全国では北海道、岩手県についで3番目の広さを有している。東に阿武隈高地、西に奥羽山脈が南北に縦断し、気候・風土等が異なる、中通り、会津、浜通りの３地域に区分されており、それぞれ独特の地域性を持っている。</t>
  </si>
  <si>
    <t xml:space="preserve">  また、東は太平洋に面し、160㎞に及ぶ海岸線は美しい景観を見せ、沖合は黒潮と親潮の合流する日本有数の漁場となっており、豊かな水産資源にも恵まれている。</t>
  </si>
  <si>
    <t>　福島県の特色は、特定の都市に人口が集中することなく、各地に都市が分散し、これらの地域を高速交通網が連絡している構造となっており、都市と農山村との連携により、特色ある生活圏を形成している。さらに交通網の発達により、地域を結ぶ時間が短縮され、それぞれの特色ある生活圏をネットワークすることにより、より豊かで多様なライフスタイルを選択することが可能となっている。</t>
  </si>
  <si>
    <t>　福島県の産業は、首都圏から約200㎞の範囲に位置しており、東北新幹線や東北縦貫自動車道等高速交通網の整備が進み、さらに福島空港の定期路線は、国内線5路線、国際線2路線が就航中で、全国からのアクセスは一段と充実している。こうした地理的優位性を活かし、工場誘致が積極的に行われ、情報通信、バイオテクノロジー等先端技術を有する幅広い企業の進出が着実な伸びを見せていたが、福島県工業開発条例に基づく工場設置届出件数（新設・増設）では、平成19年は100件となり、2年連続で3桁となった。
　　　　　　　　　　　　　　　　</t>
  </si>
  <si>
    <t>労働力状態別１５歳以上人口</t>
  </si>
  <si>
    <t>区分</t>
  </si>
  <si>
    <t>増減率</t>
  </si>
  <si>
    <t>生産年齢人口</t>
  </si>
  <si>
    <t>▲0.2%</t>
  </si>
  <si>
    <t>▲0.5%</t>
  </si>
  <si>
    <t>0.2%</t>
  </si>
  <si>
    <t>労働力人口</t>
  </si>
  <si>
    <t>就業者</t>
  </si>
  <si>
    <t>完全失業者</t>
  </si>
  <si>
    <t>労働力率</t>
  </si>
  <si>
    <t>完全失業率</t>
  </si>
  <si>
    <t>資料出所：総務省統計局「国勢調査報告」。</t>
  </si>
  <si>
    <t>(3)　就業者の産業別構成</t>
  </si>
  <si>
    <t>　　 就業者における産業別構成では、全体的に見ると平成12年調査時と比較すると50,804人（4.8％）減
　少した。産業別では、第一次・第二次産業において減少しているものの、第３次産業では前回調査時より
　2.3％増加しており、全就業者の59.3%が第３次産業に従事している。</t>
  </si>
  <si>
    <t>就業者の産業別構成</t>
  </si>
  <si>
    <t>平　成　１　7　年</t>
  </si>
  <si>
    <t>構成比</t>
  </si>
  <si>
    <t>就　業　者</t>
  </si>
  <si>
    <t>第一次産業</t>
  </si>
  <si>
    <t>第二次産業</t>
  </si>
  <si>
    <t>第三次産業</t>
  </si>
  <si>
    <t>資料出所：総務省統計局「国勢調査報告」。増減率は前回調査（平成12年）との比較。</t>
  </si>
  <si>
    <t>（注）就業者には「分類不能の産業」を含み、内訳産業別には含まず。</t>
  </si>
  <si>
    <t>(4)　各公共職業安定所管内事業所数及び従業者数（国・地方公共団体を除く）</t>
  </si>
  <si>
    <t>　　 事業所数は前回調査と比較して3,165所（3.2％）の増、従業者数においては、88,378人（10.7％）と全ての</t>
  </si>
  <si>
    <t>　所、地域において増加となっている。</t>
  </si>
  <si>
    <t>各公共職業安定所管内事業所数及び従業者数</t>
  </si>
  <si>
    <t xml:space="preserve"> 　　　　　　　　　　項目
所別</t>
  </si>
  <si>
    <t>事業所数</t>
  </si>
  <si>
    <t>従業者数</t>
  </si>
  <si>
    <t>平成18年</t>
  </si>
  <si>
    <t>平成16年</t>
  </si>
  <si>
    <t>福島県</t>
  </si>
  <si>
    <t>福島</t>
  </si>
  <si>
    <t>二本松</t>
  </si>
  <si>
    <t>県北計</t>
  </si>
  <si>
    <t>郡山</t>
  </si>
  <si>
    <t>白河</t>
  </si>
  <si>
    <t>須賀川</t>
  </si>
  <si>
    <t>県中・県南</t>
  </si>
  <si>
    <t>中通り計</t>
  </si>
  <si>
    <t>会津若松</t>
  </si>
  <si>
    <t>喜多方</t>
  </si>
  <si>
    <t>会津計</t>
  </si>
  <si>
    <t>平</t>
  </si>
  <si>
    <t>勿来</t>
  </si>
  <si>
    <t>いわき計</t>
  </si>
  <si>
    <t>相馬</t>
  </si>
  <si>
    <t>富岡</t>
  </si>
  <si>
    <t>相双計</t>
  </si>
  <si>
    <t>浜通り計</t>
  </si>
  <si>
    <t>資料出所：福島県企画調整部情報統計領域「平成１8年事業所・企業統計調査結果確報」</t>
  </si>
  <si>
    <r>
      <t>▲</t>
    </r>
    <r>
      <rPr>
        <sz val="12"/>
        <rFont val="ＭＳ Ｐゴシック"/>
        <family val="3"/>
      </rPr>
      <t>35,616</t>
    </r>
  </si>
  <si>
    <t xml:space="preserve">  さらに、福島県の気候は、積雪寒冷の会津から温暖な浜通りまで多様性に富み、温暖型作物の北限や寒冷型作物の南限に位置するものが多くあり、桃、梨、りんご等の果物をはじめ、野菜や畜産品など、様々な農産物を生産し首都圏等へ供給している。</t>
  </si>
  <si>
    <t xml:space="preserve">　福島県の人口は、平成17年の国勢調査では2,091,319人で、平成12年の国勢調査から35,616人、1.7％の減少となった。戦後のベビーブームなどから昭和23年に初めて200万人台を越え増加を続けていたが、昭和32年の2,099,700人をピークに、若年層の首都圏等への流出から減少に転じ、昭和47年には1,927,900人まで減少した。その後、Ｕターンや第２次ベビーブームなどから再び増加に転じ、平成７年の国勢調査で2,133,592人と過去最高を示した。福島県現住人口調査によれば、その後も増加傾向を続けていたが、少子化の進行により、平成10年には現在までの最高値となったが、その後僅かずつながら減少が続き、平成17年においても減少となった。
</t>
  </si>
  <si>
    <t>　福島県の自然は、奥羽山脈に沿って那須火山帯が走っており、2,000ｍ級の数多くの火山があり美しい湖沼群を創り出し、多くの温泉にも恵まれている。</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</si>
</sst>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
    <numFmt numFmtId="178" formatCode="#,##0;&quot;▲ &quot;#,##0"/>
    <numFmt numFmtId="179" formatCode="#,##0.00;&quot;▲ &quot;#,##0.00"/>
    <numFmt numFmtId="180" formatCode="0.0%"/>
    <numFmt numFmtId="181" formatCode="#,##0_ "/>
    <numFmt numFmtId="182" formatCode="0.0;&quot;▲ &quot;0.0"/>
    <numFmt numFmtId="183" formatCode="#,##0_);[Red]\(#,##0\)"/>
    <numFmt numFmtId="184" formatCode="#,##0;[Red]#,##0"/>
    <numFmt numFmtId="185" formatCode="#,##0.0_ "/>
    <numFmt numFmtId="186" formatCode="#,##0.0;&quot;▲ &quot;#,##0.0"/>
    <numFmt numFmtId="187" formatCode="#,##0.0;[Red]#,##0.0"/>
    <numFmt numFmtId="188" formatCode="0;&quot;▲ &quot;0"/>
    <numFmt numFmtId="189" formatCode="0.00_ "/>
    <numFmt numFmtId="190" formatCode="#,##0.00;[Red]#,##0.00"/>
    <numFmt numFmtId="191" formatCode="0.0_ "/>
    <numFmt numFmtId="192" formatCode="#,##0.0;[Red]&quot;▲&quot;#,##0.0"/>
    <numFmt numFmtId="193" formatCode="#,##0.0;&quot;▲&quot;#,##0.0"/>
    <numFmt numFmtId="194" formatCode="##.#&quot;%&quot;"/>
    <numFmt numFmtId="195" formatCode="0.00_);[Red]\(0.00\)"/>
    <numFmt numFmtId="196" formatCode="##.#&quot;％&quot;;&quot;▲&quot;##.#&quot;％&quot;"/>
    <numFmt numFmtId="197" formatCode="0.0_ ;[Red]\-0.0\ "/>
    <numFmt numFmtId="198" formatCode="[$-411]ggge&quot;年&quot;m&quot;月&quot;d&quot;日&quot;;@"/>
    <numFmt numFmtId="199" formatCode="0.0_);[Red]\(0.0\)"/>
    <numFmt numFmtId="200" formatCode="&quot;Yes&quot;;&quot;Yes&quot;;&quot;No&quot;"/>
    <numFmt numFmtId="201" formatCode="&quot;True&quot;;&quot;True&quot;;&quot;False&quot;"/>
    <numFmt numFmtId="202" formatCode="&quot;On&quot;;&quot;On&quot;;&quot;Off&quot;"/>
    <numFmt numFmtId="203" formatCode="[$€-2]\ #,##0.00_);[Red]\([$€-2]\ #,##0.00\)"/>
  </numFmts>
  <fonts count="20">
    <font>
      <sz val="11"/>
      <name val="ＭＳ Ｐゴシック"/>
      <family val="3"/>
    </font>
    <font>
      <sz val="6"/>
      <name val="ＭＳ Ｐゴシック"/>
      <family val="3"/>
    </font>
    <font>
      <sz val="10"/>
      <name val="ＭＳ Ｐゴシック"/>
      <family val="3"/>
    </font>
    <font>
      <sz val="11"/>
      <color indexed="9"/>
      <name val="ＭＳ Ｐゴシック"/>
      <family val="3"/>
    </font>
    <font>
      <b/>
      <sz val="11"/>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Ｐゴシック"/>
      <family val="3"/>
    </font>
    <font>
      <b/>
      <sz val="12"/>
      <name val="ＭＳ Ｐゴシック"/>
      <family val="3"/>
    </font>
    <font>
      <sz val="20"/>
      <name val="ＭＳ ゴシック"/>
      <family val="3"/>
    </font>
    <font>
      <sz val="10.75"/>
      <name val="ＭＳ Ｐゴシック"/>
      <family val="3"/>
    </font>
    <font>
      <sz val="9.5"/>
      <name val="ＭＳ Ｐゴシック"/>
      <family val="3"/>
    </font>
    <font>
      <b/>
      <sz val="14"/>
      <name val="ＭＳ Ｐゴシック"/>
      <family val="3"/>
    </font>
    <font>
      <sz val="12"/>
      <name val="ＭＳ Ｐ明朝"/>
      <family val="1"/>
    </font>
    <font>
      <b/>
      <sz val="12"/>
      <name val="ＭＳ Ｐ明朝"/>
      <family val="1"/>
    </font>
    <font>
      <sz val="20"/>
      <color indexed="8"/>
      <name val="ＭＳ 明朝"/>
      <family val="1"/>
    </font>
    <font>
      <sz val="10.5"/>
      <color indexed="8"/>
      <name val="ＭＳ 明朝"/>
      <family val="1"/>
    </font>
    <font>
      <sz val="16"/>
      <color indexed="8"/>
      <name val="ＭＳ 明朝"/>
      <family val="1"/>
    </font>
  </fonts>
  <fills count="2">
    <fill>
      <patternFill/>
    </fill>
    <fill>
      <patternFill patternType="gray125"/>
    </fill>
  </fills>
  <borders count="105">
    <border>
      <left/>
      <right/>
      <top/>
      <bottom/>
      <diagonal/>
    </border>
    <border>
      <left>
        <color indexed="63"/>
      </left>
      <right>
        <color indexed="63"/>
      </right>
      <top style="medium"/>
      <bottom style="medium"/>
    </border>
    <border>
      <left style="hair"/>
      <right style="hair"/>
      <top style="medium"/>
      <bottom style="medium"/>
    </border>
    <border>
      <left>
        <color indexed="63"/>
      </left>
      <right>
        <color indexed="63"/>
      </right>
      <top style="thin"/>
      <bottom style="hair"/>
    </border>
    <border>
      <left>
        <color indexed="63"/>
      </left>
      <right style="hair"/>
      <top style="thin"/>
      <bottom style="hair"/>
    </border>
    <border>
      <left style="hair"/>
      <right style="hair"/>
      <top style="thin"/>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color indexed="63"/>
      </left>
      <right>
        <color indexed="63"/>
      </right>
      <top style="hair"/>
      <bottom style="medium"/>
    </border>
    <border>
      <left>
        <color indexed="63"/>
      </left>
      <right style="hair"/>
      <top style="hair"/>
      <bottom style="medium"/>
    </border>
    <border>
      <left>
        <color indexed="63"/>
      </left>
      <right>
        <color indexed="63"/>
      </right>
      <top style="hair"/>
      <bottom style="thin"/>
    </border>
    <border>
      <left>
        <color indexed="63"/>
      </left>
      <right style="hair"/>
      <top style="hair"/>
      <bottom style="thin"/>
    </border>
    <border>
      <left style="hair"/>
      <right style="hair"/>
      <top style="hair"/>
      <bottom style="thin"/>
    </border>
    <border>
      <left>
        <color indexed="63"/>
      </left>
      <right>
        <color indexed="63"/>
      </right>
      <top style="medium"/>
      <bottom style="hair"/>
    </border>
    <border>
      <left>
        <color indexed="63"/>
      </left>
      <right style="hair"/>
      <top style="medium"/>
      <bottom style="hair"/>
    </border>
    <border>
      <left style="hair"/>
      <right style="hair"/>
      <top style="medium"/>
      <bottom style="hair"/>
    </border>
    <border>
      <left style="hair"/>
      <right>
        <color indexed="63"/>
      </right>
      <top style="hair"/>
      <bottom style="hair"/>
    </border>
    <border>
      <left style="hair"/>
      <right>
        <color indexed="63"/>
      </right>
      <top style="hair"/>
      <bottom style="thin"/>
    </border>
    <border>
      <left style="hair"/>
      <right>
        <color indexed="63"/>
      </right>
      <top style="thin"/>
      <bottom style="hair"/>
    </border>
    <border>
      <left style="hair"/>
      <right>
        <color indexed="63"/>
      </right>
      <top style="hair"/>
      <bottom style="medium"/>
    </border>
    <border>
      <left style="hair"/>
      <right>
        <color indexed="63"/>
      </right>
      <top style="medium"/>
      <bottom style="hair"/>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color indexed="63"/>
      </right>
      <top>
        <color indexed="63"/>
      </top>
      <bottom style="thin"/>
    </border>
    <border>
      <left style="hair"/>
      <right style="thin"/>
      <top>
        <color indexed="63"/>
      </top>
      <bottom>
        <color indexed="63"/>
      </bottom>
    </border>
    <border>
      <left>
        <color indexed="63"/>
      </left>
      <right style="thin"/>
      <top style="thin"/>
      <bottom>
        <color indexed="63"/>
      </bottom>
    </border>
    <border>
      <left style="hair"/>
      <right style="thin"/>
      <top style="hair"/>
      <bottom style="thin"/>
    </border>
    <border>
      <left style="thin"/>
      <right style="hair"/>
      <top>
        <color indexed="63"/>
      </top>
      <bottom>
        <color indexed="63"/>
      </bottom>
    </border>
    <border>
      <left style="hair"/>
      <right>
        <color indexed="63"/>
      </right>
      <top>
        <color indexed="63"/>
      </top>
      <bottom style="hair"/>
    </border>
    <border>
      <left>
        <color indexed="63"/>
      </left>
      <right style="thin"/>
      <top>
        <color indexed="63"/>
      </top>
      <bottom style="hair"/>
    </border>
    <border>
      <left style="thin"/>
      <right style="thin"/>
      <top>
        <color indexed="63"/>
      </top>
      <bottom style="hair"/>
    </border>
    <border>
      <left style="hair"/>
      <right style="thin"/>
      <top style="thin"/>
      <bottom style="hair"/>
    </border>
    <border>
      <left>
        <color indexed="63"/>
      </left>
      <right style="thin"/>
      <top style="hair"/>
      <bottom style="hair"/>
    </border>
    <border>
      <left style="thin"/>
      <right style="thin"/>
      <top style="hair"/>
      <bottom style="hair"/>
    </border>
    <border>
      <left style="hair"/>
      <right style="thin"/>
      <top style="hair"/>
      <bottom style="hair"/>
    </border>
    <border>
      <left style="thin"/>
      <right style="hair"/>
      <top>
        <color indexed="63"/>
      </top>
      <bottom style="thin"/>
    </border>
    <border>
      <left>
        <color indexed="63"/>
      </left>
      <right style="thin"/>
      <top style="hair"/>
      <bottom style="thin"/>
    </border>
    <border>
      <left style="thin"/>
      <right style="thin"/>
      <top style="hair"/>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hair"/>
    </border>
    <border>
      <left style="thin"/>
      <right>
        <color indexed="63"/>
      </right>
      <top style="thin"/>
      <bottom>
        <color indexed="63"/>
      </bottom>
    </border>
    <border>
      <left style="hair"/>
      <right style="hair"/>
      <top>
        <color indexed="63"/>
      </top>
      <bottom>
        <color indexed="63"/>
      </bottom>
    </border>
    <border>
      <left style="hair"/>
      <right style="thin"/>
      <top style="thin"/>
      <bottom>
        <color indexed="63"/>
      </bottom>
    </border>
    <border>
      <left style="hair"/>
      <right style="hair"/>
      <top>
        <color indexed="63"/>
      </top>
      <bottom style="hair"/>
    </border>
    <border>
      <left style="hair"/>
      <right style="thin"/>
      <top>
        <color indexed="63"/>
      </top>
      <bottom style="hair"/>
    </border>
    <border>
      <left style="thin"/>
      <right style="hair"/>
      <top style="hair"/>
      <bottom style="hair"/>
    </border>
    <border>
      <left style="thin"/>
      <right style="hair"/>
      <top style="hair"/>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hair"/>
      <right style="thin"/>
      <top style="thin"/>
      <bottom style="double"/>
    </border>
    <border>
      <left style="thin"/>
      <right>
        <color indexed="63"/>
      </right>
      <top style="double"/>
      <bottom>
        <color indexed="63"/>
      </bottom>
    </border>
    <border>
      <left style="thin"/>
      <right style="hair"/>
      <top style="double"/>
      <bottom>
        <color indexed="63"/>
      </bottom>
    </border>
    <border>
      <left style="hair"/>
      <right style="thin"/>
      <top style="double"/>
      <bottom style="hair"/>
    </border>
    <border>
      <left style="thin"/>
      <right style="hair"/>
      <top style="thin"/>
      <bottom>
        <color indexed="63"/>
      </bottom>
    </border>
    <border>
      <left style="hair"/>
      <right>
        <color indexed="63"/>
      </right>
      <top style="thin"/>
      <bottom style="thin"/>
    </border>
    <border>
      <left>
        <color indexed="63"/>
      </left>
      <right style="thin"/>
      <top style="thin"/>
      <bottom style="thin"/>
    </border>
    <border>
      <left>
        <color indexed="63"/>
      </left>
      <right style="hair"/>
      <top style="thin"/>
      <bottom>
        <color indexed="63"/>
      </bottom>
    </border>
    <border>
      <left>
        <color indexed="63"/>
      </left>
      <right style="hair"/>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hair"/>
      <right style="thin"/>
      <top style="hair"/>
      <bottom>
        <color indexed="63"/>
      </bottom>
    </border>
    <border>
      <left style="hair"/>
      <right>
        <color indexed="63"/>
      </right>
      <top>
        <color indexed="63"/>
      </top>
      <bottom style="thin"/>
    </border>
    <border>
      <left style="hair"/>
      <right style="thin"/>
      <top>
        <color indexed="63"/>
      </top>
      <bottom style="thin"/>
    </border>
    <border>
      <left style="thin"/>
      <right>
        <color indexed="63"/>
      </right>
      <top style="thin"/>
      <bottom style="hair"/>
    </border>
    <border>
      <left>
        <color indexed="63"/>
      </left>
      <right style="thin"/>
      <top style="thin"/>
      <bottom style="hair"/>
    </border>
    <border>
      <left>
        <color indexed="63"/>
      </left>
      <right style="hair"/>
      <top>
        <color indexed="63"/>
      </top>
      <bottom style="medium"/>
    </border>
    <border>
      <left style="hair"/>
      <right>
        <color indexed="63"/>
      </right>
      <top style="medium"/>
      <bottom style="medium"/>
    </border>
    <border>
      <left>
        <color indexed="63"/>
      </left>
      <right style="hair"/>
      <top style="medium"/>
      <bottom style="medium"/>
    </border>
    <border>
      <left>
        <color indexed="63"/>
      </left>
      <right style="thin"/>
      <top>
        <color indexed="63"/>
      </top>
      <bottom style="thin"/>
    </border>
    <border>
      <left>
        <color indexed="63"/>
      </left>
      <right style="hair"/>
      <top>
        <color indexed="63"/>
      </top>
      <bottom style="thin"/>
    </border>
    <border>
      <left>
        <color indexed="63"/>
      </left>
      <right style="hair"/>
      <top style="thin"/>
      <bottom style="thin"/>
    </border>
    <border>
      <left style="thin"/>
      <right>
        <color indexed="63"/>
      </right>
      <top style="hair"/>
      <bottom style="thin"/>
    </border>
    <border>
      <left style="thin"/>
      <right>
        <color indexed="63"/>
      </right>
      <top style="hair"/>
      <bottom style="hair"/>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style="thin"/>
      <top style="double"/>
      <bottom>
        <color indexed="63"/>
      </bottom>
    </border>
    <border>
      <left>
        <color indexed="63"/>
      </left>
      <right style="hair"/>
      <top style="thin"/>
      <bottom style="double"/>
    </border>
    <border>
      <left style="hair"/>
      <right>
        <color indexed="63"/>
      </right>
      <top style="thin"/>
      <bottom style="double"/>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hair"/>
      <top>
        <color indexed="63"/>
      </top>
      <bottom style="hair"/>
    </border>
    <border>
      <left style="hair"/>
      <right style="hair"/>
      <top>
        <color indexed="63"/>
      </top>
      <bottom style="thin"/>
    </border>
    <border>
      <left style="hair"/>
      <right style="hair"/>
      <top style="thin"/>
      <bottom>
        <color indexed="63"/>
      </bottom>
    </border>
    <border diagonalDown="1">
      <left style="thin"/>
      <right>
        <color indexed="63"/>
      </right>
      <top style="thin"/>
      <bottom>
        <color indexed="63"/>
      </bottom>
      <diagonal style="hair"/>
    </border>
    <border diagonalDown="1">
      <left>
        <color indexed="63"/>
      </left>
      <right style="hair"/>
      <top style="thin"/>
      <bottom>
        <color indexed="63"/>
      </bottom>
      <diagonal style="hair"/>
    </border>
    <border diagonalDown="1">
      <left style="thin"/>
      <right>
        <color indexed="63"/>
      </right>
      <top>
        <color indexed="63"/>
      </top>
      <bottom style="hair"/>
      <diagonal style="hair"/>
    </border>
    <border diagonalDown="1">
      <left>
        <color indexed="63"/>
      </left>
      <right style="hair"/>
      <top>
        <color indexed="63"/>
      </top>
      <bottom style="hair"/>
      <diagonal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309">
    <xf numFmtId="0" fontId="0" fillId="0" borderId="0" xfId="0" applyAlignment="1">
      <alignment/>
    </xf>
    <xf numFmtId="0" fontId="0" fillId="0" borderId="0" xfId="0" applyAlignment="1">
      <alignment horizontal="center"/>
    </xf>
    <xf numFmtId="0" fontId="0" fillId="0" borderId="0" xfId="0" applyFont="1" applyFill="1" applyBorder="1" applyAlignment="1">
      <alignment horizontal="left"/>
    </xf>
    <xf numFmtId="0" fontId="0" fillId="0" borderId="0" xfId="0" applyFont="1" applyAlignment="1">
      <alignment/>
    </xf>
    <xf numFmtId="0" fontId="4" fillId="0" borderId="0" xfId="0" applyFont="1" applyAlignment="1">
      <alignment/>
    </xf>
    <xf numFmtId="0" fontId="0" fillId="0" borderId="0" xfId="0" applyBorder="1" applyAlignment="1">
      <alignment horizontal="center" vertical="center"/>
    </xf>
    <xf numFmtId="181" fontId="0" fillId="0" borderId="0" xfId="0" applyNumberFormat="1" applyBorder="1" applyAlignment="1">
      <alignment/>
    </xf>
    <xf numFmtId="0" fontId="0" fillId="0" borderId="0" xfId="0" applyAlignment="1">
      <alignment/>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2" fillId="0" borderId="0" xfId="0" applyFont="1" applyAlignment="1">
      <alignment/>
    </xf>
    <xf numFmtId="0" fontId="0" fillId="0" borderId="0" xfId="0" applyNumberFormat="1" applyAlignment="1">
      <alignment/>
    </xf>
    <xf numFmtId="0" fontId="0" fillId="0" borderId="3" xfId="0" applyBorder="1" applyAlignment="1">
      <alignment horizontal="left" vertical="center"/>
    </xf>
    <xf numFmtId="0" fontId="8" fillId="0" borderId="4" xfId="0" applyFont="1" applyBorder="1" applyAlignment="1">
      <alignment horizontal="center" vertical="center" shrinkToFit="1"/>
    </xf>
    <xf numFmtId="183" fontId="8" fillId="0" borderId="5" xfId="0" applyNumberFormat="1" applyFont="1" applyBorder="1" applyAlignment="1">
      <alignment vertical="center"/>
    </xf>
    <xf numFmtId="57" fontId="0" fillId="0" borderId="5" xfId="0" applyNumberFormat="1" applyBorder="1" applyAlignment="1">
      <alignment horizontal="center" vertical="center"/>
    </xf>
    <xf numFmtId="0" fontId="0" fillId="0" borderId="3" xfId="0" applyBorder="1" applyAlignment="1">
      <alignment vertical="center" wrapText="1"/>
    </xf>
    <xf numFmtId="0" fontId="0" fillId="0" borderId="6" xfId="0" applyBorder="1" applyAlignment="1">
      <alignment horizontal="left" vertical="center"/>
    </xf>
    <xf numFmtId="0" fontId="8" fillId="0" borderId="7" xfId="0" applyFont="1" applyBorder="1" applyAlignment="1">
      <alignment horizontal="center" vertical="center" shrinkToFit="1"/>
    </xf>
    <xf numFmtId="183" fontId="8" fillId="0" borderId="8" xfId="0" applyNumberFormat="1" applyFont="1" applyBorder="1" applyAlignment="1">
      <alignment vertical="center"/>
    </xf>
    <xf numFmtId="57" fontId="0" fillId="0" borderId="8" xfId="0" applyNumberFormat="1" applyBorder="1" applyAlignment="1">
      <alignment horizontal="center" vertical="center"/>
    </xf>
    <xf numFmtId="0" fontId="0" fillId="0" borderId="6" xfId="0" applyBorder="1" applyAlignment="1">
      <alignment vertical="center" wrapText="1"/>
    </xf>
    <xf numFmtId="0" fontId="0" fillId="0" borderId="9" xfId="0" applyBorder="1" applyAlignment="1">
      <alignment horizontal="left" vertical="center"/>
    </xf>
    <xf numFmtId="0" fontId="8" fillId="0" borderId="10" xfId="0" applyFont="1" applyBorder="1" applyAlignment="1">
      <alignment horizontal="center" vertical="center" shrinkToFit="1"/>
    </xf>
    <xf numFmtId="49" fontId="0" fillId="0" borderId="8" xfId="0" applyNumberFormat="1" applyBorder="1" applyAlignment="1">
      <alignment horizontal="center" vertical="center"/>
    </xf>
    <xf numFmtId="0" fontId="0" fillId="0" borderId="11" xfId="0" applyBorder="1" applyAlignment="1">
      <alignment horizontal="left" vertical="center"/>
    </xf>
    <xf numFmtId="0" fontId="8" fillId="0" borderId="12" xfId="0" applyFont="1" applyBorder="1" applyAlignment="1">
      <alignment horizontal="center" vertical="center" shrinkToFit="1"/>
    </xf>
    <xf numFmtId="183" fontId="8" fillId="0" borderId="13" xfId="0" applyNumberFormat="1" applyFont="1" applyBorder="1" applyAlignment="1">
      <alignment vertical="center"/>
    </xf>
    <xf numFmtId="0" fontId="0" fillId="0" borderId="6" xfId="0" applyBorder="1" applyAlignment="1">
      <alignment horizontal="left" vertical="center" wrapText="1"/>
    </xf>
    <xf numFmtId="0" fontId="0" fillId="0" borderId="14" xfId="0" applyBorder="1" applyAlignment="1">
      <alignment horizontal="left" vertical="center"/>
    </xf>
    <xf numFmtId="0" fontId="8" fillId="0" borderId="15" xfId="0" applyFont="1" applyBorder="1" applyAlignment="1">
      <alignment horizontal="center" vertical="center" shrinkToFit="1"/>
    </xf>
    <xf numFmtId="183" fontId="8" fillId="0" borderId="16" xfId="0" applyNumberFormat="1" applyFont="1" applyBorder="1" applyAlignment="1">
      <alignment vertical="center"/>
    </xf>
    <xf numFmtId="57" fontId="0" fillId="0" borderId="16" xfId="0" applyNumberFormat="1" applyBorder="1" applyAlignment="1">
      <alignment horizontal="center" vertical="center"/>
    </xf>
    <xf numFmtId="0" fontId="0" fillId="0" borderId="11" xfId="0" applyBorder="1" applyAlignment="1">
      <alignment horizontal="left" vertical="center" wrapText="1"/>
    </xf>
    <xf numFmtId="57" fontId="0" fillId="0" borderId="13" xfId="0" applyNumberFormat="1" applyBorder="1" applyAlignment="1">
      <alignment horizontal="center" vertical="center"/>
    </xf>
    <xf numFmtId="0" fontId="9" fillId="0" borderId="12" xfId="0" applyFont="1" applyBorder="1" applyAlignment="1">
      <alignment horizontal="center" vertical="center" wrapText="1" shrinkToFit="1"/>
    </xf>
    <xf numFmtId="0" fontId="9" fillId="0" borderId="7" xfId="0" applyFont="1" applyBorder="1" applyAlignment="1">
      <alignment horizontal="center" vertical="center" wrapText="1" shrinkToFit="1"/>
    </xf>
    <xf numFmtId="184" fontId="8" fillId="0" borderId="17" xfId="17" applyNumberFormat="1" applyFont="1" applyBorder="1" applyAlignment="1">
      <alignment vertical="center"/>
    </xf>
    <xf numFmtId="184" fontId="8" fillId="0" borderId="18" xfId="17" applyNumberFormat="1" applyFont="1" applyBorder="1" applyAlignment="1">
      <alignment vertical="center"/>
    </xf>
    <xf numFmtId="184" fontId="8" fillId="0" borderId="19" xfId="0" applyNumberFormat="1" applyFont="1" applyBorder="1" applyAlignment="1">
      <alignment horizontal="right" vertical="center"/>
    </xf>
    <xf numFmtId="184" fontId="8" fillId="0" borderId="19" xfId="0" applyNumberFormat="1" applyFont="1" applyBorder="1" applyAlignment="1">
      <alignment vertical="center"/>
    </xf>
    <xf numFmtId="184" fontId="8" fillId="0" borderId="17" xfId="0" applyNumberFormat="1" applyFont="1" applyBorder="1" applyAlignment="1">
      <alignment vertical="center"/>
    </xf>
    <xf numFmtId="187" fontId="8" fillId="0" borderId="17" xfId="0" applyNumberFormat="1" applyFont="1" applyBorder="1" applyAlignment="1">
      <alignment vertical="center"/>
    </xf>
    <xf numFmtId="184" fontId="8" fillId="0" borderId="18" xfId="0" applyNumberFormat="1" applyFont="1" applyBorder="1" applyAlignment="1">
      <alignment vertical="center"/>
    </xf>
    <xf numFmtId="184" fontId="8" fillId="0" borderId="20" xfId="0" applyNumberFormat="1" applyFont="1" applyBorder="1" applyAlignment="1">
      <alignment vertical="center"/>
    </xf>
    <xf numFmtId="0" fontId="0" fillId="0" borderId="0" xfId="0" applyFont="1" applyAlignment="1">
      <alignment horizontal="left" vertical="top" wrapText="1"/>
    </xf>
    <xf numFmtId="0" fontId="0" fillId="0" borderId="0" xfId="0" applyFont="1" applyFill="1" applyBorder="1" applyAlignment="1">
      <alignment vertical="top" wrapText="1"/>
    </xf>
    <xf numFmtId="0" fontId="8" fillId="0" borderId="0" xfId="0" applyFont="1" applyAlignment="1">
      <alignment horizontal="left" vertical="top" wrapText="1"/>
    </xf>
    <xf numFmtId="178" fontId="0" fillId="0" borderId="0" xfId="0" applyNumberFormat="1" applyBorder="1" applyAlignment="1">
      <alignment/>
    </xf>
    <xf numFmtId="179" fontId="0" fillId="0" borderId="0" xfId="0" applyNumberFormat="1" applyBorder="1" applyAlignment="1">
      <alignment/>
    </xf>
    <xf numFmtId="0" fontId="14" fillId="0" borderId="0" xfId="0" applyFont="1" applyAlignment="1">
      <alignment/>
    </xf>
    <xf numFmtId="49" fontId="15" fillId="0" borderId="0" xfId="0" applyNumberFormat="1" applyFont="1" applyAlignment="1">
      <alignment vertical="center"/>
    </xf>
    <xf numFmtId="190" fontId="8" fillId="0" borderId="17" xfId="0" applyNumberFormat="1" applyFont="1" applyBorder="1" applyAlignment="1">
      <alignment horizontal="right" vertical="center"/>
    </xf>
    <xf numFmtId="190" fontId="8" fillId="0" borderId="21" xfId="0" applyNumberFormat="1" applyFont="1" applyBorder="1" applyAlignment="1">
      <alignment horizontal="right" vertical="center"/>
    </xf>
    <xf numFmtId="0" fontId="0" fillId="0" borderId="22" xfId="0" applyBorder="1" applyAlignment="1">
      <alignment horizontal="left" vertical="center"/>
    </xf>
    <xf numFmtId="184" fontId="8" fillId="0" borderId="23" xfId="0" applyNumberFormat="1" applyFont="1" applyBorder="1" applyAlignment="1">
      <alignment vertical="center"/>
    </xf>
    <xf numFmtId="0" fontId="8" fillId="0" borderId="24" xfId="0" applyFont="1" applyBorder="1" applyAlignment="1">
      <alignment horizontal="center" vertical="center" shrinkToFit="1"/>
    </xf>
    <xf numFmtId="183" fontId="8" fillId="0" borderId="25" xfId="0" applyNumberFormat="1" applyFont="1" applyBorder="1" applyAlignment="1">
      <alignment vertical="center"/>
    </xf>
    <xf numFmtId="187" fontId="8" fillId="0" borderId="18" xfId="0" applyNumberFormat="1" applyFont="1" applyBorder="1" applyAlignment="1">
      <alignment vertical="center"/>
    </xf>
    <xf numFmtId="183" fontId="8" fillId="0" borderId="26" xfId="0" applyNumberFormat="1" applyFont="1" applyBorder="1" applyAlignment="1">
      <alignment vertical="center"/>
    </xf>
    <xf numFmtId="183" fontId="8" fillId="0" borderId="27" xfId="0" applyNumberFormat="1" applyFont="1" applyBorder="1" applyAlignment="1">
      <alignment vertical="center"/>
    </xf>
    <xf numFmtId="183" fontId="8" fillId="0" borderId="28" xfId="0" applyNumberFormat="1" applyFont="1" applyBorder="1" applyAlignment="1">
      <alignment vertical="center"/>
    </xf>
    <xf numFmtId="0" fontId="0" fillId="0" borderId="14" xfId="0" applyBorder="1" applyAlignment="1">
      <alignment vertical="justify" wrapText="1"/>
    </xf>
    <xf numFmtId="0" fontId="0" fillId="0" borderId="6" xfId="0" applyFont="1" applyBorder="1" applyAlignment="1">
      <alignment vertical="center" wrapText="1"/>
    </xf>
    <xf numFmtId="0" fontId="0" fillId="0" borderId="23" xfId="0" applyBorder="1" applyAlignment="1">
      <alignment vertical="center" wrapText="1"/>
    </xf>
    <xf numFmtId="0" fontId="0" fillId="0" borderId="29" xfId="0" applyBorder="1" applyAlignment="1">
      <alignment vertical="center" wrapText="1"/>
    </xf>
    <xf numFmtId="0" fontId="0" fillId="0" borderId="30" xfId="0" applyBorder="1" applyAlignment="1">
      <alignment horizontal="center" vertical="center"/>
    </xf>
    <xf numFmtId="0" fontId="17" fillId="0" borderId="0" xfId="0" applyFont="1" applyAlignment="1">
      <alignment horizontal="center"/>
    </xf>
    <xf numFmtId="0" fontId="18" fillId="0" borderId="0" xfId="0" applyFont="1" applyAlignment="1">
      <alignment horizontal="justify"/>
    </xf>
    <xf numFmtId="0" fontId="19" fillId="0" borderId="0" xfId="0" applyFont="1" applyAlignment="1">
      <alignment horizontal="justify"/>
    </xf>
    <xf numFmtId="0" fontId="0" fillId="0" borderId="0" xfId="0" applyAlignment="1">
      <alignment vertical="top" wrapText="1"/>
    </xf>
    <xf numFmtId="0" fontId="0" fillId="0" borderId="0" xfId="0" applyNumberFormat="1" applyAlignment="1">
      <alignment vertical="top" wrapText="1"/>
    </xf>
    <xf numFmtId="0" fontId="10" fillId="0" borderId="0" xfId="0" applyFont="1" applyAlignment="1">
      <alignment vertical="center"/>
    </xf>
    <xf numFmtId="0" fontId="8" fillId="0" borderId="0" xfId="0" applyFont="1" applyAlignment="1">
      <alignment/>
    </xf>
    <xf numFmtId="0" fontId="0" fillId="0" borderId="31" xfId="0"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0" fillId="0" borderId="33" xfId="0" applyBorder="1" applyAlignment="1">
      <alignment/>
    </xf>
    <xf numFmtId="0" fontId="0" fillId="0" borderId="34" xfId="0" applyBorder="1" applyAlignment="1">
      <alignment/>
    </xf>
    <xf numFmtId="181" fontId="2" fillId="0" borderId="35" xfId="0" applyNumberFormat="1" applyFont="1" applyBorder="1" applyAlignment="1">
      <alignment/>
    </xf>
    <xf numFmtId="181" fontId="8" fillId="0" borderId="36" xfId="0" applyNumberFormat="1" applyFont="1" applyBorder="1" applyAlignment="1">
      <alignment horizontal="right"/>
    </xf>
    <xf numFmtId="49" fontId="8" fillId="0" borderId="34" xfId="0" applyNumberFormat="1" applyFont="1" applyBorder="1" applyAlignment="1">
      <alignment horizontal="right"/>
    </xf>
    <xf numFmtId="49" fontId="8" fillId="0" borderId="37" xfId="0" applyNumberFormat="1" applyFont="1" applyBorder="1" applyAlignment="1">
      <alignment horizontal="right"/>
    </xf>
    <xf numFmtId="0" fontId="0" fillId="0" borderId="17" xfId="0" applyBorder="1" applyAlignment="1">
      <alignment/>
    </xf>
    <xf numFmtId="181" fontId="2" fillId="0" borderId="38" xfId="0" applyNumberFormat="1" applyFont="1" applyBorder="1" applyAlignment="1">
      <alignment/>
    </xf>
    <xf numFmtId="181" fontId="8" fillId="0" borderId="39" xfId="0" applyNumberFormat="1" applyFont="1" applyBorder="1" applyAlignment="1">
      <alignment horizontal="right"/>
    </xf>
    <xf numFmtId="186" fontId="8" fillId="0" borderId="34" xfId="0" applyNumberFormat="1" applyFont="1" applyBorder="1" applyAlignment="1">
      <alignment/>
    </xf>
    <xf numFmtId="182" fontId="8" fillId="0" borderId="40" xfId="0" applyNumberFormat="1" applyFont="1" applyBorder="1" applyAlignment="1">
      <alignment/>
    </xf>
    <xf numFmtId="185" fontId="2" fillId="0" borderId="38" xfId="0" applyNumberFormat="1" applyFont="1" applyBorder="1" applyAlignment="1">
      <alignment horizontal="right"/>
    </xf>
    <xf numFmtId="185" fontId="8" fillId="0" borderId="39" xfId="0" applyNumberFormat="1" applyFont="1" applyBorder="1" applyAlignment="1">
      <alignment horizontal="right"/>
    </xf>
    <xf numFmtId="182" fontId="8" fillId="0" borderId="17" xfId="0" applyNumberFormat="1" applyFont="1" applyBorder="1" applyAlignment="1">
      <alignment/>
    </xf>
    <xf numFmtId="0" fontId="0" fillId="0" borderId="41" xfId="0" applyBorder="1" applyAlignment="1">
      <alignment/>
    </xf>
    <xf numFmtId="0" fontId="0" fillId="0" borderId="18" xfId="0" applyBorder="1" applyAlignment="1">
      <alignment/>
    </xf>
    <xf numFmtId="185" fontId="2" fillId="0" borderId="42" xfId="0" applyNumberFormat="1" applyFont="1" applyBorder="1" applyAlignment="1">
      <alignment/>
    </xf>
    <xf numFmtId="185" fontId="8" fillId="0" borderId="43" xfId="0" applyNumberFormat="1" applyFont="1" applyBorder="1" applyAlignment="1">
      <alignment horizontal="right"/>
    </xf>
    <xf numFmtId="0" fontId="8" fillId="0" borderId="18" xfId="0" applyNumberFormat="1" applyFont="1" applyBorder="1" applyAlignment="1">
      <alignment/>
    </xf>
    <xf numFmtId="182" fontId="8" fillId="0" borderId="32" xfId="0" applyNumberFormat="1" applyFont="1" applyBorder="1" applyAlignment="1">
      <alignment/>
    </xf>
    <xf numFmtId="0" fontId="9" fillId="0" borderId="44" xfId="0" applyFont="1" applyFill="1" applyBorder="1" applyAlignment="1">
      <alignment/>
    </xf>
    <xf numFmtId="0" fontId="9" fillId="0" borderId="0" xfId="0" applyFont="1" applyBorder="1" applyAlignment="1">
      <alignment/>
    </xf>
    <xf numFmtId="185" fontId="9" fillId="0" borderId="0" xfId="0" applyNumberFormat="1" applyFont="1" applyBorder="1" applyAlignment="1">
      <alignment/>
    </xf>
    <xf numFmtId="0" fontId="9" fillId="0" borderId="0" xfId="0" applyFont="1" applyBorder="1" applyAlignment="1">
      <alignment horizontal="right"/>
    </xf>
    <xf numFmtId="0" fontId="9" fillId="0" borderId="0" xfId="0" applyNumberFormat="1" applyFont="1" applyBorder="1" applyAlignment="1">
      <alignment/>
    </xf>
    <xf numFmtId="185" fontId="9" fillId="0" borderId="0" xfId="0" applyNumberFormat="1" applyFont="1" applyBorder="1" applyAlignment="1">
      <alignment horizontal="right"/>
    </xf>
    <xf numFmtId="188" fontId="9" fillId="0" borderId="0" xfId="0" applyNumberFormat="1" applyFont="1" applyBorder="1" applyAlignment="1">
      <alignment/>
    </xf>
    <xf numFmtId="185" fontId="9" fillId="0" borderId="0" xfId="0" applyNumberFormat="1" applyFont="1" applyBorder="1" applyAlignment="1">
      <alignment horizontal="center"/>
    </xf>
    <xf numFmtId="182" fontId="9" fillId="0" borderId="0" xfId="0" applyNumberFormat="1" applyFont="1" applyBorder="1" applyAlignment="1">
      <alignment/>
    </xf>
    <xf numFmtId="0" fontId="9" fillId="0" borderId="0" xfId="0" applyFont="1" applyFill="1" applyBorder="1" applyAlignment="1">
      <alignment/>
    </xf>
    <xf numFmtId="0" fontId="0" fillId="0" borderId="0" xfId="0" applyAlignment="1">
      <alignment horizontal="left" vertical="top" wrapText="1"/>
    </xf>
    <xf numFmtId="0" fontId="0" fillId="0" borderId="45" xfId="0" applyBorder="1" applyAlignment="1">
      <alignment horizontal="center"/>
    </xf>
    <xf numFmtId="0" fontId="0" fillId="0" borderId="46" xfId="0" applyBorder="1" applyAlignment="1">
      <alignment/>
    </xf>
    <xf numFmtId="0" fontId="0" fillId="0" borderId="35" xfId="0" applyBorder="1" applyAlignment="1">
      <alignment/>
    </xf>
    <xf numFmtId="0" fontId="0" fillId="0" borderId="47" xfId="0" applyBorder="1" applyAlignment="1">
      <alignment horizontal="center"/>
    </xf>
    <xf numFmtId="0" fontId="0" fillId="0" borderId="13" xfId="0" applyBorder="1" applyAlignment="1">
      <alignment/>
    </xf>
    <xf numFmtId="0" fontId="0" fillId="0" borderId="32" xfId="0" applyBorder="1" applyAlignment="1">
      <alignment/>
    </xf>
    <xf numFmtId="177" fontId="0" fillId="0" borderId="48" xfId="0" applyNumberFormat="1" applyFont="1" applyBorder="1" applyAlignment="1">
      <alignment/>
    </xf>
    <xf numFmtId="182" fontId="8" fillId="0" borderId="49" xfId="0" applyNumberFormat="1" applyFont="1" applyBorder="1" applyAlignment="1">
      <alignment horizontal="right" vertical="center"/>
    </xf>
    <xf numFmtId="185" fontId="0" fillId="0" borderId="50" xfId="0" applyNumberFormat="1" applyFont="1" applyBorder="1" applyAlignment="1">
      <alignment/>
    </xf>
    <xf numFmtId="182" fontId="8" fillId="0" borderId="51" xfId="0" applyNumberFormat="1" applyFont="1" applyBorder="1" applyAlignment="1">
      <alignment horizontal="right" vertical="center"/>
    </xf>
    <xf numFmtId="184" fontId="2" fillId="0" borderId="38" xfId="0" applyNumberFormat="1" applyFont="1" applyBorder="1" applyAlignment="1">
      <alignment/>
    </xf>
    <xf numFmtId="184" fontId="8" fillId="0" borderId="39" xfId="0" applyNumberFormat="1" applyFont="1" applyBorder="1" applyAlignment="1">
      <alignment horizontal="right"/>
    </xf>
    <xf numFmtId="184" fontId="8" fillId="0" borderId="7" xfId="0" applyNumberFormat="1" applyFont="1" applyBorder="1" applyAlignment="1">
      <alignment/>
    </xf>
    <xf numFmtId="185" fontId="0" fillId="0" borderId="8" xfId="0" applyNumberFormat="1" applyFont="1" applyBorder="1" applyAlignment="1">
      <alignment/>
    </xf>
    <xf numFmtId="182" fontId="0" fillId="0" borderId="17" xfId="0" applyNumberFormat="1" applyFont="1" applyBorder="1" applyAlignment="1">
      <alignment/>
    </xf>
    <xf numFmtId="184" fontId="8" fillId="0" borderId="52" xfId="0" applyNumberFormat="1" applyFont="1" applyBorder="1" applyAlignment="1">
      <alignment/>
    </xf>
    <xf numFmtId="184" fontId="8" fillId="0" borderId="52" xfId="0" applyNumberFormat="1" applyFont="1" applyBorder="1" applyAlignment="1">
      <alignment horizontal="right"/>
    </xf>
    <xf numFmtId="182" fontId="0" fillId="0" borderId="40" xfId="0" applyNumberFormat="1" applyFont="1" applyBorder="1" applyAlignment="1">
      <alignment/>
    </xf>
    <xf numFmtId="184" fontId="2" fillId="0" borderId="42" xfId="0" applyNumberFormat="1" applyFont="1" applyBorder="1" applyAlignment="1">
      <alignment/>
    </xf>
    <xf numFmtId="184" fontId="8" fillId="0" borderId="43" xfId="0" applyNumberFormat="1" applyFont="1" applyBorder="1" applyAlignment="1">
      <alignment horizontal="right"/>
    </xf>
    <xf numFmtId="184" fontId="8" fillId="0" borderId="12" xfId="0" applyNumberFormat="1" applyFont="1" applyBorder="1" applyAlignment="1">
      <alignment/>
    </xf>
    <xf numFmtId="185" fontId="0" fillId="0" borderId="13" xfId="0" applyNumberFormat="1" applyFont="1" applyBorder="1" applyAlignment="1">
      <alignment/>
    </xf>
    <xf numFmtId="182" fontId="0" fillId="0" borderId="18" xfId="0" applyNumberFormat="1" applyFont="1" applyBorder="1" applyAlignment="1">
      <alignment/>
    </xf>
    <xf numFmtId="184" fontId="8" fillId="0" borderId="53" xfId="0" applyNumberFormat="1" applyFont="1" applyBorder="1" applyAlignment="1">
      <alignment/>
    </xf>
    <xf numFmtId="184" fontId="8" fillId="0" borderId="53" xfId="0" applyNumberFormat="1" applyFont="1" applyBorder="1" applyAlignment="1">
      <alignment horizontal="right"/>
    </xf>
    <xf numFmtId="182" fontId="0" fillId="0" borderId="32" xfId="0" applyNumberFormat="1" applyFont="1" applyBorder="1" applyAlignment="1">
      <alignment/>
    </xf>
    <xf numFmtId="0" fontId="9" fillId="0" borderId="0" xfId="0" applyFont="1" applyAlignment="1">
      <alignment/>
    </xf>
    <xf numFmtId="49" fontId="8" fillId="0" borderId="0" xfId="0" applyNumberFormat="1" applyFont="1" applyAlignment="1">
      <alignment vertical="center"/>
    </xf>
    <xf numFmtId="0" fontId="15" fillId="0" borderId="0" xfId="0" applyFont="1" applyAlignment="1">
      <alignment/>
    </xf>
    <xf numFmtId="0" fontId="15" fillId="0" borderId="0" xfId="0" applyFont="1" applyAlignment="1">
      <alignment horizontal="left" vertical="top"/>
    </xf>
    <xf numFmtId="0" fontId="0" fillId="0" borderId="0" xfId="0"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182" fontId="8" fillId="0" borderId="55" xfId="0" applyNumberFormat="1" applyFont="1" applyBorder="1" applyAlignment="1">
      <alignment horizontal="right" vertical="center"/>
    </xf>
    <xf numFmtId="182" fontId="8" fillId="0" borderId="57" xfId="0" applyNumberFormat="1" applyFont="1" applyBorder="1" applyAlignment="1">
      <alignment horizontal="righ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182" fontId="8" fillId="0" borderId="0" xfId="0" applyNumberFormat="1" applyFont="1" applyBorder="1" applyAlignment="1">
      <alignment horizontal="right" vertical="center"/>
    </xf>
    <xf numFmtId="182" fontId="8" fillId="0" borderId="30" xfId="0" applyNumberFormat="1" applyFont="1" applyBorder="1" applyAlignment="1">
      <alignment horizontal="right" vertical="center"/>
    </xf>
    <xf numFmtId="0" fontId="0" fillId="0" borderId="45" xfId="0" applyBorder="1" applyAlignment="1">
      <alignment vertical="center"/>
    </xf>
    <xf numFmtId="0" fontId="0" fillId="0" borderId="33" xfId="0" applyBorder="1" applyAlignment="1">
      <alignment vertical="center"/>
    </xf>
    <xf numFmtId="0" fontId="0" fillId="0" borderId="40" xfId="0" applyBorder="1" applyAlignment="1">
      <alignment vertical="center"/>
    </xf>
    <xf numFmtId="182" fontId="8" fillId="0" borderId="6" xfId="0" applyNumberFormat="1" applyFont="1" applyBorder="1" applyAlignment="1">
      <alignment horizontal="right" vertical="center"/>
    </xf>
    <xf numFmtId="182" fontId="8" fillId="0" borderId="40" xfId="0" applyNumberFormat="1" applyFont="1" applyBorder="1" applyAlignment="1">
      <alignment horizontal="right" vertical="center"/>
    </xf>
    <xf numFmtId="0" fontId="0" fillId="0" borderId="41" xfId="0" applyBorder="1" applyAlignment="1">
      <alignment vertical="center"/>
    </xf>
    <xf numFmtId="0" fontId="0" fillId="0" borderId="32" xfId="0" applyBorder="1" applyAlignment="1">
      <alignment vertical="center"/>
    </xf>
    <xf numFmtId="182" fontId="8" fillId="0" borderId="22" xfId="0" applyNumberFormat="1" applyFont="1" applyBorder="1" applyAlignment="1">
      <alignment horizontal="right" vertical="center"/>
    </xf>
    <xf numFmtId="182" fontId="8" fillId="0" borderId="32" xfId="0" applyNumberFormat="1" applyFont="1" applyBorder="1" applyAlignment="1">
      <alignment horizontal="right" vertical="center"/>
    </xf>
    <xf numFmtId="0" fontId="0" fillId="0" borderId="61" xfId="0" applyBorder="1" applyAlignment="1">
      <alignment vertical="center"/>
    </xf>
    <xf numFmtId="0" fontId="0" fillId="0" borderId="37" xfId="0" applyBorder="1" applyAlignment="1">
      <alignment vertical="center"/>
    </xf>
    <xf numFmtId="182" fontId="8" fillId="0" borderId="3" xfId="0" applyNumberFormat="1" applyFont="1" applyBorder="1" applyAlignment="1">
      <alignment horizontal="right" vertical="center"/>
    </xf>
    <xf numFmtId="182" fontId="8" fillId="0" borderId="37" xfId="0" applyNumberFormat="1" applyFont="1" applyBorder="1" applyAlignment="1">
      <alignment horizontal="right" vertical="center"/>
    </xf>
    <xf numFmtId="182" fontId="8" fillId="0" borderId="11" xfId="0" applyNumberFormat="1" applyFont="1" applyBorder="1" applyAlignment="1">
      <alignment horizontal="right" vertical="center"/>
    </xf>
    <xf numFmtId="0" fontId="0" fillId="0" borderId="62" xfId="0" applyBorder="1" applyAlignment="1">
      <alignment vertical="center"/>
    </xf>
    <xf numFmtId="0" fontId="0" fillId="0" borderId="63" xfId="0" applyBorder="1" applyAlignment="1">
      <alignment vertical="center"/>
    </xf>
    <xf numFmtId="0" fontId="0" fillId="0" borderId="47"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29" xfId="0" applyBorder="1" applyAlignment="1">
      <alignment vertical="center"/>
    </xf>
    <xf numFmtId="0" fontId="0" fillId="0" borderId="42"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182" fontId="8" fillId="0" borderId="69" xfId="0" applyNumberFormat="1" applyFont="1" applyBorder="1" applyAlignment="1">
      <alignment horizontal="right" vertical="center"/>
    </xf>
    <xf numFmtId="0" fontId="0" fillId="0" borderId="70" xfId="0" applyBorder="1" applyAlignment="1">
      <alignment vertical="center"/>
    </xf>
    <xf numFmtId="182" fontId="8" fillId="0" borderId="29" xfId="0" applyNumberFormat="1" applyFont="1" applyBorder="1" applyAlignment="1">
      <alignment horizontal="right" vertical="center"/>
    </xf>
    <xf numFmtId="182" fontId="8" fillId="0" borderId="71" xfId="0" applyNumberFormat="1" applyFont="1" applyBorder="1" applyAlignment="1">
      <alignment horizontal="right" vertical="center"/>
    </xf>
    <xf numFmtId="0" fontId="9" fillId="0" borderId="0" xfId="0" applyFont="1" applyFill="1" applyAlignment="1">
      <alignment horizontal="left" vertical="center" indent="1"/>
    </xf>
    <xf numFmtId="0" fontId="0" fillId="0" borderId="0" xfId="0" applyFill="1" applyAlignment="1">
      <alignment vertical="center"/>
    </xf>
    <xf numFmtId="181" fontId="8" fillId="0" borderId="4" xfId="0" applyNumberFormat="1" applyFont="1" applyBorder="1" applyAlignment="1">
      <alignment horizontal="right" vertical="center"/>
    </xf>
    <xf numFmtId="181" fontId="8" fillId="0" borderId="7" xfId="0" applyNumberFormat="1" applyFont="1" applyBorder="1" applyAlignment="1">
      <alignment horizontal="right" vertical="center"/>
    </xf>
    <xf numFmtId="181" fontId="8" fillId="0" borderId="17" xfId="0" applyNumberFormat="1" applyFont="1" applyBorder="1" applyAlignment="1">
      <alignment horizontal="right" vertical="center"/>
    </xf>
    <xf numFmtId="181" fontId="8" fillId="0" borderId="72" xfId="0" applyNumberFormat="1" applyFont="1" applyBorder="1" applyAlignment="1">
      <alignment horizontal="right" vertical="center"/>
    </xf>
    <xf numFmtId="181" fontId="8" fillId="0" borderId="73" xfId="0" applyNumberFormat="1" applyFont="1" applyBorder="1" applyAlignment="1">
      <alignment horizontal="right" vertical="center"/>
    </xf>
    <xf numFmtId="0" fontId="11" fillId="0" borderId="0" xfId="0" applyFont="1" applyAlignment="1">
      <alignment horizontal="center" vertical="center"/>
    </xf>
    <xf numFmtId="57" fontId="0" fillId="0" borderId="64" xfId="0" applyNumberFormat="1" applyBorder="1" applyAlignment="1">
      <alignment horizontal="left" vertical="center"/>
    </xf>
    <xf numFmtId="0" fontId="0" fillId="0" borderId="65" xfId="0" applyBorder="1" applyAlignment="1">
      <alignment horizontal="left" vertical="center"/>
    </xf>
    <xf numFmtId="0" fontId="0" fillId="0" borderId="74" xfId="0" applyBorder="1" applyAlignment="1">
      <alignment horizontal="left" vertical="center"/>
    </xf>
    <xf numFmtId="0" fontId="0" fillId="0" borderId="26" xfId="0" applyBorder="1" applyAlignment="1">
      <alignment vertical="center" wrapText="1"/>
    </xf>
    <xf numFmtId="0" fontId="0" fillId="0" borderId="27" xfId="0" applyBorder="1" applyAlignment="1">
      <alignment vertical="center"/>
    </xf>
    <xf numFmtId="0" fontId="0" fillId="0" borderId="28" xfId="0" applyBorder="1" applyAlignment="1">
      <alignment vertical="center"/>
    </xf>
    <xf numFmtId="0" fontId="10" fillId="0" borderId="75" xfId="0" applyNumberFormat="1" applyFont="1" applyBorder="1" applyAlignment="1">
      <alignment horizontal="center" vertical="center"/>
    </xf>
    <xf numFmtId="0" fontId="10" fillId="0" borderId="76" xfId="0" applyNumberFormat="1" applyFont="1" applyBorder="1" applyAlignment="1">
      <alignment horizontal="center" vertical="center"/>
    </xf>
    <xf numFmtId="0" fontId="0" fillId="0" borderId="27" xfId="0" applyBorder="1" applyAlignment="1">
      <alignment vertical="center" wrapText="1"/>
    </xf>
    <xf numFmtId="0" fontId="0" fillId="0" borderId="27" xfId="0" applyBorder="1" applyAlignment="1">
      <alignment wrapText="1"/>
    </xf>
    <xf numFmtId="181" fontId="8" fillId="0" borderId="66" xfId="0" applyNumberFormat="1" applyFont="1" applyBorder="1" applyAlignment="1">
      <alignment horizontal="right" vertical="center"/>
    </xf>
    <xf numFmtId="181" fontId="8" fillId="0" borderId="77" xfId="0" applyNumberFormat="1" applyFont="1" applyBorder="1" applyAlignment="1">
      <alignment horizontal="right" vertical="center"/>
    </xf>
    <xf numFmtId="181" fontId="8" fillId="0" borderId="78" xfId="0" applyNumberFormat="1" applyFont="1" applyBorder="1" applyAlignment="1">
      <alignment horizontal="right" vertical="center"/>
    </xf>
    <xf numFmtId="181" fontId="8" fillId="0" borderId="62" xfId="0" applyNumberFormat="1" applyFont="1" applyBorder="1" applyAlignment="1">
      <alignment horizontal="right" vertical="center"/>
    </xf>
    <xf numFmtId="181" fontId="8" fillId="0" borderId="79" xfId="0" applyNumberFormat="1" applyFont="1" applyBorder="1" applyAlignment="1">
      <alignment horizontal="right" vertical="center"/>
    </xf>
    <xf numFmtId="181" fontId="8" fillId="0" borderId="80" xfId="0" applyNumberFormat="1" applyFont="1" applyBorder="1" applyAlignment="1">
      <alignment horizontal="right" vertical="center"/>
    </xf>
    <xf numFmtId="181" fontId="8" fillId="0" borderId="42"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8" xfId="0" applyNumberFormat="1" applyFont="1" applyBorder="1" applyAlignment="1">
      <alignment horizontal="right" vertical="center"/>
    </xf>
    <xf numFmtId="181" fontId="8" fillId="0" borderId="81" xfId="0" applyNumberFormat="1" applyFont="1" applyBorder="1" applyAlignment="1">
      <alignment horizontal="right" vertical="center"/>
    </xf>
    <xf numFmtId="181" fontId="8" fillId="0" borderId="38" xfId="0" applyNumberFormat="1" applyFont="1" applyBorder="1" applyAlignment="1">
      <alignment horizontal="right" vertical="center"/>
    </xf>
    <xf numFmtId="181" fontId="8" fillId="0" borderId="19" xfId="0" applyNumberFormat="1" applyFont="1" applyBorder="1" applyAlignment="1">
      <alignment horizontal="right" vertical="center"/>
    </xf>
    <xf numFmtId="181" fontId="8" fillId="0" borderId="27" xfId="0" applyNumberFormat="1" applyFont="1" applyBorder="1" applyAlignment="1">
      <alignment horizontal="right" vertical="center"/>
    </xf>
    <xf numFmtId="181" fontId="8" fillId="0" borderId="65" xfId="0" applyNumberFormat="1" applyFont="1" applyBorder="1" applyAlignment="1">
      <alignment horizontal="right" vertical="center"/>
    </xf>
    <xf numFmtId="182" fontId="8" fillId="0" borderId="49" xfId="0" applyNumberFormat="1" applyFont="1" applyBorder="1" applyAlignment="1">
      <alignment horizontal="right" vertical="center"/>
    </xf>
    <xf numFmtId="182" fontId="8" fillId="0" borderId="51" xfId="0" applyNumberFormat="1" applyFont="1" applyBorder="1" applyAlignment="1">
      <alignment horizontal="right" vertical="center"/>
    </xf>
    <xf numFmtId="181" fontId="8" fillId="0" borderId="82" xfId="0" applyNumberFormat="1" applyFont="1" applyBorder="1" applyAlignment="1">
      <alignment horizontal="right" vertical="center"/>
    </xf>
    <xf numFmtId="181" fontId="8" fillId="0" borderId="83" xfId="0" applyNumberFormat="1" applyFont="1" applyBorder="1" applyAlignment="1">
      <alignment horizontal="right" vertical="center"/>
    </xf>
    <xf numFmtId="181" fontId="8" fillId="0" borderId="45" xfId="0" applyNumberFormat="1" applyFont="1" applyBorder="1" applyAlignment="1">
      <alignment horizontal="right" vertical="center"/>
    </xf>
    <xf numFmtId="181" fontId="8" fillId="0" borderId="84" xfId="0" applyNumberFormat="1" applyFont="1" applyBorder="1" applyAlignment="1">
      <alignment horizontal="right" vertical="center"/>
    </xf>
    <xf numFmtId="181" fontId="8" fillId="0" borderId="85" xfId="0" applyNumberFormat="1" applyFont="1" applyBorder="1" applyAlignment="1">
      <alignment horizontal="right" vertical="center"/>
    </xf>
    <xf numFmtId="181" fontId="8" fillId="0" borderId="35" xfId="0" applyNumberFormat="1" applyFont="1" applyBorder="1" applyAlignment="1">
      <alignment horizontal="right" vertical="center"/>
    </xf>
    <xf numFmtId="182" fontId="8" fillId="0" borderId="84" xfId="0" applyNumberFormat="1" applyFont="1" applyBorder="1" applyAlignment="1">
      <alignment horizontal="right" vertical="center"/>
    </xf>
    <xf numFmtId="181" fontId="8" fillId="0" borderId="24" xfId="0" applyNumberFormat="1" applyFont="1" applyBorder="1" applyAlignment="1">
      <alignment horizontal="right" vertical="center"/>
    </xf>
    <xf numFmtId="181" fontId="8" fillId="0" borderId="23" xfId="0" applyNumberFormat="1" applyFont="1" applyBorder="1" applyAlignment="1">
      <alignment horizontal="right" vertical="center"/>
    </xf>
    <xf numFmtId="181" fontId="8" fillId="0" borderId="58" xfId="0" applyNumberFormat="1" applyFont="1" applyBorder="1" applyAlignment="1">
      <alignment horizontal="right" vertical="center"/>
    </xf>
    <xf numFmtId="181" fontId="8" fillId="0" borderId="86" xfId="0" applyNumberFormat="1" applyFont="1" applyBorder="1" applyAlignment="1">
      <alignment horizontal="right" vertical="center"/>
    </xf>
    <xf numFmtId="181" fontId="8" fillId="0" borderId="54" xfId="0" applyNumberFormat="1" applyFont="1" applyBorder="1" applyAlignment="1">
      <alignment horizontal="right" vertical="center"/>
    </xf>
    <xf numFmtId="181" fontId="8" fillId="0" borderId="56" xfId="0" applyNumberFormat="1" applyFont="1" applyBorder="1" applyAlignment="1">
      <alignment horizontal="right" vertical="center"/>
    </xf>
    <xf numFmtId="181" fontId="8" fillId="0" borderId="87" xfId="0" applyNumberFormat="1" applyFont="1" applyBorder="1" applyAlignment="1">
      <alignment horizontal="right" vertical="center"/>
    </xf>
    <xf numFmtId="181" fontId="8" fillId="0" borderId="88" xfId="0" applyNumberFormat="1" applyFont="1" applyBorder="1" applyAlignment="1">
      <alignment horizontal="right" vertical="center"/>
    </xf>
    <xf numFmtId="0" fontId="15" fillId="0" borderId="0" xfId="0" applyFont="1" applyAlignment="1">
      <alignment horizontal="left" vertical="top"/>
    </xf>
    <xf numFmtId="0" fontId="2" fillId="0" borderId="89" xfId="0" applyFont="1" applyBorder="1" applyAlignment="1">
      <alignment vertical="center" wrapText="1"/>
    </xf>
    <xf numFmtId="0" fontId="2" fillId="0" borderId="90" xfId="0" applyFont="1" applyBorder="1" applyAlignment="1">
      <alignment vertical="center" wrapText="1"/>
    </xf>
    <xf numFmtId="0" fontId="2" fillId="0" borderId="91" xfId="0" applyFont="1" applyBorder="1" applyAlignment="1">
      <alignment vertical="center" wrapText="1"/>
    </xf>
    <xf numFmtId="0" fontId="2" fillId="0" borderId="92" xfId="0" applyFont="1" applyBorder="1" applyAlignment="1">
      <alignment vertical="center" wrapText="1"/>
    </xf>
    <xf numFmtId="0" fontId="2" fillId="0" borderId="93" xfId="0" applyFont="1" applyBorder="1" applyAlignment="1">
      <alignment vertical="center" wrapText="1"/>
    </xf>
    <xf numFmtId="0" fontId="2" fillId="0" borderId="94" xfId="0" applyFont="1" applyBorder="1" applyAlignment="1">
      <alignment vertical="center" wrapText="1"/>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63" xfId="0" applyBorder="1" applyAlignment="1">
      <alignment horizontal="center" vertical="center"/>
    </xf>
    <xf numFmtId="0" fontId="0" fillId="0" borderId="45" xfId="0" applyBorder="1" applyAlignment="1">
      <alignment horizontal="center" vertical="center"/>
    </xf>
    <xf numFmtId="0" fontId="0" fillId="0" borderId="84" xfId="0" applyBorder="1" applyAlignment="1">
      <alignment horizontal="center" vertical="center"/>
    </xf>
    <xf numFmtId="0" fontId="0" fillId="0" borderId="47" xfId="0" applyBorder="1" applyAlignment="1">
      <alignment horizontal="center" vertical="center"/>
    </xf>
    <xf numFmtId="0" fontId="0" fillId="0" borderId="31" xfId="0" applyBorder="1" applyAlignment="1">
      <alignment horizontal="center" vertical="center"/>
    </xf>
    <xf numFmtId="0" fontId="0" fillId="0" borderId="65" xfId="0" applyBorder="1" applyAlignment="1">
      <alignment horizontal="center" vertical="center"/>
    </xf>
    <xf numFmtId="0" fontId="0" fillId="0" borderId="27" xfId="0" applyBorder="1" applyAlignment="1">
      <alignment horizontal="center"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66" xfId="0" applyBorder="1" applyAlignment="1">
      <alignment horizontal="center" vertical="center"/>
    </xf>
    <xf numFmtId="0" fontId="0" fillId="0" borderId="29" xfId="0" applyBorder="1" applyAlignment="1">
      <alignment horizontal="center" vertical="center"/>
    </xf>
    <xf numFmtId="0" fontId="0" fillId="0" borderId="77"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97" xfId="0" applyBorder="1" applyAlignment="1">
      <alignment horizontal="center" vertical="center"/>
    </xf>
    <xf numFmtId="184" fontId="8" fillId="0" borderId="67" xfId="0" applyNumberFormat="1" applyFont="1" applyBorder="1" applyAlignment="1">
      <alignment horizontal="right" vertical="center"/>
    </xf>
    <xf numFmtId="184" fontId="8" fillId="0" borderId="36" xfId="0" applyNumberFormat="1" applyFont="1" applyBorder="1" applyAlignment="1">
      <alignment horizontal="right" vertical="center"/>
    </xf>
    <xf numFmtId="184" fontId="8" fillId="0" borderId="61" xfId="0" applyNumberFormat="1" applyFont="1" applyBorder="1" applyAlignment="1">
      <alignment horizontal="right" vertical="center"/>
    </xf>
    <xf numFmtId="184" fontId="8" fillId="0" borderId="98" xfId="0" applyNumberFormat="1" applyFont="1" applyBorder="1" applyAlignment="1">
      <alignment horizontal="right" vertical="center"/>
    </xf>
    <xf numFmtId="186" fontId="8" fillId="0" borderId="49" xfId="0" applyNumberFormat="1" applyFont="1" applyBorder="1" applyAlignment="1">
      <alignment horizontal="right" vertical="center"/>
    </xf>
    <xf numFmtId="186" fontId="8" fillId="0" borderId="51" xfId="0" applyNumberFormat="1" applyFont="1" applyBorder="1" applyAlignment="1">
      <alignment horizontal="right" vertical="center"/>
    </xf>
    <xf numFmtId="184" fontId="0" fillId="0" borderId="61" xfId="0" applyNumberFormat="1" applyFont="1" applyBorder="1" applyAlignment="1">
      <alignment horizontal="right" vertical="center"/>
    </xf>
    <xf numFmtId="184" fontId="0" fillId="0" borderId="98" xfId="0" applyNumberFormat="1" applyFont="1" applyBorder="1" applyAlignment="1">
      <alignment horizontal="right" vertical="center"/>
    </xf>
    <xf numFmtId="0" fontId="8" fillId="0" borderId="80" xfId="0" applyFont="1" applyBorder="1" applyAlignment="1">
      <alignment horizontal="right"/>
    </xf>
    <xf numFmtId="0" fontId="8" fillId="0" borderId="12" xfId="0" applyFont="1" applyBorder="1" applyAlignment="1">
      <alignment horizontal="right"/>
    </xf>
    <xf numFmtId="185" fontId="8" fillId="0" borderId="80" xfId="0" applyNumberFormat="1" applyFont="1" applyBorder="1" applyAlignment="1">
      <alignment horizontal="right"/>
    </xf>
    <xf numFmtId="185" fontId="8" fillId="0" borderId="12" xfId="0" applyNumberFormat="1" applyFont="1" applyBorder="1" applyAlignment="1">
      <alignment horizontal="right"/>
    </xf>
    <xf numFmtId="0" fontId="15" fillId="0" borderId="0" xfId="0" applyFont="1" applyAlignment="1">
      <alignment horizontal="left" vertical="top" wrapText="1"/>
    </xf>
    <xf numFmtId="181" fontId="8" fillId="0" borderId="81" xfId="0" applyNumberFormat="1" applyFont="1" applyBorder="1" applyAlignment="1">
      <alignment horizontal="right"/>
    </xf>
    <xf numFmtId="181" fontId="8" fillId="0" borderId="7" xfId="0" applyNumberFormat="1" applyFont="1" applyBorder="1" applyAlignment="1">
      <alignment horizontal="right"/>
    </xf>
    <xf numFmtId="0" fontId="8" fillId="0" borderId="81" xfId="0" applyFont="1" applyBorder="1" applyAlignment="1">
      <alignment horizontal="right"/>
    </xf>
    <xf numFmtId="0" fontId="8" fillId="0" borderId="7" xfId="0" applyFont="1" applyBorder="1" applyAlignment="1">
      <alignment horizontal="right"/>
    </xf>
    <xf numFmtId="185" fontId="8" fillId="0" borderId="81" xfId="0" applyNumberFormat="1" applyFont="1" applyBorder="1" applyAlignment="1">
      <alignment horizontal="right"/>
    </xf>
    <xf numFmtId="185" fontId="8" fillId="0" borderId="7" xfId="0" applyNumberFormat="1" applyFont="1" applyBorder="1" applyAlignment="1">
      <alignment horizontal="right"/>
    </xf>
    <xf numFmtId="181" fontId="8" fillId="0" borderId="45" xfId="0" applyNumberFormat="1" applyFont="1" applyBorder="1" applyAlignment="1">
      <alignment horizontal="right"/>
    </xf>
    <xf numFmtId="181" fontId="8" fillId="0" borderId="65" xfId="0" applyNumberFormat="1" applyFont="1" applyBorder="1" applyAlignment="1">
      <alignment horizontal="right"/>
    </xf>
    <xf numFmtId="181" fontId="8" fillId="0" borderId="72" xfId="0" applyNumberFormat="1" applyFont="1" applyBorder="1" applyAlignment="1">
      <alignment horizontal="right"/>
    </xf>
    <xf numFmtId="181" fontId="8" fillId="0" borderId="4" xfId="0" applyNumberFormat="1" applyFont="1" applyBorder="1" applyAlignment="1">
      <alignment horizontal="right"/>
    </xf>
    <xf numFmtId="0" fontId="3" fillId="0" borderId="81" xfId="0" applyFont="1" applyBorder="1" applyAlignment="1">
      <alignment horizontal="center"/>
    </xf>
    <xf numFmtId="0" fontId="3" fillId="0" borderId="7" xfId="0" applyFont="1" applyBorder="1" applyAlignment="1">
      <alignment horizontal="center"/>
    </xf>
    <xf numFmtId="0" fontId="3" fillId="0" borderId="80" xfId="0" applyFont="1" applyBorder="1" applyAlignment="1">
      <alignment horizontal="center"/>
    </xf>
    <xf numFmtId="0" fontId="3" fillId="0" borderId="12" xfId="0" applyFont="1" applyBorder="1" applyAlignment="1">
      <alignment horizontal="center"/>
    </xf>
    <xf numFmtId="178" fontId="8" fillId="0" borderId="70" xfId="0" applyNumberFormat="1" applyFont="1" applyBorder="1" applyAlignment="1">
      <alignment horizontal="center"/>
    </xf>
    <xf numFmtId="178" fontId="8" fillId="0" borderId="78" xfId="0" applyNumberFormat="1" applyFont="1" applyBorder="1" applyAlignment="1">
      <alignment horizontal="center"/>
    </xf>
    <xf numFmtId="178" fontId="2" fillId="0" borderId="99" xfId="17" applyNumberFormat="1" applyFont="1" applyBorder="1" applyAlignment="1">
      <alignment horizontal="center"/>
    </xf>
    <xf numFmtId="0" fontId="8" fillId="0" borderId="99" xfId="0" applyFont="1" applyBorder="1" applyAlignment="1">
      <alignment horizontal="center"/>
    </xf>
    <xf numFmtId="0" fontId="8" fillId="0" borderId="71" xfId="0" applyFont="1" applyBorder="1" applyAlignment="1">
      <alignment horizontal="center"/>
    </xf>
    <xf numFmtId="38" fontId="8" fillId="0" borderId="78" xfId="17" applyFont="1" applyBorder="1" applyAlignment="1">
      <alignment horizontal="center"/>
    </xf>
    <xf numFmtId="38" fontId="8" fillId="0" borderId="99" xfId="17" applyFont="1" applyBorder="1" applyAlignment="1">
      <alignment horizontal="center"/>
    </xf>
    <xf numFmtId="0" fontId="8" fillId="0" borderId="8" xfId="0" applyFont="1" applyBorder="1" applyAlignment="1">
      <alignment horizontal="center"/>
    </xf>
    <xf numFmtId="0" fontId="8" fillId="0" borderId="40" xfId="0" applyFont="1" applyBorder="1" applyAlignment="1">
      <alignment horizontal="center"/>
    </xf>
    <xf numFmtId="0" fontId="0" fillId="0" borderId="100"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30" xfId="0" applyBorder="1" applyAlignment="1">
      <alignment horizontal="center" vertical="center"/>
    </xf>
    <xf numFmtId="0" fontId="0" fillId="0" borderId="44" xfId="0" applyBorder="1" applyAlignment="1">
      <alignment horizontal="center"/>
    </xf>
    <xf numFmtId="0" fontId="0" fillId="0" borderId="64" xfId="0" applyBorder="1" applyAlignment="1">
      <alignment horizontal="center"/>
    </xf>
    <xf numFmtId="0" fontId="15" fillId="0" borderId="0" xfId="0" applyFont="1" applyFill="1" applyBorder="1" applyAlignment="1">
      <alignment horizontal="left" vertical="top" wrapText="1"/>
    </xf>
    <xf numFmtId="38" fontId="8" fillId="0" borderId="7" xfId="17" applyFont="1" applyBorder="1" applyAlignment="1">
      <alignment horizontal="center"/>
    </xf>
    <xf numFmtId="38" fontId="8" fillId="0" borderId="8" xfId="17" applyFont="1" applyBorder="1" applyAlignment="1">
      <alignment horizontal="center"/>
    </xf>
    <xf numFmtId="178" fontId="8" fillId="0" borderId="17" xfId="0" applyNumberFormat="1" applyFont="1" applyBorder="1" applyAlignment="1">
      <alignment horizontal="center"/>
    </xf>
    <xf numFmtId="178" fontId="8" fillId="0" borderId="7" xfId="0" applyNumberFormat="1" applyFont="1" applyBorder="1" applyAlignment="1">
      <alignment horizontal="center"/>
    </xf>
    <xf numFmtId="178" fontId="2" fillId="0" borderId="8" xfId="17" applyNumberFormat="1" applyFont="1" applyBorder="1" applyAlignment="1">
      <alignment horizontal="center"/>
    </xf>
    <xf numFmtId="0" fontId="0" fillId="0" borderId="81" xfId="0" applyBorder="1" applyAlignment="1">
      <alignment horizontal="center"/>
    </xf>
    <xf numFmtId="0" fontId="0" fillId="0" borderId="7" xfId="0" applyBorder="1" applyAlignment="1">
      <alignment horizontal="center"/>
    </xf>
    <xf numFmtId="189" fontId="8" fillId="0" borderId="8" xfId="0" applyNumberFormat="1" applyFont="1" applyBorder="1" applyAlignment="1">
      <alignment horizontal="center"/>
    </xf>
    <xf numFmtId="189" fontId="8" fillId="0" borderId="40" xfId="0" applyNumberFormat="1" applyFont="1" applyBorder="1" applyAlignment="1">
      <alignment horizontal="center"/>
    </xf>
    <xf numFmtId="0" fontId="0" fillId="0" borderId="101" xfId="0" applyBorder="1" applyAlignment="1">
      <alignment horizontal="left" vertical="top" wrapText="1"/>
    </xf>
    <xf numFmtId="0" fontId="0" fillId="0" borderId="102" xfId="0" applyBorder="1" applyAlignment="1">
      <alignment horizontal="left" vertical="top" wrapText="1"/>
    </xf>
    <xf numFmtId="0" fontId="0" fillId="0" borderId="103" xfId="0" applyBorder="1" applyAlignment="1">
      <alignment horizontal="left" vertical="top" wrapText="1"/>
    </xf>
    <xf numFmtId="0" fontId="0" fillId="0" borderId="104" xfId="0" applyBorder="1" applyAlignment="1">
      <alignment horizontal="left" vertical="top" wrapText="1"/>
    </xf>
    <xf numFmtId="0" fontId="0" fillId="0" borderId="17"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第１図　年齢別人口の推移（構成比）</a:t>
            </a:r>
          </a:p>
        </c:rich>
      </c:tx>
      <c:layout>
        <c:manualLayout>
          <c:xMode val="factor"/>
          <c:yMode val="factor"/>
          <c:x val="-0.007"/>
          <c:y val="-0.02075"/>
        </c:manualLayout>
      </c:layout>
      <c:spPr>
        <a:noFill/>
        <a:ln>
          <a:noFill/>
        </a:ln>
      </c:spPr>
    </c:title>
    <c:plotArea>
      <c:layout>
        <c:manualLayout>
          <c:xMode val="edge"/>
          <c:yMode val="edge"/>
          <c:x val="0.02325"/>
          <c:y val="0.19075"/>
          <c:w val="0.9205"/>
          <c:h val="0.651"/>
        </c:manualLayout>
      </c:layout>
      <c:barChart>
        <c:barDir val="bar"/>
        <c:grouping val="percentStacked"/>
        <c:varyColors val="0"/>
        <c:ser>
          <c:idx val="0"/>
          <c:order val="0"/>
          <c:tx>
            <c:strRef>
              <c:f>#REF!</c:f>
              <c:strCache>
                <c:ptCount val="1"/>
                <c:pt idx="0">
                  <c:v>#REF!</c:v>
                </c:pt>
              </c:strCache>
            </c:strRef>
          </c:tx>
          <c:spPr>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FFFF00"/>
            </a:solidFill>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overlap val="100"/>
        <c:gapWidth val="90"/>
        <c:axId val="37066944"/>
        <c:axId val="65167041"/>
      </c:barChart>
      <c:catAx>
        <c:axId val="37066944"/>
        <c:scaling>
          <c:orientation val="maxMin"/>
        </c:scaling>
        <c:axPos val="l"/>
        <c:delete val="0"/>
        <c:numFmt formatCode="General" sourceLinked="1"/>
        <c:majorTickMark val="in"/>
        <c:minorTickMark val="none"/>
        <c:tickLblPos val="nextTo"/>
        <c:spPr>
          <a:ln w="3175">
            <a:noFill/>
          </a:ln>
        </c:spPr>
        <c:txPr>
          <a:bodyPr/>
          <a:lstStyle/>
          <a:p>
            <a:pPr>
              <a:defRPr lang="en-US" cap="none" sz="1075" b="0" i="0" u="none" baseline="0">
                <a:latin typeface="ＭＳ Ｐゴシック"/>
                <a:ea typeface="ＭＳ Ｐゴシック"/>
                <a:cs typeface="ＭＳ Ｐゴシック"/>
              </a:defRPr>
            </a:pPr>
          </a:p>
        </c:txPr>
        <c:crossAx val="65167041"/>
        <c:crosses val="autoZero"/>
        <c:auto val="1"/>
        <c:lblOffset val="100"/>
        <c:noMultiLvlLbl val="0"/>
      </c:catAx>
      <c:valAx>
        <c:axId val="65167041"/>
        <c:scaling>
          <c:orientation val="minMax"/>
        </c:scaling>
        <c:axPos val="t"/>
        <c:delete val="1"/>
        <c:majorTickMark val="in"/>
        <c:minorTickMark val="none"/>
        <c:tickLblPos val="nextTo"/>
        <c:crossAx val="37066944"/>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2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年齢別人口の推移（構成比）</a:t>
            </a:r>
          </a:p>
        </c:rich>
      </c:tx>
      <c:layout>
        <c:manualLayout>
          <c:xMode val="factor"/>
          <c:yMode val="factor"/>
          <c:x val="-0.007"/>
          <c:y val="-0.02075"/>
        </c:manualLayout>
      </c:layout>
      <c:spPr>
        <a:noFill/>
        <a:ln>
          <a:noFill/>
        </a:ln>
      </c:spPr>
    </c:title>
    <c:plotArea>
      <c:layout>
        <c:manualLayout>
          <c:xMode val="edge"/>
          <c:yMode val="edge"/>
          <c:x val="0.02325"/>
          <c:y val="0.19075"/>
          <c:w val="0.9205"/>
          <c:h val="0.651"/>
        </c:manualLayout>
      </c:layout>
      <c:barChart>
        <c:barDir val="bar"/>
        <c:grouping val="percentStacked"/>
        <c:varyColors val="0"/>
        <c:ser>
          <c:idx val="0"/>
          <c:order val="0"/>
          <c:spPr>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1"/>
              <c:showBubbleSize val="0"/>
              <c:showCatName val="0"/>
              <c:showSerName val="0"/>
              <c:showPercent val="0"/>
            </c:dLbl>
            <c:dLbl>
              <c:idx val="1"/>
              <c:layout>
                <c:manualLayout>
                  <c:x val="0"/>
                  <c:y val="0"/>
                </c:manualLayout>
              </c:layout>
              <c:numFmt formatCode="0.0%" sourceLinked="0"/>
              <c:showLegendKey val="0"/>
              <c:showVal val="1"/>
              <c:showBubbleSize val="0"/>
              <c:showCatName val="0"/>
              <c:showSerName val="0"/>
              <c:showPercent val="0"/>
            </c:dLbl>
            <c:dLbl>
              <c:idx val="2"/>
              <c:layout>
                <c:manualLayout>
                  <c:x val="0"/>
                  <c:y val="0"/>
                </c:manualLayout>
              </c:layout>
              <c:numFmt formatCode="0.0%" sourceLinked="0"/>
              <c:showLegendKey val="0"/>
              <c:showVal val="1"/>
              <c:showBubbleSize val="0"/>
              <c:showCatName val="0"/>
              <c:showSerName val="0"/>
              <c:showPercent val="0"/>
            </c:dLbl>
            <c:dLbl>
              <c:idx val="3"/>
              <c:layout>
                <c:manualLayout>
                  <c:x val="0"/>
                  <c:y val="0"/>
                </c:manualLayout>
              </c:layout>
              <c:numFmt formatCode="0.0%" sourceLinked="0"/>
              <c:showLegendKey val="0"/>
              <c:showVal val="1"/>
              <c:showBubbleSize val="0"/>
              <c:showCatName val="0"/>
              <c:showSerName val="0"/>
              <c:showPercent val="0"/>
            </c:dLbl>
            <c:dLbl>
              <c:idx val="4"/>
              <c:layout>
                <c:manualLayout>
                  <c:x val="0"/>
                  <c:y val="0"/>
                </c:manualLayout>
              </c:layout>
              <c:numFmt formatCode="0.0%" sourceLinked="0"/>
              <c:showLegendKey val="0"/>
              <c:showVal val="1"/>
              <c:showBubbleSize val="0"/>
              <c:showCatName val="0"/>
              <c:showSerName val="0"/>
              <c:showPercent val="0"/>
            </c:dLbl>
            <c:numFmt formatCode="0.0%" sourceLinked="0"/>
            <c:showLegendKey val="0"/>
            <c:showVal val="1"/>
            <c:showBubbleSize val="0"/>
            <c:showCatName val="0"/>
            <c:showSerName val="0"/>
            <c:showPercent val="0"/>
          </c:dLbls>
          <c:cat>
            <c:strRef>
              <c:f>'Ⅰ-2-1人口と労働力'!$AE$69:$AE$73</c:f>
              <c:strCache/>
            </c:strRef>
          </c:cat>
          <c:val>
            <c:numRef>
              <c:f>'Ⅰ-2-1人口と労働力'!$AF$69:$AF$73</c:f>
              <c:numCache/>
            </c:numRef>
          </c:val>
        </c:ser>
        <c:ser>
          <c:idx val="1"/>
          <c:order val="1"/>
          <c:spPr>
            <a:solidFill>
              <a:srgbClr val="FFFF00"/>
            </a:solidFill>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0.0%" sourceLinked="0"/>
              <c:showLegendKey val="0"/>
              <c:showVal val="1"/>
              <c:showBubbleSize val="0"/>
              <c:showCatName val="0"/>
              <c:showSerName val="0"/>
              <c:showPercent val="0"/>
            </c:dLbl>
            <c:dLbl>
              <c:idx val="1"/>
              <c:layout>
                <c:manualLayout>
                  <c:x val="0"/>
                  <c:y val="0"/>
                </c:manualLayout>
              </c:layout>
              <c:numFmt formatCode="0.0%" sourceLinked="0"/>
              <c:showLegendKey val="0"/>
              <c:showVal val="1"/>
              <c:showBubbleSize val="0"/>
              <c:showCatName val="0"/>
              <c:showSerName val="0"/>
              <c:showPercent val="0"/>
            </c:dLbl>
            <c:dLbl>
              <c:idx val="2"/>
              <c:layout>
                <c:manualLayout>
                  <c:x val="0"/>
                  <c:y val="0"/>
                </c:manualLayout>
              </c:layout>
              <c:numFmt formatCode="0.0%" sourceLinked="0"/>
              <c:showLegendKey val="0"/>
              <c:showVal val="1"/>
              <c:showBubbleSize val="0"/>
              <c:showCatName val="0"/>
              <c:showSerName val="0"/>
              <c:showPercent val="0"/>
            </c:dLbl>
            <c:dLbl>
              <c:idx val="3"/>
              <c:layout>
                <c:manualLayout>
                  <c:x val="0"/>
                  <c:y val="0"/>
                </c:manualLayout>
              </c:layout>
              <c:numFmt formatCode="0.0%" sourceLinked="0"/>
              <c:showLegendKey val="0"/>
              <c:showVal val="1"/>
              <c:showBubbleSize val="0"/>
              <c:showCatName val="0"/>
              <c:showSerName val="0"/>
              <c:showPercent val="0"/>
            </c:dLbl>
            <c:dLbl>
              <c:idx val="4"/>
              <c:layout>
                <c:manualLayout>
                  <c:x val="0"/>
                  <c:y val="0"/>
                </c:manualLayout>
              </c:layout>
              <c:numFmt formatCode="0.0%" sourceLinked="0"/>
              <c:showLegendKey val="0"/>
              <c:showVal val="1"/>
              <c:showBubbleSize val="0"/>
              <c:showCatName val="0"/>
              <c:showSerName val="0"/>
              <c:showPercent val="0"/>
            </c:dLbl>
            <c:numFmt formatCode="0.0%" sourceLinked="0"/>
            <c:showLegendKey val="0"/>
            <c:showVal val="1"/>
            <c:showBubbleSize val="0"/>
            <c:showCatName val="0"/>
            <c:showSerName val="0"/>
            <c:showPercent val="0"/>
          </c:dLbls>
          <c:cat>
            <c:strRef>
              <c:f>'Ⅰ-2-1人口と労働力'!$AE$69:$AE$73</c:f>
              <c:strCache/>
            </c:strRef>
          </c:cat>
          <c:val>
            <c:numRef>
              <c:f>'Ⅰ-2-1人口と労働力'!$AG$69:$AG$73</c:f>
              <c:numCache/>
            </c:numRef>
          </c:val>
        </c:ser>
        <c:ser>
          <c:idx val="2"/>
          <c:order val="2"/>
          <c:spPr>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numFmt formatCode="0.0%" sourceLinked="0"/>
              <c:showLegendKey val="0"/>
              <c:showVal val="1"/>
              <c:showBubbleSize val="0"/>
              <c:showCatName val="0"/>
              <c:showSerName val="0"/>
              <c:showPercent val="0"/>
            </c:dLbl>
            <c:dLbl>
              <c:idx val="1"/>
              <c:layout>
                <c:manualLayout>
                  <c:x val="0"/>
                  <c:y val="0"/>
                </c:manualLayout>
              </c:layout>
              <c:numFmt formatCode="0.0%" sourceLinked="0"/>
              <c:showLegendKey val="0"/>
              <c:showVal val="1"/>
              <c:showBubbleSize val="0"/>
              <c:showCatName val="0"/>
              <c:showSerName val="0"/>
              <c:showPercent val="0"/>
            </c:dLbl>
            <c:dLbl>
              <c:idx val="2"/>
              <c:layout>
                <c:manualLayout>
                  <c:x val="0"/>
                  <c:y val="0"/>
                </c:manualLayout>
              </c:layout>
              <c:numFmt formatCode="0.0%" sourceLinked="0"/>
              <c:showLegendKey val="0"/>
              <c:showVal val="1"/>
              <c:showBubbleSize val="0"/>
              <c:showCatName val="0"/>
              <c:showSerName val="0"/>
              <c:showPercent val="0"/>
            </c:dLbl>
            <c:dLbl>
              <c:idx val="3"/>
              <c:layout>
                <c:manualLayout>
                  <c:x val="0"/>
                  <c:y val="0"/>
                </c:manualLayout>
              </c:layout>
              <c:numFmt formatCode="0.0%" sourceLinked="0"/>
              <c:showLegendKey val="0"/>
              <c:showVal val="1"/>
              <c:showBubbleSize val="0"/>
              <c:showCatName val="0"/>
              <c:showSerName val="0"/>
              <c:showPercent val="0"/>
            </c:dLbl>
            <c:dLbl>
              <c:idx val="4"/>
              <c:layout>
                <c:manualLayout>
                  <c:x val="0"/>
                  <c:y val="0"/>
                </c:manualLayout>
              </c:layout>
              <c:numFmt formatCode="0.0%" sourceLinked="0"/>
              <c:showLegendKey val="0"/>
              <c:showVal val="1"/>
              <c:showBubbleSize val="0"/>
              <c:showCatName val="0"/>
              <c:showSerName val="0"/>
              <c:showPercent val="0"/>
            </c:dLbl>
            <c:numFmt formatCode="0.0%" sourceLinked="0"/>
            <c:showLegendKey val="0"/>
            <c:showVal val="1"/>
            <c:showBubbleSize val="0"/>
            <c:showCatName val="0"/>
            <c:showSerName val="0"/>
            <c:showPercent val="0"/>
          </c:dLbls>
          <c:cat>
            <c:strRef>
              <c:f>'Ⅰ-2-1人口と労働力'!$AE$69:$AE$73</c:f>
              <c:strCache/>
            </c:strRef>
          </c:cat>
          <c:val>
            <c:numRef>
              <c:f>'Ⅰ-2-1人口と労働力'!$AH$69:$AH$73</c:f>
              <c:numCache/>
            </c:numRef>
          </c:val>
        </c:ser>
        <c:overlap val="100"/>
        <c:gapWidth val="90"/>
        <c:axId val="49632458"/>
        <c:axId val="44038939"/>
      </c:barChart>
      <c:catAx>
        <c:axId val="49632458"/>
        <c:scaling>
          <c:orientation val="maxMin"/>
        </c:scaling>
        <c:axPos val="l"/>
        <c:delete val="0"/>
        <c:numFmt formatCode="General" sourceLinked="1"/>
        <c:majorTickMark val="in"/>
        <c:minorTickMark val="none"/>
        <c:tickLblPos val="nextTo"/>
        <c:spPr>
          <a:ln w="3175">
            <a:noFill/>
          </a:ln>
        </c:spPr>
        <c:txPr>
          <a:bodyPr/>
          <a:lstStyle/>
          <a:p>
            <a:pPr>
              <a:defRPr lang="en-US" cap="none" sz="1075" b="0" i="0" u="none" baseline="0">
                <a:latin typeface="ＭＳ Ｐゴシック"/>
                <a:ea typeface="ＭＳ Ｐゴシック"/>
                <a:cs typeface="ＭＳ Ｐゴシック"/>
              </a:defRPr>
            </a:pPr>
          </a:p>
        </c:txPr>
        <c:crossAx val="44038939"/>
        <c:crosses val="autoZero"/>
        <c:auto val="1"/>
        <c:lblOffset val="100"/>
        <c:noMultiLvlLbl val="0"/>
      </c:catAx>
      <c:valAx>
        <c:axId val="44038939"/>
        <c:scaling>
          <c:orientation val="minMax"/>
        </c:scaling>
        <c:axPos val="t"/>
        <c:delete val="1"/>
        <c:majorTickMark val="in"/>
        <c:minorTickMark val="none"/>
        <c:tickLblPos val="nextTo"/>
        <c:crossAx val="49632458"/>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200" b="0" i="0" u="none" baseline="0">
          <a:latin typeface="ＭＳ Ｐゴシック"/>
          <a:ea typeface="ＭＳ Ｐゴシック"/>
          <a:cs typeface="ＭＳ Ｐゴシック"/>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114300</xdr:rowOff>
    </xdr:from>
    <xdr:to>
      <xdr:col>9</xdr:col>
      <xdr:colOff>0</xdr:colOff>
      <xdr:row>2</xdr:row>
      <xdr:rowOff>47625</xdr:rowOff>
    </xdr:to>
    <xdr:sp>
      <xdr:nvSpPr>
        <xdr:cNvPr id="1" name="AutoShape 1"/>
        <xdr:cNvSpPr>
          <a:spLocks/>
        </xdr:cNvSpPr>
      </xdr:nvSpPr>
      <xdr:spPr>
        <a:xfrm>
          <a:off x="695325" y="114300"/>
          <a:ext cx="7296150" cy="457200"/>
        </a:xfrm>
        <a:prstGeom prst="flowChartAlternateProcess">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0.1225</cdr:y>
    </cdr:from>
    <cdr:to>
      <cdr:x>0.008</cdr:x>
      <cdr:y>0.1225</cdr:y>
    </cdr:to>
    <cdr:sp>
      <cdr:nvSpPr>
        <cdr:cNvPr id="1" name="Rectangle 1"/>
        <cdr:cNvSpPr>
          <a:spLocks/>
        </cdr:cNvSpPr>
      </cdr:nvSpPr>
      <cdr:spPr>
        <a:xfrm>
          <a:off x="66675" y="381000"/>
          <a:ext cx="0" cy="0"/>
        </a:xfrm>
        <a:prstGeom prst="rect">
          <a:avLst/>
        </a:prstGeom>
        <a:solidFill>
          <a:srgbClr val="FFFFFF"/>
        </a:solidFill>
        <a:ln w="9525" cmpd="sng">
          <a:noFill/>
        </a:ln>
      </cdr:spPr>
      <cdr:txBody>
        <a:bodyPr vertOverflow="clip" wrap="square" anchor="b"/>
        <a:p>
          <a:pPr algn="l">
            <a:defRPr/>
          </a:pPr>
          <a:r>
            <a:rPr lang="en-US" cap="none" sz="900" b="0" i="0" u="none" baseline="0">
              <a:latin typeface="ＭＳ Ｐゴシック"/>
              <a:ea typeface="ＭＳ Ｐゴシック"/>
              <a:cs typeface="ＭＳ Ｐゴシック"/>
            </a:rPr>
            <a:t>年少人口（０～１４歳）　　　　　　　　生産年齢人口（１５～６４歳）　　　　　　　　　　老齢人口（６５歳以上）</a:t>
          </a:r>
        </a:p>
      </cdr:txBody>
    </cdr:sp>
  </cdr:relSizeAnchor>
  <cdr:relSizeAnchor xmlns:cdr="http://schemas.openxmlformats.org/drawingml/2006/chartDrawing">
    <cdr:from>
      <cdr:x>0.0505</cdr:x>
      <cdr:y>0.84775</cdr:y>
    </cdr:from>
    <cdr:to>
      <cdr:x>0.47375</cdr:x>
      <cdr:y>0.931</cdr:y>
    </cdr:to>
    <cdr:sp>
      <cdr:nvSpPr>
        <cdr:cNvPr id="2" name="Rectangle 2"/>
        <cdr:cNvSpPr>
          <a:spLocks/>
        </cdr:cNvSpPr>
      </cdr:nvSpPr>
      <cdr:spPr>
        <a:xfrm>
          <a:off x="428625" y="2657475"/>
          <a:ext cx="3648075" cy="257175"/>
        </a:xfrm>
        <a:prstGeom prst="rect">
          <a:avLst/>
        </a:prstGeom>
        <a:solidFill>
          <a:srgbClr val="FFFFFF"/>
        </a:solidFill>
        <a:ln w="9525" cmpd="sng">
          <a:noFill/>
        </a:ln>
      </cdr:spPr>
      <cdr:txBody>
        <a:bodyPr vertOverflow="clip" wrap="square"/>
        <a:p>
          <a:pPr algn="l">
            <a:defRPr/>
          </a:pPr>
          <a:r>
            <a:rPr lang="en-US" cap="none" sz="950" b="0" i="0" u="none" baseline="0">
              <a:latin typeface="ＭＳ Ｐゴシック"/>
              <a:ea typeface="ＭＳ Ｐゴシック"/>
              <a:cs typeface="ＭＳ Ｐゴシック"/>
            </a:rPr>
            <a:t>資料出所：総務省統計局「国勢調査報告」</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0.1225</cdr:y>
    </cdr:from>
    <cdr:to>
      <cdr:x>0</cdr:x>
      <cdr:y>0.1225</cdr:y>
    </cdr:to>
    <cdr:sp>
      <cdr:nvSpPr>
        <cdr:cNvPr id="1" name="Rectangle 1"/>
        <cdr:cNvSpPr>
          <a:spLocks/>
        </cdr:cNvSpPr>
      </cdr:nvSpPr>
      <cdr:spPr>
        <a:xfrm>
          <a:off x="0" y="381000"/>
          <a:ext cx="0" cy="0"/>
        </a:xfrm>
        <a:prstGeom prst="rect">
          <a:avLst/>
        </a:prstGeom>
        <a:solidFill>
          <a:srgbClr val="FFFFFF"/>
        </a:solidFill>
        <a:ln w="9525" cmpd="sng">
          <a:noFill/>
        </a:ln>
      </cdr:spPr>
      <cdr:txBody>
        <a:bodyPr vertOverflow="clip" wrap="square" anchor="b"/>
        <a:p>
          <a:pPr algn="l">
            <a:defRPr/>
          </a:pPr>
          <a:r>
            <a:rPr lang="en-US" cap="none" sz="900" b="0" i="0" u="none" baseline="0">
              <a:latin typeface="ＭＳ Ｐゴシック"/>
              <a:ea typeface="ＭＳ Ｐゴシック"/>
              <a:cs typeface="ＭＳ Ｐゴシック"/>
            </a:rPr>
            <a:t>年少人口（０～１４歳）　　　　　　　　生産年齢人口（１５～６４歳）　　　　　　　　　　老齢人口（６５歳以上）</a:t>
          </a:r>
        </a:p>
      </cdr:txBody>
    </cdr:sp>
  </cdr:relSizeAnchor>
  <cdr:relSizeAnchor xmlns:cdr="http://schemas.openxmlformats.org/drawingml/2006/chartDrawing">
    <cdr:from>
      <cdr:x>0</cdr:x>
      <cdr:y>0.84775</cdr:y>
    </cdr:from>
    <cdr:to>
      <cdr:x>0</cdr:x>
      <cdr:y>0.931</cdr:y>
    </cdr:to>
    <cdr:sp>
      <cdr:nvSpPr>
        <cdr:cNvPr id="2" name="Rectangle 2"/>
        <cdr:cNvSpPr>
          <a:spLocks/>
        </cdr:cNvSpPr>
      </cdr:nvSpPr>
      <cdr:spPr>
        <a:xfrm>
          <a:off x="0" y="2657475"/>
          <a:ext cx="0" cy="257175"/>
        </a:xfrm>
        <a:prstGeom prst="rect">
          <a:avLst/>
        </a:prstGeom>
        <a:solidFill>
          <a:srgbClr val="FFFFFF"/>
        </a:solidFill>
        <a:ln w="9525" cmpd="sng">
          <a:noFill/>
        </a:ln>
      </cdr:spPr>
      <cdr:txBody>
        <a:bodyPr vertOverflow="clip" wrap="square"/>
        <a:p>
          <a:pPr algn="l">
            <a:defRPr/>
          </a:pPr>
          <a:r>
            <a:rPr lang="en-US" cap="none" sz="950" b="0" i="0" u="none" baseline="0">
              <a:latin typeface="ＭＳ Ｐゴシック"/>
              <a:ea typeface="ＭＳ Ｐゴシック"/>
              <a:cs typeface="ＭＳ Ｐゴシック"/>
            </a:rPr>
            <a:t>資料出所：総務省統計局「国勢調査報告」</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95250</xdr:rowOff>
    </xdr:from>
    <xdr:to>
      <xdr:col>13</xdr:col>
      <xdr:colOff>0</xdr:colOff>
      <xdr:row>42</xdr:row>
      <xdr:rowOff>0</xdr:rowOff>
    </xdr:to>
    <xdr:graphicFrame>
      <xdr:nvGraphicFramePr>
        <xdr:cNvPr id="1" name="Chart 1"/>
        <xdr:cNvGraphicFramePr/>
      </xdr:nvGraphicFramePr>
      <xdr:xfrm>
        <a:off x="0" y="5153025"/>
        <a:ext cx="8620125" cy="3143250"/>
      </xdr:xfrm>
      <a:graphic>
        <a:graphicData uri="http://schemas.openxmlformats.org/drawingml/2006/chart">
          <c:chart xmlns:c="http://schemas.openxmlformats.org/drawingml/2006/chart" r:id="rId1"/>
        </a:graphicData>
      </a:graphic>
    </xdr:graphicFrame>
    <xdr:clientData/>
  </xdr:twoCellAnchor>
  <xdr:twoCellAnchor>
    <xdr:from>
      <xdr:col>2</xdr:col>
      <xdr:colOff>381000</xdr:colOff>
      <xdr:row>30</xdr:row>
      <xdr:rowOff>95250</xdr:rowOff>
    </xdr:from>
    <xdr:to>
      <xdr:col>12</xdr:col>
      <xdr:colOff>390525</xdr:colOff>
      <xdr:row>31</xdr:row>
      <xdr:rowOff>95250</xdr:rowOff>
    </xdr:to>
    <xdr:sp>
      <xdr:nvSpPr>
        <xdr:cNvPr id="2" name="Rectangle 3"/>
        <xdr:cNvSpPr>
          <a:spLocks/>
        </xdr:cNvSpPr>
      </xdr:nvSpPr>
      <xdr:spPr>
        <a:xfrm>
          <a:off x="1771650" y="6105525"/>
          <a:ext cx="6657975" cy="1905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390525</xdr:colOff>
      <xdr:row>36</xdr:row>
      <xdr:rowOff>142875</xdr:rowOff>
    </xdr:from>
    <xdr:to>
      <xdr:col>12</xdr:col>
      <xdr:colOff>400050</xdr:colOff>
      <xdr:row>37</xdr:row>
      <xdr:rowOff>142875</xdr:rowOff>
    </xdr:to>
    <xdr:sp>
      <xdr:nvSpPr>
        <xdr:cNvPr id="3" name="Rectangle 6"/>
        <xdr:cNvSpPr>
          <a:spLocks/>
        </xdr:cNvSpPr>
      </xdr:nvSpPr>
      <xdr:spPr>
        <a:xfrm>
          <a:off x="1781175" y="7296150"/>
          <a:ext cx="6657975" cy="1905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381000</xdr:colOff>
      <xdr:row>32</xdr:row>
      <xdr:rowOff>95250</xdr:rowOff>
    </xdr:from>
    <xdr:to>
      <xdr:col>12</xdr:col>
      <xdr:colOff>390525</xdr:colOff>
      <xdr:row>33</xdr:row>
      <xdr:rowOff>95250</xdr:rowOff>
    </xdr:to>
    <xdr:sp>
      <xdr:nvSpPr>
        <xdr:cNvPr id="4" name="Rectangle 7"/>
        <xdr:cNvSpPr>
          <a:spLocks/>
        </xdr:cNvSpPr>
      </xdr:nvSpPr>
      <xdr:spPr>
        <a:xfrm>
          <a:off x="1771650" y="6486525"/>
          <a:ext cx="6657975" cy="1905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381000</xdr:colOff>
      <xdr:row>34</xdr:row>
      <xdr:rowOff>133350</xdr:rowOff>
    </xdr:from>
    <xdr:to>
      <xdr:col>12</xdr:col>
      <xdr:colOff>390525</xdr:colOff>
      <xdr:row>35</xdr:row>
      <xdr:rowOff>133350</xdr:rowOff>
    </xdr:to>
    <xdr:sp>
      <xdr:nvSpPr>
        <xdr:cNvPr id="5" name="Rectangle 8"/>
        <xdr:cNvSpPr>
          <a:spLocks/>
        </xdr:cNvSpPr>
      </xdr:nvSpPr>
      <xdr:spPr>
        <a:xfrm>
          <a:off x="1771650" y="6905625"/>
          <a:ext cx="6657975" cy="1905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oneCellAnchor>
    <xdr:from>
      <xdr:col>1</xdr:col>
      <xdr:colOff>419100</xdr:colOff>
      <xdr:row>27</xdr:row>
      <xdr:rowOff>57150</xdr:rowOff>
    </xdr:from>
    <xdr:ext cx="6162675" cy="276225"/>
    <xdr:sp>
      <xdr:nvSpPr>
        <xdr:cNvPr id="6" name="Rectangle 9"/>
        <xdr:cNvSpPr>
          <a:spLocks/>
        </xdr:cNvSpPr>
      </xdr:nvSpPr>
      <xdr:spPr>
        <a:xfrm>
          <a:off x="942975" y="5495925"/>
          <a:ext cx="6162675" cy="276225"/>
        </a:xfrm>
        <a:prstGeom prst="rect">
          <a:avLst/>
        </a:prstGeom>
        <a:solidFill>
          <a:srgbClr val="FFFFFF"/>
        </a:solidFill>
        <a:ln w="9525" cmpd="sng">
          <a:noFill/>
        </a:ln>
      </xdr:spPr>
      <xdr:txBody>
        <a:bodyPr vertOverflow="clip" wrap="square" anchor="b"/>
        <a:p>
          <a:pPr algn="l">
            <a:defRPr/>
          </a:pPr>
          <a:r>
            <a:rPr lang="en-US" cap="none" sz="900" b="0" i="0" u="none" baseline="0">
              <a:latin typeface="ＭＳ Ｐゴシック"/>
              <a:ea typeface="ＭＳ Ｐゴシック"/>
              <a:cs typeface="ＭＳ Ｐゴシック"/>
            </a:rPr>
            <a:t>年少人口（０～１４歳）　　　　　　　　　　生産年齢人口（１５～６４歳）　　　　　　　　　　　　　　老齢人口（６５歳以上）</a:t>
          </a:r>
        </a:p>
      </xdr:txBody>
    </xdr:sp>
    <xdr:clientData/>
  </xdr:oneCellAnchor>
  <xdr:twoCellAnchor>
    <xdr:from>
      <xdr:col>0</xdr:col>
      <xdr:colOff>0</xdr:colOff>
      <xdr:row>25</xdr:row>
      <xdr:rowOff>95250</xdr:rowOff>
    </xdr:from>
    <xdr:to>
      <xdr:col>13</xdr:col>
      <xdr:colOff>0</xdr:colOff>
      <xdr:row>42</xdr:row>
      <xdr:rowOff>0</xdr:rowOff>
    </xdr:to>
    <xdr:graphicFrame>
      <xdr:nvGraphicFramePr>
        <xdr:cNvPr id="7" name="Chart 10"/>
        <xdr:cNvGraphicFramePr/>
      </xdr:nvGraphicFramePr>
      <xdr:xfrm>
        <a:off x="0" y="5153025"/>
        <a:ext cx="8620125" cy="3143250"/>
      </xdr:xfrm>
      <a:graphic>
        <a:graphicData uri="http://schemas.openxmlformats.org/drawingml/2006/chart">
          <c:chart xmlns:c="http://schemas.openxmlformats.org/drawingml/2006/chart" r:id="rId2"/>
        </a:graphicData>
      </a:graphic>
    </xdr:graphicFrame>
    <xdr:clientData/>
  </xdr:twoCellAnchor>
  <xdr:twoCellAnchor>
    <xdr:from>
      <xdr:col>2</xdr:col>
      <xdr:colOff>381000</xdr:colOff>
      <xdr:row>30</xdr:row>
      <xdr:rowOff>95250</xdr:rowOff>
    </xdr:from>
    <xdr:to>
      <xdr:col>12</xdr:col>
      <xdr:colOff>390525</xdr:colOff>
      <xdr:row>31</xdr:row>
      <xdr:rowOff>95250</xdr:rowOff>
    </xdr:to>
    <xdr:sp>
      <xdr:nvSpPr>
        <xdr:cNvPr id="8" name="Rectangle 11"/>
        <xdr:cNvSpPr>
          <a:spLocks/>
        </xdr:cNvSpPr>
      </xdr:nvSpPr>
      <xdr:spPr>
        <a:xfrm>
          <a:off x="1771650" y="6105525"/>
          <a:ext cx="6657975" cy="1905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390525</xdr:colOff>
      <xdr:row>36</xdr:row>
      <xdr:rowOff>142875</xdr:rowOff>
    </xdr:from>
    <xdr:to>
      <xdr:col>12</xdr:col>
      <xdr:colOff>400050</xdr:colOff>
      <xdr:row>37</xdr:row>
      <xdr:rowOff>142875</xdr:rowOff>
    </xdr:to>
    <xdr:sp>
      <xdr:nvSpPr>
        <xdr:cNvPr id="9" name="Rectangle 12"/>
        <xdr:cNvSpPr>
          <a:spLocks/>
        </xdr:cNvSpPr>
      </xdr:nvSpPr>
      <xdr:spPr>
        <a:xfrm>
          <a:off x="1781175" y="7296150"/>
          <a:ext cx="6657975" cy="1905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381000</xdr:colOff>
      <xdr:row>32</xdr:row>
      <xdr:rowOff>95250</xdr:rowOff>
    </xdr:from>
    <xdr:to>
      <xdr:col>12</xdr:col>
      <xdr:colOff>390525</xdr:colOff>
      <xdr:row>33</xdr:row>
      <xdr:rowOff>95250</xdr:rowOff>
    </xdr:to>
    <xdr:sp>
      <xdr:nvSpPr>
        <xdr:cNvPr id="10" name="Rectangle 13"/>
        <xdr:cNvSpPr>
          <a:spLocks/>
        </xdr:cNvSpPr>
      </xdr:nvSpPr>
      <xdr:spPr>
        <a:xfrm>
          <a:off x="1771650" y="6486525"/>
          <a:ext cx="6657975" cy="1905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381000</xdr:colOff>
      <xdr:row>34</xdr:row>
      <xdr:rowOff>133350</xdr:rowOff>
    </xdr:from>
    <xdr:to>
      <xdr:col>12</xdr:col>
      <xdr:colOff>390525</xdr:colOff>
      <xdr:row>35</xdr:row>
      <xdr:rowOff>133350</xdr:rowOff>
    </xdr:to>
    <xdr:sp>
      <xdr:nvSpPr>
        <xdr:cNvPr id="11" name="Rectangle 14"/>
        <xdr:cNvSpPr>
          <a:spLocks/>
        </xdr:cNvSpPr>
      </xdr:nvSpPr>
      <xdr:spPr>
        <a:xfrm>
          <a:off x="1771650" y="6905625"/>
          <a:ext cx="6657975" cy="1905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oneCellAnchor>
    <xdr:from>
      <xdr:col>1</xdr:col>
      <xdr:colOff>419100</xdr:colOff>
      <xdr:row>27</xdr:row>
      <xdr:rowOff>57150</xdr:rowOff>
    </xdr:from>
    <xdr:ext cx="6162675" cy="276225"/>
    <xdr:sp>
      <xdr:nvSpPr>
        <xdr:cNvPr id="12" name="Rectangle 15"/>
        <xdr:cNvSpPr>
          <a:spLocks/>
        </xdr:cNvSpPr>
      </xdr:nvSpPr>
      <xdr:spPr>
        <a:xfrm>
          <a:off x="942975" y="5495925"/>
          <a:ext cx="6162675" cy="276225"/>
        </a:xfrm>
        <a:prstGeom prst="rect">
          <a:avLst/>
        </a:prstGeom>
        <a:solidFill>
          <a:srgbClr val="FFFFFF"/>
        </a:solidFill>
        <a:ln w="9525" cmpd="sng">
          <a:noFill/>
        </a:ln>
      </xdr:spPr>
      <xdr:txBody>
        <a:bodyPr vertOverflow="clip" wrap="square" anchor="b"/>
        <a:p>
          <a:pPr algn="l">
            <a:defRPr/>
          </a:pPr>
          <a:r>
            <a:rPr lang="en-US" cap="none" sz="900" b="0" i="0" u="none" baseline="0">
              <a:latin typeface="ＭＳ Ｐゴシック"/>
              <a:ea typeface="ＭＳ Ｐゴシック"/>
              <a:cs typeface="ＭＳ Ｐゴシック"/>
            </a:rPr>
            <a:t>年少人口（０～１４歳）　　　　　　　　　　生産年齢人口（１５～６４歳）　　　　　　　　　　　　　　老齢人口（６５歳以上）</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1"/>
  <sheetViews>
    <sheetView tabSelected="1" workbookViewId="0" topLeftCell="A1">
      <selection activeCell="A2" sqref="A2"/>
    </sheetView>
  </sheetViews>
  <sheetFormatPr defaultColWidth="9.00390625" defaultRowHeight="13.5"/>
  <cols>
    <col min="1" max="1" width="93.50390625" style="0" customWidth="1"/>
  </cols>
  <sheetData>
    <row r="1" ht="24">
      <c r="A1" s="67" t="s">
        <v>91</v>
      </c>
    </row>
    <row r="2" ht="13.5">
      <c r="A2" s="68"/>
    </row>
    <row r="3" ht="18.75">
      <c r="A3" s="69" t="s">
        <v>92</v>
      </c>
    </row>
    <row r="4" ht="10.5" customHeight="1">
      <c r="A4" s="69"/>
    </row>
    <row r="5" s="70" customFormat="1" ht="40.5">
      <c r="A5" s="70" t="s">
        <v>93</v>
      </c>
    </row>
    <row r="6" s="70" customFormat="1" ht="27">
      <c r="A6" s="70" t="s">
        <v>153</v>
      </c>
    </row>
    <row r="7" s="70" customFormat="1" ht="27">
      <c r="A7" s="70" t="s">
        <v>94</v>
      </c>
    </row>
    <row r="8" s="70" customFormat="1" ht="40.5">
      <c r="A8" s="70" t="s">
        <v>151</v>
      </c>
    </row>
    <row r="9" s="70" customFormat="1" ht="81">
      <c r="A9" s="71" t="s">
        <v>96</v>
      </c>
    </row>
    <row r="10" s="70" customFormat="1" ht="94.5">
      <c r="A10" s="71" t="s">
        <v>152</v>
      </c>
    </row>
    <row r="11" s="70" customFormat="1" ht="54">
      <c r="A11" s="70" t="s">
        <v>95</v>
      </c>
    </row>
  </sheetData>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I24"/>
  <sheetViews>
    <sheetView zoomScale="85" zoomScaleNormal="85" workbookViewId="0" topLeftCell="A1">
      <selection activeCell="M16" sqref="M16"/>
    </sheetView>
  </sheetViews>
  <sheetFormatPr defaultColWidth="9.00390625" defaultRowHeight="13.5"/>
  <cols>
    <col min="2" max="2" width="18.625" style="0" bestFit="1" customWidth="1"/>
    <col min="3" max="3" width="13.625" style="11" customWidth="1"/>
    <col min="4" max="4" width="3.625" style="1" customWidth="1"/>
    <col min="5" max="5" width="13.50390625" style="11" customWidth="1"/>
    <col min="6" max="6" width="3.625" style="1" customWidth="1"/>
    <col min="7" max="7" width="5.25390625" style="0" bestFit="1" customWidth="1"/>
    <col min="8" max="8" width="13.125" style="1" customWidth="1"/>
    <col min="9" max="9" width="24.50390625" style="0" customWidth="1"/>
  </cols>
  <sheetData>
    <row r="2" spans="2:9" ht="27.75" customHeight="1">
      <c r="B2" s="184" t="s">
        <v>56</v>
      </c>
      <c r="C2" s="184"/>
      <c r="D2" s="184"/>
      <c r="E2" s="184"/>
      <c r="F2" s="184"/>
      <c r="G2" s="184"/>
      <c r="H2" s="184"/>
      <c r="I2" s="184"/>
    </row>
    <row r="3" ht="26.25" customHeight="1" thickBot="1"/>
    <row r="4" spans="2:9" ht="33" customHeight="1" thickBot="1">
      <c r="B4" s="8" t="s">
        <v>26</v>
      </c>
      <c r="C4" s="191" t="s">
        <v>27</v>
      </c>
      <c r="D4" s="192"/>
      <c r="E4" s="191" t="s">
        <v>10</v>
      </c>
      <c r="F4" s="192"/>
      <c r="G4" s="9" t="s">
        <v>11</v>
      </c>
      <c r="H4" s="9" t="s">
        <v>28</v>
      </c>
      <c r="I4" s="8" t="s">
        <v>29</v>
      </c>
    </row>
    <row r="5" spans="2:9" ht="34.5" customHeight="1">
      <c r="B5" s="29" t="s">
        <v>71</v>
      </c>
      <c r="C5" s="53" t="s">
        <v>85</v>
      </c>
      <c r="D5" s="30" t="s">
        <v>7</v>
      </c>
      <c r="E5" s="53" t="s">
        <v>86</v>
      </c>
      <c r="F5" s="30" t="s">
        <v>7</v>
      </c>
      <c r="G5" s="31">
        <v>3</v>
      </c>
      <c r="H5" s="32">
        <v>39356</v>
      </c>
      <c r="I5" s="62" t="s">
        <v>62</v>
      </c>
    </row>
    <row r="6" spans="2:9" ht="34.5" customHeight="1">
      <c r="B6" s="17" t="s">
        <v>18</v>
      </c>
      <c r="C6" s="52">
        <v>121384.07</v>
      </c>
      <c r="D6" s="18" t="s">
        <v>7</v>
      </c>
      <c r="E6" s="52">
        <v>4218.29</v>
      </c>
      <c r="F6" s="18" t="s">
        <v>7</v>
      </c>
      <c r="G6" s="19">
        <v>3</v>
      </c>
      <c r="H6" s="20">
        <v>38626</v>
      </c>
      <c r="I6" s="21" t="s">
        <v>63</v>
      </c>
    </row>
    <row r="7" spans="2:9" ht="34.5" customHeight="1">
      <c r="B7" s="28" t="s">
        <v>19</v>
      </c>
      <c r="C7" s="37">
        <v>46710</v>
      </c>
      <c r="D7" s="36" t="s">
        <v>61</v>
      </c>
      <c r="E7" s="37">
        <v>1526</v>
      </c>
      <c r="F7" s="36" t="s">
        <v>61</v>
      </c>
      <c r="G7" s="19">
        <v>6</v>
      </c>
      <c r="H7" s="20">
        <v>38913</v>
      </c>
      <c r="I7" s="64" t="s">
        <v>72</v>
      </c>
    </row>
    <row r="8" spans="2:9" ht="34.5" customHeight="1">
      <c r="B8" s="33" t="s">
        <v>20</v>
      </c>
      <c r="C8" s="38">
        <v>248609</v>
      </c>
      <c r="D8" s="35" t="s">
        <v>3</v>
      </c>
      <c r="E8" s="38">
        <v>9431</v>
      </c>
      <c r="F8" s="35" t="s">
        <v>2</v>
      </c>
      <c r="G8" s="27">
        <v>4</v>
      </c>
      <c r="H8" s="34" t="s">
        <v>78</v>
      </c>
      <c r="I8" s="64" t="s">
        <v>73</v>
      </c>
    </row>
    <row r="9" spans="2:9" ht="34.5" customHeight="1">
      <c r="B9" s="12" t="s">
        <v>12</v>
      </c>
      <c r="C9" s="39">
        <v>127767994</v>
      </c>
      <c r="D9" s="13" t="s">
        <v>30</v>
      </c>
      <c r="E9" s="40">
        <v>2091319</v>
      </c>
      <c r="F9" s="13" t="s">
        <v>30</v>
      </c>
      <c r="G9" s="14">
        <v>18</v>
      </c>
      <c r="H9" s="20">
        <v>38626</v>
      </c>
      <c r="I9" s="188" t="s">
        <v>65</v>
      </c>
    </row>
    <row r="10" spans="2:9" ht="34.5" customHeight="1">
      <c r="B10" s="17" t="s">
        <v>64</v>
      </c>
      <c r="C10" s="41">
        <v>49566305</v>
      </c>
      <c r="D10" s="18" t="s">
        <v>37</v>
      </c>
      <c r="E10" s="41">
        <v>709644</v>
      </c>
      <c r="F10" s="18" t="s">
        <v>37</v>
      </c>
      <c r="G10" s="19">
        <v>21</v>
      </c>
      <c r="H10" s="20">
        <v>38626</v>
      </c>
      <c r="I10" s="193"/>
    </row>
    <row r="11" spans="2:9" ht="34.5" customHeight="1">
      <c r="B11" s="17" t="s">
        <v>9</v>
      </c>
      <c r="C11" s="42">
        <v>342.7</v>
      </c>
      <c r="D11" s="18" t="s">
        <v>30</v>
      </c>
      <c r="E11" s="42">
        <v>151.7</v>
      </c>
      <c r="F11" s="18" t="s">
        <v>30</v>
      </c>
      <c r="G11" s="19">
        <v>39</v>
      </c>
      <c r="H11" s="20">
        <v>38626</v>
      </c>
      <c r="I11" s="194"/>
    </row>
    <row r="12" spans="2:9" ht="34.5" customHeight="1">
      <c r="B12" s="54" t="s">
        <v>13</v>
      </c>
      <c r="C12" s="55">
        <v>108224783</v>
      </c>
      <c r="D12" s="56" t="s">
        <v>31</v>
      </c>
      <c r="E12" s="55">
        <v>1075110</v>
      </c>
      <c r="F12" s="56" t="s">
        <v>31</v>
      </c>
      <c r="G12" s="57">
        <v>18</v>
      </c>
      <c r="H12" s="20">
        <v>38626</v>
      </c>
      <c r="I12" s="194"/>
    </row>
    <row r="13" spans="2:9" ht="34.5" customHeight="1">
      <c r="B13" s="33" t="s">
        <v>0</v>
      </c>
      <c r="C13" s="58">
        <v>65.8</v>
      </c>
      <c r="D13" s="26" t="s">
        <v>8</v>
      </c>
      <c r="E13" s="58">
        <v>62.5</v>
      </c>
      <c r="F13" s="26" t="s">
        <v>8</v>
      </c>
      <c r="G13" s="27">
        <v>29</v>
      </c>
      <c r="H13" s="34">
        <v>38626</v>
      </c>
      <c r="I13" s="65"/>
    </row>
    <row r="14" spans="2:9" ht="34.5" customHeight="1">
      <c r="B14" s="12" t="s">
        <v>38</v>
      </c>
      <c r="C14" s="40">
        <v>5729209</v>
      </c>
      <c r="D14" s="13" t="s">
        <v>32</v>
      </c>
      <c r="E14" s="40">
        <v>101573</v>
      </c>
      <c r="F14" s="13" t="s">
        <v>32</v>
      </c>
      <c r="G14" s="14">
        <v>19</v>
      </c>
      <c r="H14" s="15" t="s">
        <v>83</v>
      </c>
      <c r="I14" s="16" t="s">
        <v>67</v>
      </c>
    </row>
    <row r="15" spans="2:9" ht="34.5" customHeight="1">
      <c r="B15" s="17" t="s">
        <v>66</v>
      </c>
      <c r="C15" s="41">
        <v>3146193</v>
      </c>
      <c r="D15" s="18" t="s">
        <v>33</v>
      </c>
      <c r="E15" s="41">
        <v>58762</v>
      </c>
      <c r="F15" s="18" t="s">
        <v>33</v>
      </c>
      <c r="G15" s="19">
        <v>19</v>
      </c>
      <c r="H15" s="20" t="s">
        <v>87</v>
      </c>
      <c r="I15" s="21" t="s">
        <v>68</v>
      </c>
    </row>
    <row r="16" spans="2:9" ht="34.5" customHeight="1">
      <c r="B16" s="17" t="s">
        <v>14</v>
      </c>
      <c r="C16" s="41">
        <v>88058</v>
      </c>
      <c r="D16" s="18" t="s">
        <v>33</v>
      </c>
      <c r="E16" s="41">
        <v>2500</v>
      </c>
      <c r="F16" s="18" t="s">
        <v>33</v>
      </c>
      <c r="G16" s="19">
        <v>12</v>
      </c>
      <c r="H16" s="24" t="s">
        <v>87</v>
      </c>
      <c r="I16" s="21" t="s">
        <v>88</v>
      </c>
    </row>
    <row r="17" spans="2:9" ht="34.5" customHeight="1">
      <c r="B17" s="17" t="s">
        <v>15</v>
      </c>
      <c r="C17" s="41">
        <v>5387758</v>
      </c>
      <c r="D17" s="18" t="s">
        <v>33</v>
      </c>
      <c r="E17" s="41">
        <v>47206</v>
      </c>
      <c r="F17" s="18" t="s">
        <v>33</v>
      </c>
      <c r="G17" s="19">
        <v>21</v>
      </c>
      <c r="H17" s="24" t="s">
        <v>79</v>
      </c>
      <c r="I17" s="21" t="s">
        <v>69</v>
      </c>
    </row>
    <row r="18" spans="2:9" ht="34.5" customHeight="1">
      <c r="B18" s="17" t="s">
        <v>16</v>
      </c>
      <c r="C18" s="41">
        <v>5161662</v>
      </c>
      <c r="D18" s="18" t="s">
        <v>33</v>
      </c>
      <c r="E18" s="41">
        <v>78301</v>
      </c>
      <c r="F18" s="18" t="s">
        <v>33</v>
      </c>
      <c r="G18" s="19">
        <v>18</v>
      </c>
      <c r="H18" s="24" t="s">
        <v>89</v>
      </c>
      <c r="I18" s="63" t="s">
        <v>90</v>
      </c>
    </row>
    <row r="19" spans="2:9" ht="34.5" customHeight="1">
      <c r="B19" s="25" t="s">
        <v>17</v>
      </c>
      <c r="C19" s="43">
        <v>3043</v>
      </c>
      <c r="D19" s="26" t="s">
        <v>34</v>
      </c>
      <c r="E19" s="43">
        <v>2728</v>
      </c>
      <c r="F19" s="26" t="s">
        <v>34</v>
      </c>
      <c r="G19" s="27">
        <v>25</v>
      </c>
      <c r="H19" s="20" t="s">
        <v>89</v>
      </c>
      <c r="I19" s="63" t="s">
        <v>90</v>
      </c>
    </row>
    <row r="20" spans="2:9" ht="34.5" customHeight="1">
      <c r="B20" s="12" t="s">
        <v>21</v>
      </c>
      <c r="C20" s="40">
        <v>13626</v>
      </c>
      <c r="D20" s="13" t="s">
        <v>35</v>
      </c>
      <c r="E20" s="40">
        <v>362</v>
      </c>
      <c r="F20" s="13" t="s">
        <v>35</v>
      </c>
      <c r="G20" s="59"/>
      <c r="H20" s="185" t="s">
        <v>84</v>
      </c>
      <c r="I20" s="188" t="s">
        <v>70</v>
      </c>
    </row>
    <row r="21" spans="2:9" ht="34.5" customHeight="1">
      <c r="B21" s="17" t="s">
        <v>22</v>
      </c>
      <c r="C21" s="41">
        <v>22476</v>
      </c>
      <c r="D21" s="18" t="s">
        <v>36</v>
      </c>
      <c r="E21" s="41">
        <v>534</v>
      </c>
      <c r="F21" s="18" t="s">
        <v>36</v>
      </c>
      <c r="G21" s="60"/>
      <c r="H21" s="186"/>
      <c r="I21" s="189"/>
    </row>
    <row r="22" spans="2:9" ht="34.5" customHeight="1">
      <c r="B22" s="17" t="s">
        <v>23</v>
      </c>
      <c r="C22" s="41">
        <v>10915</v>
      </c>
      <c r="D22" s="18" t="s">
        <v>36</v>
      </c>
      <c r="E22" s="41">
        <v>247</v>
      </c>
      <c r="F22" s="18" t="s">
        <v>36</v>
      </c>
      <c r="G22" s="60"/>
      <c r="H22" s="186"/>
      <c r="I22" s="189"/>
    </row>
    <row r="23" spans="2:9" ht="34.5" customHeight="1">
      <c r="B23" s="17" t="s">
        <v>24</v>
      </c>
      <c r="C23" s="41">
        <v>5242</v>
      </c>
      <c r="D23" s="18" t="s">
        <v>36</v>
      </c>
      <c r="E23" s="41">
        <v>115</v>
      </c>
      <c r="F23" s="18" t="s">
        <v>36</v>
      </c>
      <c r="G23" s="60"/>
      <c r="H23" s="186"/>
      <c r="I23" s="189"/>
    </row>
    <row r="24" spans="2:9" ht="34.5" customHeight="1" thickBot="1">
      <c r="B24" s="22" t="s">
        <v>25</v>
      </c>
      <c r="C24" s="44">
        <v>3402</v>
      </c>
      <c r="D24" s="23" t="s">
        <v>36</v>
      </c>
      <c r="E24" s="44">
        <v>55</v>
      </c>
      <c r="F24" s="23" t="s">
        <v>36</v>
      </c>
      <c r="G24" s="61"/>
      <c r="H24" s="187"/>
      <c r="I24" s="190"/>
    </row>
  </sheetData>
  <mergeCells count="6">
    <mergeCell ref="B2:I2"/>
    <mergeCell ref="H20:H24"/>
    <mergeCell ref="I20:I24"/>
    <mergeCell ref="E4:F4"/>
    <mergeCell ref="C4:D4"/>
    <mergeCell ref="I9:I12"/>
  </mergeCells>
  <printOptions horizontalCentered="1"/>
  <pageMargins left="0.5905511811023623" right="0.1968503937007874" top="0.984251968503937" bottom="0.3937007874015748"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AJ108"/>
  <sheetViews>
    <sheetView zoomScale="80" zoomScaleNormal="80" workbookViewId="0" topLeftCell="A1">
      <selection activeCell="N19" sqref="N19"/>
    </sheetView>
  </sheetViews>
  <sheetFormatPr defaultColWidth="9.00390625" defaultRowHeight="15" customHeight="1"/>
  <cols>
    <col min="1" max="1" width="6.875" style="0" customWidth="1"/>
    <col min="2" max="2" width="11.375" style="0" bestFit="1" customWidth="1"/>
    <col min="3" max="3" width="9.375" style="0" bestFit="1" customWidth="1"/>
    <col min="4" max="4" width="11.50390625" style="0" bestFit="1" customWidth="1"/>
    <col min="5" max="5" width="10.625" style="0" bestFit="1" customWidth="1"/>
    <col min="6" max="6" width="7.50390625" style="0" bestFit="1" customWidth="1"/>
    <col min="7" max="7" width="7.75390625" style="0" bestFit="1" customWidth="1"/>
    <col min="8" max="8" width="8.875" style="0" bestFit="1" customWidth="1"/>
    <col min="9" max="9" width="7.50390625" style="0" bestFit="1" customWidth="1"/>
    <col min="10" max="10" width="7.75390625" style="0" bestFit="1" customWidth="1"/>
    <col min="11" max="11" width="8.875" style="0" bestFit="1" customWidth="1"/>
    <col min="12" max="12" width="7.50390625" style="0" bestFit="1" customWidth="1"/>
    <col min="13" max="13" width="7.625" style="0" bestFit="1" customWidth="1"/>
    <col min="14" max="14" width="13.75390625" style="0" customWidth="1"/>
    <col min="15" max="16" width="9.25390625" style="0" bestFit="1" customWidth="1"/>
    <col min="17" max="18" width="9.125" style="0" bestFit="1" customWidth="1"/>
  </cols>
  <sheetData>
    <row r="1" ht="18.75" customHeight="1">
      <c r="A1" s="50" t="s">
        <v>59</v>
      </c>
    </row>
    <row r="2" ht="7.5" customHeight="1"/>
    <row r="3" spans="1:13" s="45" customFormat="1" ht="15" customHeight="1">
      <c r="A3" s="262" t="s">
        <v>80</v>
      </c>
      <c r="B3" s="262"/>
      <c r="C3" s="262"/>
      <c r="D3" s="262"/>
      <c r="E3" s="262"/>
      <c r="F3" s="262"/>
      <c r="G3" s="262"/>
      <c r="H3" s="262"/>
      <c r="I3" s="262"/>
      <c r="J3" s="262"/>
      <c r="K3" s="262"/>
      <c r="L3" s="262"/>
      <c r="M3" s="262"/>
    </row>
    <row r="4" spans="1:13" s="45" customFormat="1" ht="15" customHeight="1">
      <c r="A4" s="262"/>
      <c r="B4" s="262"/>
      <c r="C4" s="262"/>
      <c r="D4" s="262"/>
      <c r="E4" s="262"/>
      <c r="F4" s="262"/>
      <c r="G4" s="262"/>
      <c r="H4" s="262"/>
      <c r="I4" s="262"/>
      <c r="J4" s="262"/>
      <c r="K4" s="262"/>
      <c r="L4" s="262"/>
      <c r="M4" s="262"/>
    </row>
    <row r="5" spans="1:13" s="45" customFormat="1" ht="15" customHeight="1">
      <c r="A5" s="262"/>
      <c r="B5" s="262"/>
      <c r="C5" s="262"/>
      <c r="D5" s="262"/>
      <c r="E5" s="262"/>
      <c r="F5" s="262"/>
      <c r="G5" s="262"/>
      <c r="H5" s="262"/>
      <c r="I5" s="262"/>
      <c r="J5" s="262"/>
      <c r="K5" s="262"/>
      <c r="L5" s="262"/>
      <c r="M5" s="262"/>
    </row>
    <row r="6" spans="1:13" s="45" customFormat="1" ht="15" customHeight="1">
      <c r="A6" s="262"/>
      <c r="B6" s="262"/>
      <c r="C6" s="262"/>
      <c r="D6" s="262"/>
      <c r="E6" s="262"/>
      <c r="F6" s="262"/>
      <c r="G6" s="262"/>
      <c r="H6" s="262"/>
      <c r="I6" s="262"/>
      <c r="J6" s="262"/>
      <c r="K6" s="262"/>
      <c r="L6" s="262"/>
      <c r="M6" s="262"/>
    </row>
    <row r="7" spans="1:13" s="45" customFormat="1" ht="15" customHeight="1">
      <c r="A7" s="262"/>
      <c r="B7" s="262"/>
      <c r="C7" s="262"/>
      <c r="D7" s="262"/>
      <c r="E7" s="262"/>
      <c r="F7" s="262"/>
      <c r="G7" s="262"/>
      <c r="H7" s="262"/>
      <c r="I7" s="262"/>
      <c r="J7" s="262"/>
      <c r="K7" s="262"/>
      <c r="L7" s="262"/>
      <c r="M7" s="262"/>
    </row>
    <row r="8" spans="1:13" s="45" customFormat="1" ht="15" customHeight="1">
      <c r="A8" s="262"/>
      <c r="B8" s="262"/>
      <c r="C8" s="262"/>
      <c r="D8" s="262"/>
      <c r="E8" s="262"/>
      <c r="F8" s="262"/>
      <c r="G8" s="262"/>
      <c r="H8" s="262"/>
      <c r="I8" s="262"/>
      <c r="J8" s="262"/>
      <c r="K8" s="262"/>
      <c r="L8" s="262"/>
      <c r="M8" s="262"/>
    </row>
    <row r="9" spans="1:13" s="45" customFormat="1" ht="15" customHeight="1">
      <c r="A9" s="262"/>
      <c r="B9" s="262"/>
      <c r="C9" s="262"/>
      <c r="D9" s="262"/>
      <c r="E9" s="262"/>
      <c r="F9" s="262"/>
      <c r="G9" s="262"/>
      <c r="H9" s="262"/>
      <c r="I9" s="262"/>
      <c r="J9" s="262"/>
      <c r="K9" s="262"/>
      <c r="L9" s="262"/>
      <c r="M9" s="262"/>
    </row>
    <row r="10" spans="1:13" s="45" customFormat="1" ht="15" customHeight="1">
      <c r="A10" s="262"/>
      <c r="B10" s="262"/>
      <c r="C10" s="262"/>
      <c r="D10" s="262"/>
      <c r="E10" s="262"/>
      <c r="F10" s="262"/>
      <c r="G10" s="262"/>
      <c r="H10" s="262"/>
      <c r="I10" s="262"/>
      <c r="J10" s="262"/>
      <c r="K10" s="262"/>
      <c r="L10" s="262"/>
      <c r="M10" s="262"/>
    </row>
    <row r="11" spans="1:13" s="45" customFormat="1" ht="7.5" customHeight="1">
      <c r="A11" s="47"/>
      <c r="B11" s="47"/>
      <c r="C11" s="47"/>
      <c r="D11" s="47"/>
      <c r="E11" s="47"/>
      <c r="F11" s="47"/>
      <c r="G11" s="47"/>
      <c r="H11" s="47"/>
      <c r="I11" s="47"/>
      <c r="J11" s="47"/>
      <c r="K11" s="47"/>
      <c r="L11" s="47"/>
      <c r="M11" s="47"/>
    </row>
    <row r="12" ht="15" customHeight="1">
      <c r="A12" s="4" t="s">
        <v>60</v>
      </c>
    </row>
    <row r="13" ht="7.5" customHeight="1"/>
    <row r="14" spans="1:25" ht="15" customHeight="1">
      <c r="A14" s="302" t="s">
        <v>6</v>
      </c>
      <c r="B14" s="303"/>
      <c r="C14" s="290"/>
      <c r="D14" s="290"/>
      <c r="E14" s="290"/>
      <c r="F14" s="290"/>
      <c r="G14" s="290"/>
      <c r="H14" s="291"/>
      <c r="I14" s="286" t="s">
        <v>43</v>
      </c>
      <c r="J14" s="286"/>
      <c r="K14" s="286" t="s">
        <v>5</v>
      </c>
      <c r="L14" s="288"/>
      <c r="N14" s="5"/>
      <c r="O14" s="5"/>
      <c r="P14" s="5"/>
      <c r="Q14" s="5"/>
      <c r="R14" s="5"/>
      <c r="S14" s="7"/>
      <c r="T14" s="7"/>
      <c r="U14" s="7"/>
      <c r="V14" s="7"/>
      <c r="W14" s="7"/>
      <c r="X14" s="7"/>
      <c r="Y14" s="7"/>
    </row>
    <row r="15" spans="1:25" ht="15" customHeight="1">
      <c r="A15" s="304"/>
      <c r="B15" s="305"/>
      <c r="C15" s="308" t="s">
        <v>4</v>
      </c>
      <c r="D15" s="308"/>
      <c r="E15" s="306" t="s">
        <v>41</v>
      </c>
      <c r="F15" s="307"/>
      <c r="G15" s="306" t="s">
        <v>42</v>
      </c>
      <c r="H15" s="307"/>
      <c r="I15" s="287"/>
      <c r="J15" s="287"/>
      <c r="K15" s="287"/>
      <c r="L15" s="289"/>
      <c r="N15" s="5"/>
      <c r="O15" s="5"/>
      <c r="P15" s="5"/>
      <c r="Q15" s="5"/>
      <c r="R15" s="5"/>
      <c r="S15" s="7"/>
      <c r="T15" s="7"/>
      <c r="U15" s="7"/>
      <c r="V15" s="7"/>
      <c r="W15" s="7"/>
      <c r="X15" s="7"/>
      <c r="Y15" s="7"/>
    </row>
    <row r="16" spans="1:18" ht="22.5" customHeight="1">
      <c r="A16" s="298" t="s">
        <v>74</v>
      </c>
      <c r="B16" s="299"/>
      <c r="C16" s="293">
        <v>2035272</v>
      </c>
      <c r="D16" s="294"/>
      <c r="E16" s="295">
        <v>990575</v>
      </c>
      <c r="F16" s="296"/>
      <c r="G16" s="295">
        <v>1044697</v>
      </c>
      <c r="H16" s="296"/>
      <c r="I16" s="294">
        <v>64656</v>
      </c>
      <c r="J16" s="294"/>
      <c r="K16" s="284">
        <v>147.67</v>
      </c>
      <c r="L16" s="285"/>
      <c r="N16" s="48"/>
      <c r="O16" s="48"/>
      <c r="P16" s="48"/>
      <c r="Q16" s="48"/>
      <c r="R16" s="49"/>
    </row>
    <row r="17" spans="1:18" ht="22.5" customHeight="1">
      <c r="A17" s="273" t="s">
        <v>44</v>
      </c>
      <c r="B17" s="274"/>
      <c r="C17" s="293">
        <v>2080304</v>
      </c>
      <c r="D17" s="294"/>
      <c r="E17" s="295">
        <v>1012456</v>
      </c>
      <c r="F17" s="296"/>
      <c r="G17" s="295">
        <v>1067848</v>
      </c>
      <c r="H17" s="296"/>
      <c r="I17" s="294">
        <v>46032</v>
      </c>
      <c r="J17" s="294"/>
      <c r="K17" s="284">
        <v>150.93</v>
      </c>
      <c r="L17" s="285"/>
      <c r="N17" s="48"/>
      <c r="O17" s="48"/>
      <c r="P17" s="48"/>
      <c r="Q17" s="48"/>
      <c r="R17" s="49"/>
    </row>
    <row r="18" spans="1:18" ht="22.5" customHeight="1">
      <c r="A18" s="298" t="s">
        <v>45</v>
      </c>
      <c r="B18" s="299"/>
      <c r="C18" s="293">
        <v>2104058</v>
      </c>
      <c r="D18" s="294"/>
      <c r="E18" s="295">
        <v>1024354</v>
      </c>
      <c r="F18" s="296"/>
      <c r="G18" s="295">
        <v>1079704</v>
      </c>
      <c r="H18" s="296"/>
      <c r="I18" s="294">
        <f>C18-C17</f>
        <v>23754</v>
      </c>
      <c r="J18" s="294"/>
      <c r="K18" s="284">
        <v>152.67</v>
      </c>
      <c r="L18" s="285"/>
      <c r="N18" s="48"/>
      <c r="O18" s="48"/>
      <c r="P18" s="48"/>
      <c r="Q18" s="48"/>
      <c r="R18" s="49"/>
    </row>
    <row r="19" spans="1:18" ht="22.5" customHeight="1">
      <c r="A19" s="273" t="s">
        <v>46</v>
      </c>
      <c r="B19" s="274"/>
      <c r="C19" s="293">
        <v>2133592</v>
      </c>
      <c r="D19" s="294"/>
      <c r="E19" s="295">
        <v>1042030</v>
      </c>
      <c r="F19" s="296"/>
      <c r="G19" s="295">
        <v>1091562</v>
      </c>
      <c r="H19" s="296"/>
      <c r="I19" s="294">
        <f>C19-C18</f>
        <v>29534</v>
      </c>
      <c r="J19" s="294"/>
      <c r="K19" s="300">
        <v>154.8</v>
      </c>
      <c r="L19" s="301"/>
      <c r="N19" s="48"/>
      <c r="O19" s="48"/>
      <c r="P19" s="48"/>
      <c r="Q19" s="48"/>
      <c r="R19" s="49"/>
    </row>
    <row r="20" spans="1:18" ht="22.5" customHeight="1">
      <c r="A20" s="273" t="s">
        <v>47</v>
      </c>
      <c r="B20" s="274"/>
      <c r="C20" s="293">
        <v>2126935</v>
      </c>
      <c r="D20" s="294"/>
      <c r="E20" s="295">
        <v>1037787</v>
      </c>
      <c r="F20" s="296"/>
      <c r="G20" s="295">
        <v>1089148</v>
      </c>
      <c r="H20" s="296"/>
      <c r="I20" s="297" t="s">
        <v>81</v>
      </c>
      <c r="J20" s="297"/>
      <c r="K20" s="284">
        <v>154.33</v>
      </c>
      <c r="L20" s="285"/>
      <c r="N20" s="48"/>
      <c r="O20" s="48"/>
      <c r="P20" s="48"/>
      <c r="Q20" s="48"/>
      <c r="R20" s="49"/>
    </row>
    <row r="21" spans="1:18" ht="21.75" customHeight="1">
      <c r="A21" s="275" t="s">
        <v>75</v>
      </c>
      <c r="B21" s="276"/>
      <c r="C21" s="282">
        <v>2091319</v>
      </c>
      <c r="D21" s="283"/>
      <c r="E21" s="277">
        <v>1016724</v>
      </c>
      <c r="F21" s="278"/>
      <c r="G21" s="277">
        <v>1074595</v>
      </c>
      <c r="H21" s="278"/>
      <c r="I21" s="279" t="s">
        <v>150</v>
      </c>
      <c r="J21" s="279"/>
      <c r="K21" s="280">
        <v>151.7</v>
      </c>
      <c r="L21" s="281"/>
      <c r="N21" s="48"/>
      <c r="O21" s="48"/>
      <c r="P21" s="48"/>
      <c r="Q21" s="48"/>
      <c r="R21" s="49"/>
    </row>
    <row r="22" spans="1:5" ht="15" customHeight="1">
      <c r="A22" s="2" t="s">
        <v>48</v>
      </c>
      <c r="B22" s="3"/>
      <c r="C22" s="3"/>
      <c r="D22" s="3"/>
      <c r="E22" s="3"/>
    </row>
    <row r="23" spans="1:5" ht="12.75" customHeight="1">
      <c r="A23" s="2"/>
      <c r="B23" s="3"/>
      <c r="C23" s="3"/>
      <c r="D23" s="3"/>
      <c r="E23" s="3"/>
    </row>
    <row r="24" spans="1:13" ht="15" customHeight="1">
      <c r="A24" s="292" t="s">
        <v>76</v>
      </c>
      <c r="B24" s="292"/>
      <c r="C24" s="292"/>
      <c r="D24" s="292"/>
      <c r="E24" s="292"/>
      <c r="F24" s="292"/>
      <c r="G24" s="292"/>
      <c r="H24" s="292"/>
      <c r="I24" s="292"/>
      <c r="J24" s="292"/>
      <c r="K24" s="292"/>
      <c r="L24" s="292"/>
      <c r="M24" s="292"/>
    </row>
    <row r="25" spans="1:13" ht="15" customHeight="1">
      <c r="A25" s="292"/>
      <c r="B25" s="292"/>
      <c r="C25" s="292"/>
      <c r="D25" s="292"/>
      <c r="E25" s="292"/>
      <c r="F25" s="292"/>
      <c r="G25" s="292"/>
      <c r="H25" s="292"/>
      <c r="I25" s="292"/>
      <c r="J25" s="292"/>
      <c r="K25" s="292"/>
      <c r="L25" s="292"/>
      <c r="M25" s="292"/>
    </row>
    <row r="26" spans="1:7" ht="15" customHeight="1">
      <c r="A26" s="46"/>
      <c r="B26" s="46"/>
      <c r="C26" s="46"/>
      <c r="D26" s="46"/>
      <c r="E26" s="46"/>
      <c r="F26" s="46"/>
      <c r="G26" s="46"/>
    </row>
    <row r="27" spans="1:7" ht="15" customHeight="1">
      <c r="A27" s="46"/>
      <c r="B27" s="46"/>
      <c r="C27" s="46"/>
      <c r="D27" s="46"/>
      <c r="E27" s="46"/>
      <c r="F27" s="46"/>
      <c r="G27" s="46"/>
    </row>
    <row r="28" spans="1:5" ht="15" customHeight="1">
      <c r="A28" s="2"/>
      <c r="B28" s="3"/>
      <c r="C28" s="3"/>
      <c r="D28" s="3"/>
      <c r="E28" s="3"/>
    </row>
    <row r="29" spans="1:5" ht="15" customHeight="1">
      <c r="A29" s="3"/>
      <c r="B29" s="3"/>
      <c r="C29" s="3"/>
      <c r="D29" s="3"/>
      <c r="E29" s="3"/>
    </row>
    <row r="30" spans="1:5" ht="15" customHeight="1">
      <c r="A30" s="3"/>
      <c r="B30" s="3"/>
      <c r="C30" s="3"/>
      <c r="D30" s="3"/>
      <c r="E30" s="3"/>
    </row>
    <row r="31" spans="1:5" ht="15" customHeight="1">
      <c r="A31" s="3"/>
      <c r="B31" s="3"/>
      <c r="C31" s="3"/>
      <c r="D31" s="3"/>
      <c r="E31" s="3"/>
    </row>
    <row r="32" spans="1:5" ht="15" customHeight="1">
      <c r="A32" s="3"/>
      <c r="B32" s="3"/>
      <c r="C32" s="3"/>
      <c r="D32" s="3"/>
      <c r="E32" s="3"/>
    </row>
    <row r="33" spans="1:5" ht="15" customHeight="1">
      <c r="A33" s="3"/>
      <c r="B33" s="3"/>
      <c r="C33" s="3"/>
      <c r="D33" s="3"/>
      <c r="E33" s="3"/>
    </row>
    <row r="34" spans="1:5" ht="15" customHeight="1">
      <c r="A34" s="3"/>
      <c r="B34" s="3"/>
      <c r="C34" s="3"/>
      <c r="D34" s="3"/>
      <c r="E34" s="3"/>
    </row>
    <row r="35" spans="1:5" ht="15" customHeight="1">
      <c r="A35" s="3"/>
      <c r="B35" s="3"/>
      <c r="C35" s="3"/>
      <c r="D35" s="3"/>
      <c r="E35" s="3"/>
    </row>
    <row r="36" spans="1:5" ht="15" customHeight="1">
      <c r="A36" s="3"/>
      <c r="B36" s="3"/>
      <c r="C36" s="3"/>
      <c r="D36" s="3"/>
      <c r="E36" s="3"/>
    </row>
    <row r="43" spans="1:8" ht="18.75" customHeight="1">
      <c r="A43" s="51" t="s">
        <v>1</v>
      </c>
      <c r="H43" s="10"/>
    </row>
    <row r="44" spans="1:13" ht="15" customHeight="1">
      <c r="A44" s="262" t="s">
        <v>82</v>
      </c>
      <c r="B44" s="262"/>
      <c r="C44" s="262"/>
      <c r="D44" s="262"/>
      <c r="E44" s="262"/>
      <c r="F44" s="262"/>
      <c r="G44" s="262"/>
      <c r="H44" s="262"/>
      <c r="I44" s="262"/>
      <c r="J44" s="262"/>
      <c r="K44" s="262"/>
      <c r="L44" s="262"/>
      <c r="M44" s="262"/>
    </row>
    <row r="45" spans="1:13" ht="15" customHeight="1">
      <c r="A45" s="262"/>
      <c r="B45" s="262"/>
      <c r="C45" s="262"/>
      <c r="D45" s="262"/>
      <c r="E45" s="262"/>
      <c r="F45" s="262"/>
      <c r="G45" s="262"/>
      <c r="H45" s="262"/>
      <c r="I45" s="262"/>
      <c r="J45" s="262"/>
      <c r="K45" s="262"/>
      <c r="L45" s="262"/>
      <c r="M45" s="262"/>
    </row>
    <row r="46" spans="1:13" ht="15" customHeight="1">
      <c r="A46" s="262"/>
      <c r="B46" s="262"/>
      <c r="C46" s="262"/>
      <c r="D46" s="262"/>
      <c r="E46" s="262"/>
      <c r="F46" s="262"/>
      <c r="G46" s="262"/>
      <c r="H46" s="262"/>
      <c r="I46" s="262"/>
      <c r="J46" s="262"/>
      <c r="K46" s="262"/>
      <c r="L46" s="262"/>
      <c r="M46" s="262"/>
    </row>
    <row r="47" spans="1:13" ht="15" customHeight="1">
      <c r="A47" s="262"/>
      <c r="B47" s="262"/>
      <c r="C47" s="262"/>
      <c r="D47" s="262"/>
      <c r="E47" s="262"/>
      <c r="F47" s="262"/>
      <c r="G47" s="262"/>
      <c r="H47" s="262"/>
      <c r="I47" s="262"/>
      <c r="J47" s="262"/>
      <c r="K47" s="262"/>
      <c r="L47" s="262"/>
      <c r="M47" s="262"/>
    </row>
    <row r="48" spans="1:14" ht="15" customHeight="1">
      <c r="A48" s="262"/>
      <c r="B48" s="262"/>
      <c r="C48" s="262"/>
      <c r="D48" s="262"/>
      <c r="E48" s="262"/>
      <c r="F48" s="262"/>
      <c r="G48" s="262"/>
      <c r="H48" s="262"/>
      <c r="I48" s="262"/>
      <c r="J48" s="262"/>
      <c r="K48" s="262"/>
      <c r="L48" s="262"/>
      <c r="M48" s="262"/>
      <c r="N48" s="6"/>
    </row>
    <row r="49" spans="1:14" ht="15" customHeight="1">
      <c r="A49" s="262"/>
      <c r="B49" s="262"/>
      <c r="C49" s="262"/>
      <c r="D49" s="262"/>
      <c r="E49" s="262"/>
      <c r="F49" s="262"/>
      <c r="G49" s="262"/>
      <c r="H49" s="262"/>
      <c r="I49" s="262"/>
      <c r="J49" s="262"/>
      <c r="K49" s="262"/>
      <c r="L49" s="262"/>
      <c r="M49" s="262"/>
      <c r="N49" s="6"/>
    </row>
    <row r="50" spans="1:13" ht="15" customHeight="1">
      <c r="A50" s="262"/>
      <c r="B50" s="262"/>
      <c r="C50" s="262"/>
      <c r="D50" s="262"/>
      <c r="E50" s="262"/>
      <c r="F50" s="262"/>
      <c r="G50" s="262"/>
      <c r="H50" s="262"/>
      <c r="I50" s="262"/>
      <c r="J50" s="262"/>
      <c r="K50" s="262"/>
      <c r="L50" s="262"/>
      <c r="M50" s="262"/>
    </row>
    <row r="51" spans="1:13" ht="15" customHeight="1">
      <c r="A51" s="262"/>
      <c r="B51" s="262"/>
      <c r="C51" s="262"/>
      <c r="D51" s="262"/>
      <c r="E51" s="262"/>
      <c r="F51" s="262"/>
      <c r="G51" s="262"/>
      <c r="H51" s="262"/>
      <c r="I51" s="262"/>
      <c r="J51" s="262"/>
      <c r="K51" s="262"/>
      <c r="L51" s="262"/>
      <c r="M51" s="262"/>
    </row>
    <row r="52" ht="14.25" customHeight="1"/>
    <row r="55" spans="1:8" ht="15" customHeight="1">
      <c r="A55" s="72" t="s">
        <v>97</v>
      </c>
      <c r="B55" s="73"/>
      <c r="H55" s="10"/>
    </row>
    <row r="56" spans="1:13" ht="15" customHeight="1">
      <c r="A56" s="238" t="s">
        <v>98</v>
      </c>
      <c r="B56" s="242"/>
      <c r="C56" s="239"/>
      <c r="D56" s="247" t="s">
        <v>50</v>
      </c>
      <c r="E56" s="238" t="s">
        <v>77</v>
      </c>
      <c r="F56" s="242"/>
      <c r="G56" s="74"/>
      <c r="H56" s="238" t="s">
        <v>41</v>
      </c>
      <c r="I56" s="242"/>
      <c r="J56" s="75"/>
      <c r="K56" s="238" t="s">
        <v>42</v>
      </c>
      <c r="L56" s="242"/>
      <c r="M56" s="74"/>
    </row>
    <row r="57" spans="1:13" ht="15" customHeight="1">
      <c r="A57" s="244"/>
      <c r="B57" s="245"/>
      <c r="C57" s="246"/>
      <c r="D57" s="249"/>
      <c r="E57" s="244"/>
      <c r="F57" s="245"/>
      <c r="G57" s="76" t="s">
        <v>99</v>
      </c>
      <c r="H57" s="244"/>
      <c r="I57" s="245"/>
      <c r="J57" s="76" t="s">
        <v>99</v>
      </c>
      <c r="K57" s="244"/>
      <c r="L57" s="245"/>
      <c r="M57" s="76" t="s">
        <v>99</v>
      </c>
    </row>
    <row r="58" spans="1:13" ht="15" customHeight="1">
      <c r="A58" s="77" t="s">
        <v>100</v>
      </c>
      <c r="B58" s="78"/>
      <c r="C58" s="79"/>
      <c r="D58" s="80">
        <v>1785297</v>
      </c>
      <c r="E58" s="269">
        <v>1782594</v>
      </c>
      <c r="F58" s="270"/>
      <c r="G58" s="81" t="s">
        <v>101</v>
      </c>
      <c r="H58" s="271">
        <v>858433</v>
      </c>
      <c r="I58" s="272"/>
      <c r="J58" s="81" t="s">
        <v>102</v>
      </c>
      <c r="K58" s="271">
        <v>924161</v>
      </c>
      <c r="L58" s="272"/>
      <c r="M58" s="82" t="s">
        <v>103</v>
      </c>
    </row>
    <row r="59" spans="1:13" ht="15" customHeight="1">
      <c r="A59" s="77" t="s">
        <v>104</v>
      </c>
      <c r="B59" s="83"/>
      <c r="C59" s="84"/>
      <c r="D59" s="85">
        <v>1108459</v>
      </c>
      <c r="E59" s="263">
        <v>1075110</v>
      </c>
      <c r="F59" s="264"/>
      <c r="G59" s="86">
        <f>((E59/D59)-1)*100</f>
        <v>-3.0085912063504416</v>
      </c>
      <c r="H59" s="263">
        <v>621415</v>
      </c>
      <c r="I59" s="264"/>
      <c r="J59" s="87">
        <v>-3.6</v>
      </c>
      <c r="K59" s="263">
        <v>453695</v>
      </c>
      <c r="L59" s="264"/>
      <c r="M59" s="87">
        <v>-2.2</v>
      </c>
    </row>
    <row r="60" spans="1:13" ht="15" customHeight="1">
      <c r="A60" s="77"/>
      <c r="B60" s="83" t="s">
        <v>105</v>
      </c>
      <c r="C60" s="84"/>
      <c r="D60" s="85">
        <v>1060924</v>
      </c>
      <c r="E60" s="263">
        <v>1010120</v>
      </c>
      <c r="F60" s="264"/>
      <c r="G60" s="86">
        <f>((E60/D60)-1)*100</f>
        <v>-4.788655926343455</v>
      </c>
      <c r="H60" s="263">
        <v>578530</v>
      </c>
      <c r="I60" s="264"/>
      <c r="J60" s="87">
        <v>-5.8</v>
      </c>
      <c r="K60" s="263">
        <v>431590</v>
      </c>
      <c r="L60" s="264"/>
      <c r="M60" s="87">
        <v>-3.5</v>
      </c>
    </row>
    <row r="61" spans="1:34" ht="15" customHeight="1">
      <c r="A61" s="77"/>
      <c r="B61" s="83" t="s">
        <v>106</v>
      </c>
      <c r="C61" s="84"/>
      <c r="D61" s="85">
        <v>47535</v>
      </c>
      <c r="E61" s="263">
        <v>64990</v>
      </c>
      <c r="F61" s="264"/>
      <c r="G61" s="86">
        <f>((E61/D61)-1)*100</f>
        <v>36.72031134953193</v>
      </c>
      <c r="H61" s="263">
        <v>42885</v>
      </c>
      <c r="I61" s="264"/>
      <c r="J61" s="87">
        <v>40.7</v>
      </c>
      <c r="K61" s="263">
        <v>22105</v>
      </c>
      <c r="L61" s="264"/>
      <c r="M61" s="87">
        <v>29.5</v>
      </c>
      <c r="AF61" t="s">
        <v>51</v>
      </c>
      <c r="AG61" t="s">
        <v>52</v>
      </c>
      <c r="AH61" t="s">
        <v>53</v>
      </c>
    </row>
    <row r="62" spans="1:13" ht="15" customHeight="1">
      <c r="A62" s="77" t="s">
        <v>107</v>
      </c>
      <c r="B62" s="83"/>
      <c r="C62" s="88"/>
      <c r="D62" s="89">
        <v>62.1</v>
      </c>
      <c r="E62" s="265">
        <v>60.3</v>
      </c>
      <c r="F62" s="266"/>
      <c r="G62" s="90">
        <v>-1.8</v>
      </c>
      <c r="H62" s="267">
        <v>72.4</v>
      </c>
      <c r="I62" s="268"/>
      <c r="J62" s="87">
        <v>-2.3</v>
      </c>
      <c r="K62" s="267">
        <v>49.1</v>
      </c>
      <c r="L62" s="268"/>
      <c r="M62" s="87">
        <v>-1.2</v>
      </c>
    </row>
    <row r="63" spans="1:13" ht="15" customHeight="1">
      <c r="A63" s="91" t="s">
        <v>108</v>
      </c>
      <c r="B63" s="92"/>
      <c r="C63" s="93"/>
      <c r="D63" s="94">
        <v>4.3</v>
      </c>
      <c r="E63" s="258">
        <v>6.04</v>
      </c>
      <c r="F63" s="259"/>
      <c r="G63" s="95">
        <v>1.74</v>
      </c>
      <c r="H63" s="260">
        <v>6.9</v>
      </c>
      <c r="I63" s="261"/>
      <c r="J63" s="96">
        <v>2.2</v>
      </c>
      <c r="K63" s="260">
        <v>4.9</v>
      </c>
      <c r="L63" s="261"/>
      <c r="M63" s="96">
        <v>1.2</v>
      </c>
    </row>
    <row r="64" spans="1:13" ht="15" customHeight="1">
      <c r="A64" s="97" t="s">
        <v>109</v>
      </c>
      <c r="B64" s="98"/>
      <c r="C64" s="99"/>
      <c r="D64" s="99"/>
      <c r="E64" s="100"/>
      <c r="F64" s="100"/>
      <c r="G64" s="101"/>
      <c r="H64" s="102"/>
      <c r="I64" s="102"/>
      <c r="J64" s="103"/>
      <c r="K64" s="104"/>
      <c r="L64" s="104"/>
      <c r="M64" s="105"/>
    </row>
    <row r="65" spans="1:13" ht="15" customHeight="1">
      <c r="A65" s="106"/>
      <c r="B65" s="98"/>
      <c r="C65" s="99"/>
      <c r="D65" s="99"/>
      <c r="E65" s="100"/>
      <c r="F65" s="100"/>
      <c r="G65" s="101"/>
      <c r="H65" s="102"/>
      <c r="I65" s="102"/>
      <c r="J65" s="103"/>
      <c r="K65" s="104"/>
      <c r="L65" s="104"/>
      <c r="M65" s="105"/>
    </row>
    <row r="66" spans="1:8" ht="15" customHeight="1">
      <c r="A66" s="51" t="s">
        <v>110</v>
      </c>
      <c r="H66" s="10"/>
    </row>
    <row r="67" spans="1:13" ht="15" customHeight="1">
      <c r="A67" s="262" t="s">
        <v>111</v>
      </c>
      <c r="B67" s="262"/>
      <c r="C67" s="262"/>
      <c r="D67" s="262"/>
      <c r="E67" s="262"/>
      <c r="F67" s="262"/>
      <c r="G67" s="262"/>
      <c r="H67" s="262"/>
      <c r="I67" s="262"/>
      <c r="J67" s="262"/>
      <c r="K67" s="262"/>
      <c r="L67" s="262"/>
      <c r="M67" s="262"/>
    </row>
    <row r="68" spans="1:13" ht="15" customHeight="1">
      <c r="A68" s="262"/>
      <c r="B68" s="262"/>
      <c r="C68" s="262"/>
      <c r="D68" s="262"/>
      <c r="E68" s="262"/>
      <c r="F68" s="262"/>
      <c r="G68" s="262"/>
      <c r="H68" s="262"/>
      <c r="I68" s="262"/>
      <c r="J68" s="262"/>
      <c r="K68" s="262"/>
      <c r="L68" s="262"/>
      <c r="M68" s="262"/>
    </row>
    <row r="69" spans="1:35" ht="15" customHeight="1">
      <c r="A69" s="262"/>
      <c r="B69" s="262"/>
      <c r="C69" s="262"/>
      <c r="D69" s="262"/>
      <c r="E69" s="262"/>
      <c r="F69" s="262"/>
      <c r="G69" s="262"/>
      <c r="H69" s="262"/>
      <c r="I69" s="262"/>
      <c r="J69" s="262"/>
      <c r="K69" s="262"/>
      <c r="L69" s="262"/>
      <c r="M69" s="262"/>
      <c r="AE69" t="s">
        <v>49</v>
      </c>
      <c r="AF69">
        <v>0.222</v>
      </c>
      <c r="AG69">
        <v>0.659</v>
      </c>
      <c r="AH69">
        <v>0.119</v>
      </c>
      <c r="AI69">
        <f>SUM(AF69:AH69)</f>
        <v>1</v>
      </c>
    </row>
    <row r="70" spans="1:35" ht="15" customHeight="1">
      <c r="A70" s="72" t="s">
        <v>112</v>
      </c>
      <c r="B70" s="107"/>
      <c r="C70" s="107"/>
      <c r="D70" s="107"/>
      <c r="E70" s="107"/>
      <c r="F70" s="107"/>
      <c r="G70" s="107"/>
      <c r="H70" s="107"/>
      <c r="I70" s="107"/>
      <c r="J70" s="107"/>
      <c r="K70" s="107"/>
      <c r="L70" s="107"/>
      <c r="M70" s="107"/>
      <c r="AE70" t="s">
        <v>54</v>
      </c>
      <c r="AF70">
        <v>0.201</v>
      </c>
      <c r="AG70">
        <v>0.655</v>
      </c>
      <c r="AH70">
        <v>0.143</v>
      </c>
      <c r="AI70">
        <f>SUM(AF70:AH70)</f>
        <v>0.9990000000000001</v>
      </c>
    </row>
    <row r="71" spans="1:35" ht="15" customHeight="1">
      <c r="A71" s="238" t="s">
        <v>98</v>
      </c>
      <c r="B71" s="242"/>
      <c r="C71" s="239"/>
      <c r="D71" s="247" t="s">
        <v>50</v>
      </c>
      <c r="E71" s="233" t="s">
        <v>113</v>
      </c>
      <c r="F71" s="234"/>
      <c r="G71" s="234"/>
      <c r="H71" s="234"/>
      <c r="I71" s="234"/>
      <c r="J71" s="234"/>
      <c r="K71" s="234"/>
      <c r="L71" s="234"/>
      <c r="M71" s="235"/>
      <c r="AE71" t="s">
        <v>55</v>
      </c>
      <c r="AF71">
        <v>0.179</v>
      </c>
      <c r="AG71">
        <v>0.647</v>
      </c>
      <c r="AH71">
        <v>0.174</v>
      </c>
      <c r="AI71">
        <f>SUM(AF71:AH71)</f>
        <v>1</v>
      </c>
    </row>
    <row r="72" spans="1:35" ht="15" customHeight="1">
      <c r="A72" s="236"/>
      <c r="B72" s="243"/>
      <c r="C72" s="237"/>
      <c r="D72" s="248"/>
      <c r="E72" s="108" t="s">
        <v>40</v>
      </c>
      <c r="F72" s="109"/>
      <c r="G72" s="110"/>
      <c r="H72" s="108" t="s">
        <v>41</v>
      </c>
      <c r="I72" s="109"/>
      <c r="J72" s="109"/>
      <c r="K72" s="111" t="s">
        <v>42</v>
      </c>
      <c r="L72" s="109"/>
      <c r="M72" s="110"/>
      <c r="AE72" t="s">
        <v>50</v>
      </c>
      <c r="AF72">
        <v>0.16</v>
      </c>
      <c r="AG72">
        <v>0.636</v>
      </c>
      <c r="AH72">
        <v>0.203</v>
      </c>
      <c r="AI72">
        <f>SUM(AF72:AH72)</f>
        <v>0.9990000000000001</v>
      </c>
    </row>
    <row r="73" spans="1:35" ht="15" customHeight="1">
      <c r="A73" s="244"/>
      <c r="B73" s="245"/>
      <c r="C73" s="246"/>
      <c r="D73" s="249"/>
      <c r="E73" s="91"/>
      <c r="F73" s="112" t="s">
        <v>114</v>
      </c>
      <c r="G73" s="92" t="s">
        <v>99</v>
      </c>
      <c r="H73" s="91"/>
      <c r="I73" s="112" t="s">
        <v>114</v>
      </c>
      <c r="J73" s="92" t="s">
        <v>99</v>
      </c>
      <c r="K73" s="91"/>
      <c r="L73" s="112" t="s">
        <v>114</v>
      </c>
      <c r="M73" s="113" t="s">
        <v>99</v>
      </c>
      <c r="AE73" t="s">
        <v>77</v>
      </c>
      <c r="AF73">
        <v>0.147</v>
      </c>
      <c r="AG73">
        <v>0.625</v>
      </c>
      <c r="AH73">
        <v>0.227</v>
      </c>
      <c r="AI73">
        <f>SUM(AF73:AH73)</f>
        <v>0.999</v>
      </c>
    </row>
    <row r="74" spans="1:13" ht="15" customHeight="1">
      <c r="A74" s="238" t="s">
        <v>115</v>
      </c>
      <c r="B74" s="242"/>
      <c r="C74" s="239"/>
      <c r="D74" s="250">
        <v>1060924</v>
      </c>
      <c r="E74" s="252">
        <v>1010120</v>
      </c>
      <c r="F74" s="114">
        <v>100</v>
      </c>
      <c r="G74" s="254">
        <v>-4.8</v>
      </c>
      <c r="H74" s="256">
        <v>578530</v>
      </c>
      <c r="I74" s="114">
        <v>57.3</v>
      </c>
      <c r="J74" s="254">
        <v>-5.8</v>
      </c>
      <c r="K74" s="256">
        <v>431590</v>
      </c>
      <c r="L74" s="114">
        <v>42.7</v>
      </c>
      <c r="M74" s="209">
        <v>-3.5</v>
      </c>
    </row>
    <row r="75" spans="1:36" ht="15" customHeight="1">
      <c r="A75" s="236"/>
      <c r="B75" s="243"/>
      <c r="C75" s="237"/>
      <c r="D75" s="251"/>
      <c r="E75" s="253"/>
      <c r="F75" s="116">
        <v>100</v>
      </c>
      <c r="G75" s="255"/>
      <c r="H75" s="257"/>
      <c r="I75" s="116">
        <v>100</v>
      </c>
      <c r="J75" s="255"/>
      <c r="K75" s="257"/>
      <c r="L75" s="116">
        <v>100</v>
      </c>
      <c r="M75" s="210"/>
      <c r="AF75" t="s">
        <v>51</v>
      </c>
      <c r="AG75" t="s">
        <v>52</v>
      </c>
      <c r="AH75" t="s">
        <v>57</v>
      </c>
      <c r="AI75" t="s">
        <v>58</v>
      </c>
      <c r="AJ75" t="s">
        <v>39</v>
      </c>
    </row>
    <row r="76" spans="1:36" ht="15" customHeight="1">
      <c r="A76" s="77"/>
      <c r="B76" s="83" t="s">
        <v>116</v>
      </c>
      <c r="C76" s="118"/>
      <c r="D76" s="119">
        <v>102115</v>
      </c>
      <c r="E76" s="120">
        <v>92540</v>
      </c>
      <c r="F76" s="121">
        <f>E76/E74*100</f>
        <v>9.161287767789966</v>
      </c>
      <c r="G76" s="122">
        <v>-9.4</v>
      </c>
      <c r="H76" s="123">
        <v>51656</v>
      </c>
      <c r="I76" s="121">
        <f>H76/H74*100</f>
        <v>8.928836879677803</v>
      </c>
      <c r="J76" s="122">
        <v>-5</v>
      </c>
      <c r="K76" s="124">
        <v>40884</v>
      </c>
      <c r="L76" s="121">
        <f>K76/K74*100</f>
        <v>9.472879353089738</v>
      </c>
      <c r="M76" s="125">
        <v>-14.4</v>
      </c>
      <c r="AE76" t="s">
        <v>41</v>
      </c>
      <c r="AF76">
        <v>160948</v>
      </c>
      <c r="AG76">
        <v>672049</v>
      </c>
      <c r="AH76">
        <v>191265</v>
      </c>
      <c r="AI76">
        <v>389</v>
      </c>
      <c r="AJ76">
        <f>SUM(AF76:AI76)</f>
        <v>1024651</v>
      </c>
    </row>
    <row r="77" spans="1:36" ht="15" customHeight="1">
      <c r="A77" s="77"/>
      <c r="B77" s="83" t="s">
        <v>117</v>
      </c>
      <c r="C77" s="118"/>
      <c r="D77" s="119">
        <v>368425</v>
      </c>
      <c r="E77" s="120">
        <v>309660</v>
      </c>
      <c r="F77" s="121">
        <f>E77/E74*100</f>
        <v>30.655763671642973</v>
      </c>
      <c r="G77" s="122">
        <v>-16</v>
      </c>
      <c r="H77" s="123">
        <v>214716</v>
      </c>
      <c r="I77" s="121">
        <f>H77/H74*100</f>
        <v>37.11406495773771</v>
      </c>
      <c r="J77" s="122">
        <v>-13.1</v>
      </c>
      <c r="K77" s="124">
        <v>94944</v>
      </c>
      <c r="L77" s="121">
        <f>K77/K74*100</f>
        <v>21.998656131977107</v>
      </c>
      <c r="M77" s="125">
        <v>-21.7</v>
      </c>
      <c r="AE77" t="s">
        <v>42</v>
      </c>
      <c r="AF77">
        <v>153501</v>
      </c>
      <c r="AG77">
        <v>651998</v>
      </c>
      <c r="AH77">
        <v>274489</v>
      </c>
      <c r="AI77">
        <v>211</v>
      </c>
      <c r="AJ77">
        <f>SUM(AF77:AI77)</f>
        <v>1080199</v>
      </c>
    </row>
    <row r="78" spans="1:36" ht="15" customHeight="1">
      <c r="A78" s="91"/>
      <c r="B78" s="92" t="s">
        <v>118</v>
      </c>
      <c r="C78" s="126"/>
      <c r="D78" s="127">
        <v>585926</v>
      </c>
      <c r="E78" s="128">
        <v>599263</v>
      </c>
      <c r="F78" s="129">
        <v>59.3</v>
      </c>
      <c r="G78" s="130">
        <v>2.3</v>
      </c>
      <c r="H78" s="131">
        <v>307107</v>
      </c>
      <c r="I78" s="129">
        <v>53.1</v>
      </c>
      <c r="J78" s="130">
        <v>-0.9</v>
      </c>
      <c r="K78" s="132">
        <v>292156</v>
      </c>
      <c r="L78" s="129">
        <v>67.7</v>
      </c>
      <c r="M78" s="133">
        <v>5.9</v>
      </c>
      <c r="AE78" t="s">
        <v>40</v>
      </c>
      <c r="AF78">
        <f>SUM(AF76:AF77)</f>
        <v>314449</v>
      </c>
      <c r="AG78">
        <f>SUM(AG76:AG77)</f>
        <v>1324047</v>
      </c>
      <c r="AH78">
        <f>SUM(AH76:AH77)</f>
        <v>465754</v>
      </c>
      <c r="AI78">
        <f>SUM(AI76:AI77)</f>
        <v>600</v>
      </c>
      <c r="AJ78">
        <f>SUM(AF78:AI78)</f>
        <v>2104850</v>
      </c>
    </row>
    <row r="79" spans="1:8" ht="15" customHeight="1">
      <c r="A79" s="134" t="s">
        <v>119</v>
      </c>
      <c r="H79" s="10"/>
    </row>
    <row r="80" spans="1:8" ht="15" customHeight="1">
      <c r="A80" s="134" t="s">
        <v>120</v>
      </c>
      <c r="H80" s="10"/>
    </row>
    <row r="81" ht="15" customHeight="1">
      <c r="H81" s="10"/>
    </row>
    <row r="82" spans="1:8" ht="15" customHeight="1">
      <c r="A82" s="135" t="s">
        <v>121</v>
      </c>
      <c r="B82" s="136"/>
      <c r="H82" s="10"/>
    </row>
    <row r="83" spans="1:13" ht="15" customHeight="1">
      <c r="A83" s="226" t="s">
        <v>122</v>
      </c>
      <c r="B83" s="226"/>
      <c r="C83" s="226"/>
      <c r="D83" s="226"/>
      <c r="E83" s="226"/>
      <c r="F83" s="226"/>
      <c r="G83" s="226"/>
      <c r="H83" s="226"/>
      <c r="I83" s="226"/>
      <c r="J83" s="226"/>
      <c r="K83" s="226"/>
      <c r="L83" s="226"/>
      <c r="M83" s="226"/>
    </row>
    <row r="84" spans="1:13" ht="15" customHeight="1">
      <c r="A84" s="137" t="s">
        <v>123</v>
      </c>
      <c r="B84" s="137"/>
      <c r="C84" s="137"/>
      <c r="D84" s="137"/>
      <c r="E84" s="137"/>
      <c r="F84" s="137"/>
      <c r="G84" s="137"/>
      <c r="H84" s="137"/>
      <c r="I84" s="137"/>
      <c r="J84" s="137"/>
      <c r="K84" s="137"/>
      <c r="L84" s="137"/>
      <c r="M84" s="137"/>
    </row>
    <row r="85" spans="1:10" ht="15" customHeight="1">
      <c r="A85" s="72" t="s">
        <v>124</v>
      </c>
      <c r="B85" s="138"/>
      <c r="C85" s="138"/>
      <c r="D85" s="138"/>
      <c r="E85" s="138"/>
      <c r="F85" s="138"/>
      <c r="G85" s="138"/>
      <c r="H85" s="138"/>
      <c r="I85" s="138"/>
      <c r="J85" s="138"/>
    </row>
    <row r="86" spans="1:13" ht="15" customHeight="1">
      <c r="A86" s="227" t="s">
        <v>125</v>
      </c>
      <c r="B86" s="228"/>
      <c r="C86" s="229"/>
      <c r="D86" s="233" t="s">
        <v>126</v>
      </c>
      <c r="E86" s="234"/>
      <c r="F86" s="234"/>
      <c r="G86" s="234"/>
      <c r="H86" s="235"/>
      <c r="I86" s="233" t="s">
        <v>127</v>
      </c>
      <c r="J86" s="234"/>
      <c r="K86" s="234"/>
      <c r="L86" s="234"/>
      <c r="M86" s="235"/>
    </row>
    <row r="87" spans="1:13" ht="15" customHeight="1">
      <c r="A87" s="230"/>
      <c r="B87" s="231"/>
      <c r="C87" s="232"/>
      <c r="D87" s="236" t="s">
        <v>128</v>
      </c>
      <c r="E87" s="237"/>
      <c r="F87" s="238" t="s">
        <v>129</v>
      </c>
      <c r="G87" s="239"/>
      <c r="H87" s="5" t="s">
        <v>99</v>
      </c>
      <c r="I87" s="236" t="s">
        <v>128</v>
      </c>
      <c r="J87" s="240"/>
      <c r="K87" s="241" t="s">
        <v>129</v>
      </c>
      <c r="L87" s="240"/>
      <c r="M87" s="66" t="s">
        <v>99</v>
      </c>
    </row>
    <row r="88" spans="1:13" ht="15" customHeight="1" thickBot="1">
      <c r="A88" s="139" t="s">
        <v>130</v>
      </c>
      <c r="B88" s="140"/>
      <c r="C88" s="141"/>
      <c r="D88" s="222">
        <v>101573</v>
      </c>
      <c r="E88" s="223"/>
      <c r="F88" s="222">
        <f>SUM(F96,F99,F106)</f>
        <v>98408</v>
      </c>
      <c r="G88" s="223"/>
      <c r="H88" s="142">
        <f aca="true" t="shared" si="0" ref="H88:H100">((D88/F88)-1)*100</f>
        <v>3.2162019348020543</v>
      </c>
      <c r="I88" s="222">
        <f>SUM(I96,I99,I106)</f>
        <v>911463</v>
      </c>
      <c r="J88" s="224"/>
      <c r="K88" s="225">
        <f>SUM(K96,K99,K106)</f>
        <v>823085</v>
      </c>
      <c r="L88" s="224"/>
      <c r="M88" s="143">
        <f aca="true" t="shared" si="1" ref="M88:M100">((I88/K88)-1)*100</f>
        <v>10.737408651597335</v>
      </c>
    </row>
    <row r="89" spans="1:13" ht="15" customHeight="1" thickTop="1">
      <c r="A89" s="144"/>
      <c r="B89" s="145"/>
      <c r="C89" s="146" t="s">
        <v>131</v>
      </c>
      <c r="D89" s="213">
        <v>18813</v>
      </c>
      <c r="E89" s="214"/>
      <c r="F89" s="220">
        <v>18091</v>
      </c>
      <c r="G89" s="221"/>
      <c r="H89" s="147">
        <f t="shared" si="0"/>
        <v>3.990934718921002</v>
      </c>
      <c r="I89" s="213">
        <v>183375</v>
      </c>
      <c r="J89" s="208"/>
      <c r="K89" s="207">
        <v>160528</v>
      </c>
      <c r="L89" s="208"/>
      <c r="M89" s="148">
        <f t="shared" si="1"/>
        <v>14.232408053423695</v>
      </c>
    </row>
    <row r="90" spans="1:13" ht="15" customHeight="1">
      <c r="A90" s="149"/>
      <c r="B90" s="150"/>
      <c r="C90" s="151" t="s">
        <v>132</v>
      </c>
      <c r="D90" s="204">
        <v>4738</v>
      </c>
      <c r="E90" s="205"/>
      <c r="F90" s="211">
        <v>4571</v>
      </c>
      <c r="G90" s="212"/>
      <c r="H90" s="152">
        <f t="shared" si="0"/>
        <v>3.6534675125793115</v>
      </c>
      <c r="I90" s="211">
        <v>42916</v>
      </c>
      <c r="J90" s="218"/>
      <c r="K90" s="219">
        <v>40583</v>
      </c>
      <c r="L90" s="218"/>
      <c r="M90" s="153">
        <f t="shared" si="1"/>
        <v>5.7487125150925245</v>
      </c>
    </row>
    <row r="91" spans="1:13" ht="15" customHeight="1">
      <c r="A91" s="149"/>
      <c r="B91" s="154" t="s">
        <v>133</v>
      </c>
      <c r="C91" s="155"/>
      <c r="D91" s="211">
        <v>23551</v>
      </c>
      <c r="E91" s="212"/>
      <c r="F91" s="211">
        <f>SUM(F89:G90)</f>
        <v>22662</v>
      </c>
      <c r="G91" s="212"/>
      <c r="H91" s="156">
        <f t="shared" si="0"/>
        <v>3.9228664725090567</v>
      </c>
      <c r="I91" s="200">
        <v>226291</v>
      </c>
      <c r="J91" s="202"/>
      <c r="K91" s="203">
        <f>SUM(K89:K90)</f>
        <v>201111</v>
      </c>
      <c r="L91" s="202"/>
      <c r="M91" s="157">
        <f t="shared" si="1"/>
        <v>12.520448906325354</v>
      </c>
    </row>
    <row r="92" spans="1:13" ht="15" customHeight="1">
      <c r="A92" s="149"/>
      <c r="B92" s="158"/>
      <c r="C92" s="159" t="s">
        <v>134</v>
      </c>
      <c r="D92" s="182">
        <v>20376</v>
      </c>
      <c r="E92" s="183"/>
      <c r="F92" s="182">
        <v>19771</v>
      </c>
      <c r="G92" s="183"/>
      <c r="H92" s="160">
        <f t="shared" si="0"/>
        <v>3.060037428556983</v>
      </c>
      <c r="I92" s="182">
        <v>197267</v>
      </c>
      <c r="J92" s="179"/>
      <c r="K92" s="206">
        <v>183911</v>
      </c>
      <c r="L92" s="179"/>
      <c r="M92" s="161">
        <f t="shared" si="1"/>
        <v>7.262208350778376</v>
      </c>
    </row>
    <row r="93" spans="1:13" ht="15" customHeight="1">
      <c r="A93" s="149"/>
      <c r="B93" s="150"/>
      <c r="C93" s="151" t="s">
        <v>135</v>
      </c>
      <c r="D93" s="204">
        <v>7402</v>
      </c>
      <c r="E93" s="205"/>
      <c r="F93" s="204">
        <v>7104</v>
      </c>
      <c r="G93" s="205"/>
      <c r="H93" s="152">
        <f t="shared" si="0"/>
        <v>4.194819819819817</v>
      </c>
      <c r="I93" s="204">
        <v>68297</v>
      </c>
      <c r="J93" s="180"/>
      <c r="K93" s="181">
        <v>59708</v>
      </c>
      <c r="L93" s="180"/>
      <c r="M93" s="117">
        <f t="shared" si="1"/>
        <v>14.385007034233265</v>
      </c>
    </row>
    <row r="94" spans="1:13" ht="15" customHeight="1">
      <c r="A94" s="149"/>
      <c r="B94" s="150"/>
      <c r="C94" s="151" t="s">
        <v>136</v>
      </c>
      <c r="D94" s="204">
        <v>6814</v>
      </c>
      <c r="E94" s="205"/>
      <c r="F94" s="204">
        <v>6483</v>
      </c>
      <c r="G94" s="205"/>
      <c r="H94" s="152">
        <f t="shared" si="0"/>
        <v>5.105660959432368</v>
      </c>
      <c r="I94" s="204">
        <v>56019</v>
      </c>
      <c r="J94" s="180"/>
      <c r="K94" s="181">
        <v>50470</v>
      </c>
      <c r="L94" s="180"/>
      <c r="M94" s="153">
        <f t="shared" si="1"/>
        <v>10.994650287299379</v>
      </c>
    </row>
    <row r="95" spans="1:13" ht="15" customHeight="1">
      <c r="A95" s="149"/>
      <c r="B95" s="154" t="s">
        <v>137</v>
      </c>
      <c r="C95" s="155"/>
      <c r="D95" s="200">
        <v>34592</v>
      </c>
      <c r="E95" s="201"/>
      <c r="F95" s="200">
        <f>SUM(F92:G94)</f>
        <v>33358</v>
      </c>
      <c r="G95" s="201"/>
      <c r="H95" s="162">
        <f t="shared" si="0"/>
        <v>3.6992625457161754</v>
      </c>
      <c r="I95" s="200">
        <f>SUM(I92:I94)</f>
        <v>321583</v>
      </c>
      <c r="J95" s="202"/>
      <c r="K95" s="203">
        <f>SUM(K92:K94)</f>
        <v>294089</v>
      </c>
      <c r="L95" s="202"/>
      <c r="M95" s="157">
        <f t="shared" si="1"/>
        <v>9.348870579994495</v>
      </c>
    </row>
    <row r="96" spans="1:13" ht="15" customHeight="1">
      <c r="A96" s="154" t="s">
        <v>138</v>
      </c>
      <c r="B96" s="163"/>
      <c r="C96" s="164"/>
      <c r="D96" s="213">
        <f>SUM(D91,D95)</f>
        <v>58143</v>
      </c>
      <c r="E96" s="214"/>
      <c r="F96" s="213">
        <f>SUM(F91,F95)</f>
        <v>56020</v>
      </c>
      <c r="G96" s="214"/>
      <c r="H96" s="147">
        <f t="shared" si="0"/>
        <v>3.7897179578721962</v>
      </c>
      <c r="I96" s="213">
        <f>SUM(I91,I95)</f>
        <v>547874</v>
      </c>
      <c r="J96" s="208"/>
      <c r="K96" s="207">
        <f>SUM(K91,K95)</f>
        <v>495200</v>
      </c>
      <c r="L96" s="208"/>
      <c r="M96" s="115">
        <f t="shared" si="1"/>
        <v>10.636914378029072</v>
      </c>
    </row>
    <row r="97" spans="1:13" ht="15" customHeight="1">
      <c r="A97" s="165"/>
      <c r="B97" s="166"/>
      <c r="C97" s="159" t="s">
        <v>139</v>
      </c>
      <c r="D97" s="182">
        <v>14485</v>
      </c>
      <c r="E97" s="183"/>
      <c r="F97" s="182">
        <v>14119</v>
      </c>
      <c r="G97" s="183"/>
      <c r="H97" s="160">
        <f t="shared" si="0"/>
        <v>2.5922515758906473</v>
      </c>
      <c r="I97" s="182">
        <v>108491</v>
      </c>
      <c r="J97" s="179"/>
      <c r="K97" s="206">
        <v>96717</v>
      </c>
      <c r="L97" s="179"/>
      <c r="M97" s="161">
        <f t="shared" si="1"/>
        <v>12.173661300495265</v>
      </c>
    </row>
    <row r="98" spans="1:13" ht="15" customHeight="1">
      <c r="A98" s="149"/>
      <c r="B98" s="167"/>
      <c r="C98" s="151" t="s">
        <v>140</v>
      </c>
      <c r="D98" s="204">
        <v>4055</v>
      </c>
      <c r="E98" s="205"/>
      <c r="F98" s="204">
        <v>4000</v>
      </c>
      <c r="G98" s="205"/>
      <c r="H98" s="152">
        <f t="shared" si="0"/>
        <v>1.374999999999993</v>
      </c>
      <c r="I98" s="204">
        <v>25815</v>
      </c>
      <c r="J98" s="180"/>
      <c r="K98" s="181">
        <v>23535</v>
      </c>
      <c r="L98" s="180"/>
      <c r="M98" s="153">
        <f t="shared" si="1"/>
        <v>9.687699171446784</v>
      </c>
    </row>
    <row r="99" spans="1:13" ht="15" customHeight="1">
      <c r="A99" s="168" t="s">
        <v>141</v>
      </c>
      <c r="B99" s="169"/>
      <c r="C99" s="170"/>
      <c r="D99" s="200">
        <f>SUM(D97:E98)</f>
        <v>18540</v>
      </c>
      <c r="E99" s="201"/>
      <c r="F99" s="200">
        <f>SUM(F97:G98)</f>
        <v>18119</v>
      </c>
      <c r="G99" s="201"/>
      <c r="H99" s="162">
        <f t="shared" si="0"/>
        <v>2.3235277885093053</v>
      </c>
      <c r="I99" s="200">
        <f>SUM(I97:I98)</f>
        <v>134306</v>
      </c>
      <c r="J99" s="202"/>
      <c r="K99" s="203">
        <f>SUM(K97:K98)</f>
        <v>120252</v>
      </c>
      <c r="L99" s="202"/>
      <c r="M99" s="157">
        <f t="shared" si="1"/>
        <v>11.687123706882208</v>
      </c>
    </row>
    <row r="100" spans="1:13" ht="15" customHeight="1">
      <c r="A100" s="171"/>
      <c r="B100" s="158"/>
      <c r="C100" s="159" t="s">
        <v>142</v>
      </c>
      <c r="D100" s="213">
        <v>14809</v>
      </c>
      <c r="E100" s="214"/>
      <c r="F100" s="213">
        <v>14593</v>
      </c>
      <c r="G100" s="214"/>
      <c r="H100" s="217">
        <f t="shared" si="0"/>
        <v>1.4801617213732632</v>
      </c>
      <c r="I100" s="213">
        <v>144913</v>
      </c>
      <c r="J100" s="208"/>
      <c r="K100" s="207">
        <v>130900</v>
      </c>
      <c r="L100" s="208"/>
      <c r="M100" s="209">
        <f t="shared" si="1"/>
        <v>10.705118411000768</v>
      </c>
    </row>
    <row r="101" spans="1:13" ht="15" customHeight="1">
      <c r="A101" s="172"/>
      <c r="B101" s="150"/>
      <c r="C101" s="151" t="s">
        <v>143</v>
      </c>
      <c r="D101" s="215"/>
      <c r="E101" s="216"/>
      <c r="F101" s="213"/>
      <c r="G101" s="214"/>
      <c r="H101" s="217"/>
      <c r="I101" s="213"/>
      <c r="J101" s="208"/>
      <c r="K101" s="207"/>
      <c r="L101" s="208"/>
      <c r="M101" s="210"/>
    </row>
    <row r="102" spans="1:13" ht="15" customHeight="1">
      <c r="A102" s="172"/>
      <c r="B102" s="154" t="s">
        <v>144</v>
      </c>
      <c r="C102" s="155"/>
      <c r="D102" s="211">
        <f>SUM(D100)</f>
        <v>14809</v>
      </c>
      <c r="E102" s="212"/>
      <c r="F102" s="211">
        <f>SUM(F100)</f>
        <v>14593</v>
      </c>
      <c r="G102" s="212"/>
      <c r="H102" s="162">
        <f>((D102/F102)-1)*100</f>
        <v>1.4801617213732632</v>
      </c>
      <c r="I102" s="200">
        <f>SUM(I100:I101)</f>
        <v>144913</v>
      </c>
      <c r="J102" s="202"/>
      <c r="K102" s="203">
        <f>SUM(K100:K101)</f>
        <v>130900</v>
      </c>
      <c r="L102" s="202"/>
      <c r="M102" s="173">
        <f>((I102/K102)-1)*100</f>
        <v>10.705118411000768</v>
      </c>
    </row>
    <row r="103" spans="1:13" ht="15" customHeight="1">
      <c r="A103" s="172"/>
      <c r="B103" s="158"/>
      <c r="C103" s="159" t="s">
        <v>145</v>
      </c>
      <c r="D103" s="182">
        <v>6331</v>
      </c>
      <c r="E103" s="183"/>
      <c r="F103" s="182">
        <v>6128</v>
      </c>
      <c r="G103" s="183"/>
      <c r="H103" s="160">
        <f>((D103/F103)-1)*100</f>
        <v>3.312663185378595</v>
      </c>
      <c r="I103" s="182">
        <v>50395</v>
      </c>
      <c r="J103" s="179"/>
      <c r="K103" s="206">
        <v>45881</v>
      </c>
      <c r="L103" s="179"/>
      <c r="M103" s="161">
        <f>((I103/K103)-1)*100</f>
        <v>9.838495237680078</v>
      </c>
    </row>
    <row r="104" spans="1:13" ht="15" customHeight="1">
      <c r="A104" s="172"/>
      <c r="B104" s="150"/>
      <c r="C104" s="151" t="s">
        <v>146</v>
      </c>
      <c r="D104" s="204">
        <v>3750</v>
      </c>
      <c r="E104" s="205"/>
      <c r="F104" s="204">
        <v>3548</v>
      </c>
      <c r="G104" s="205"/>
      <c r="H104" s="152">
        <f>((D104/F104)-1)*100</f>
        <v>5.6933483652762185</v>
      </c>
      <c r="I104" s="204">
        <v>33975</v>
      </c>
      <c r="J104" s="180"/>
      <c r="K104" s="181">
        <v>30852</v>
      </c>
      <c r="L104" s="180"/>
      <c r="M104" s="153">
        <f>((I104/K104)-1)*100</f>
        <v>10.122520420070003</v>
      </c>
    </row>
    <row r="105" spans="1:13" ht="15" customHeight="1">
      <c r="A105" s="172"/>
      <c r="B105" s="154" t="s">
        <v>147</v>
      </c>
      <c r="C105" s="155"/>
      <c r="D105" s="200">
        <f>SUM(D103:E104)</f>
        <v>10081</v>
      </c>
      <c r="E105" s="201"/>
      <c r="F105" s="200">
        <v>9676</v>
      </c>
      <c r="G105" s="201"/>
      <c r="H105" s="162">
        <f>((D105/F105)-1)*100</f>
        <v>4.185613890037199</v>
      </c>
      <c r="I105" s="200">
        <f>SUM(I103:I104)</f>
        <v>84370</v>
      </c>
      <c r="J105" s="202"/>
      <c r="K105" s="203">
        <v>76733</v>
      </c>
      <c r="L105" s="202"/>
      <c r="M105" s="157">
        <f>((I105/K105)-1)*100</f>
        <v>9.952693104661625</v>
      </c>
    </row>
    <row r="106" spans="1:13" ht="15" customHeight="1">
      <c r="A106" s="154" t="s">
        <v>148</v>
      </c>
      <c r="B106" s="174"/>
      <c r="C106" s="164"/>
      <c r="D106" s="195">
        <f>SUM(D102,D105)</f>
        <v>24890</v>
      </c>
      <c r="E106" s="196"/>
      <c r="F106" s="195">
        <f>SUM(F102,F105)</f>
        <v>24269</v>
      </c>
      <c r="G106" s="196"/>
      <c r="H106" s="175">
        <f>((D106/F106)-1)*100</f>
        <v>2.558819893691533</v>
      </c>
      <c r="I106" s="195">
        <f>SUM(I102,I105)</f>
        <v>229283</v>
      </c>
      <c r="J106" s="197"/>
      <c r="K106" s="198">
        <f>SUM(K102,K105)</f>
        <v>207633</v>
      </c>
      <c r="L106" s="199"/>
      <c r="M106" s="176">
        <f>((I106/K106)-1)*100</f>
        <v>10.427051576579839</v>
      </c>
    </row>
    <row r="107" spans="1:10" ht="15" customHeight="1">
      <c r="A107" s="177" t="s">
        <v>149</v>
      </c>
      <c r="B107" s="178"/>
      <c r="C107" s="178"/>
      <c r="D107" s="178"/>
      <c r="E107" s="178"/>
      <c r="F107" s="178"/>
      <c r="G107" s="178"/>
      <c r="H107" s="178"/>
      <c r="I107" s="178"/>
      <c r="J107" s="178"/>
    </row>
    <row r="108" ht="15" customHeight="1">
      <c r="H108" s="10"/>
    </row>
  </sheetData>
  <mergeCells count="163">
    <mergeCell ref="C19:D19"/>
    <mergeCell ref="C15:D15"/>
    <mergeCell ref="A16:B16"/>
    <mergeCell ref="E16:F16"/>
    <mergeCell ref="C17:D17"/>
    <mergeCell ref="C18:D18"/>
    <mergeCell ref="G19:H19"/>
    <mergeCell ref="I19:J19"/>
    <mergeCell ref="A3:M10"/>
    <mergeCell ref="A14:B15"/>
    <mergeCell ref="C16:D16"/>
    <mergeCell ref="E15:F15"/>
    <mergeCell ref="G15:H15"/>
    <mergeCell ref="G16:H16"/>
    <mergeCell ref="I16:J16"/>
    <mergeCell ref="K16:L16"/>
    <mergeCell ref="K19:L19"/>
    <mergeCell ref="K17:L17"/>
    <mergeCell ref="E18:F18"/>
    <mergeCell ref="G18:H18"/>
    <mergeCell ref="I18:J18"/>
    <mergeCell ref="K18:L18"/>
    <mergeCell ref="E17:F17"/>
    <mergeCell ref="G17:H17"/>
    <mergeCell ref="I17:J17"/>
    <mergeCell ref="E19:F19"/>
    <mergeCell ref="I14:J15"/>
    <mergeCell ref="K14:L15"/>
    <mergeCell ref="C14:H14"/>
    <mergeCell ref="A24:M25"/>
    <mergeCell ref="C20:D20"/>
    <mergeCell ref="E20:F20"/>
    <mergeCell ref="G20:H20"/>
    <mergeCell ref="I20:J20"/>
    <mergeCell ref="A17:B17"/>
    <mergeCell ref="A18:B18"/>
    <mergeCell ref="A44:M51"/>
    <mergeCell ref="A19:B19"/>
    <mergeCell ref="A21:B21"/>
    <mergeCell ref="E21:F21"/>
    <mergeCell ref="G21:H21"/>
    <mergeCell ref="I21:J21"/>
    <mergeCell ref="K21:L21"/>
    <mergeCell ref="C21:D21"/>
    <mergeCell ref="A20:B20"/>
    <mergeCell ref="K20:L20"/>
    <mergeCell ref="A56:C57"/>
    <mergeCell ref="D56:D57"/>
    <mergeCell ref="E56:F57"/>
    <mergeCell ref="H56:I57"/>
    <mergeCell ref="K56:L57"/>
    <mergeCell ref="E58:F58"/>
    <mergeCell ref="H58:I58"/>
    <mergeCell ref="K58:L58"/>
    <mergeCell ref="E59:F59"/>
    <mergeCell ref="H59:I59"/>
    <mergeCell ref="K59:L59"/>
    <mergeCell ref="E60:F60"/>
    <mergeCell ref="H60:I60"/>
    <mergeCell ref="K60:L60"/>
    <mergeCell ref="E61:F61"/>
    <mergeCell ref="H61:I61"/>
    <mergeCell ref="K61:L61"/>
    <mergeCell ref="E62:F62"/>
    <mergeCell ref="H62:I62"/>
    <mergeCell ref="K62:L62"/>
    <mergeCell ref="E63:F63"/>
    <mergeCell ref="H63:I63"/>
    <mergeCell ref="K63:L63"/>
    <mergeCell ref="A67:M69"/>
    <mergeCell ref="A71:C73"/>
    <mergeCell ref="D71:D73"/>
    <mergeCell ref="E71:M71"/>
    <mergeCell ref="A74:C75"/>
    <mergeCell ref="D74:D75"/>
    <mergeCell ref="E74:E75"/>
    <mergeCell ref="G74:G75"/>
    <mergeCell ref="H74:H75"/>
    <mergeCell ref="J74:J75"/>
    <mergeCell ref="K74:K75"/>
    <mergeCell ref="M74:M75"/>
    <mergeCell ref="A83:M83"/>
    <mergeCell ref="A86:C87"/>
    <mergeCell ref="D86:H86"/>
    <mergeCell ref="I86:M86"/>
    <mergeCell ref="D87:E87"/>
    <mergeCell ref="F87:G87"/>
    <mergeCell ref="I87:J87"/>
    <mergeCell ref="K87:L87"/>
    <mergeCell ref="D88:E88"/>
    <mergeCell ref="F88:G88"/>
    <mergeCell ref="I88:J88"/>
    <mergeCell ref="K88:L88"/>
    <mergeCell ref="D89:E89"/>
    <mergeCell ref="F89:G89"/>
    <mergeCell ref="I89:J89"/>
    <mergeCell ref="K89:L89"/>
    <mergeCell ref="D90:E90"/>
    <mergeCell ref="F90:G90"/>
    <mergeCell ref="I90:J90"/>
    <mergeCell ref="K90:L90"/>
    <mergeCell ref="D91:E91"/>
    <mergeCell ref="F91:G91"/>
    <mergeCell ref="I91:J91"/>
    <mergeCell ref="K91:L91"/>
    <mergeCell ref="D92:E92"/>
    <mergeCell ref="F92:G92"/>
    <mergeCell ref="I92:J92"/>
    <mergeCell ref="K92:L92"/>
    <mergeCell ref="D93:E93"/>
    <mergeCell ref="F93:G93"/>
    <mergeCell ref="I93:J93"/>
    <mergeCell ref="K93:L93"/>
    <mergeCell ref="D94:E94"/>
    <mergeCell ref="F94:G94"/>
    <mergeCell ref="I94:J94"/>
    <mergeCell ref="K94:L94"/>
    <mergeCell ref="D95:E95"/>
    <mergeCell ref="F95:G95"/>
    <mergeCell ref="I95:J95"/>
    <mergeCell ref="K95:L95"/>
    <mergeCell ref="D96:E96"/>
    <mergeCell ref="F96:G96"/>
    <mergeCell ref="I96:J96"/>
    <mergeCell ref="K96:L96"/>
    <mergeCell ref="D97:E97"/>
    <mergeCell ref="F97:G97"/>
    <mergeCell ref="I97:J97"/>
    <mergeCell ref="K97:L97"/>
    <mergeCell ref="D98:E98"/>
    <mergeCell ref="F98:G98"/>
    <mergeCell ref="I98:J98"/>
    <mergeCell ref="K98:L98"/>
    <mergeCell ref="D99:E99"/>
    <mergeCell ref="F99:G99"/>
    <mergeCell ref="I99:J99"/>
    <mergeCell ref="K99:L99"/>
    <mergeCell ref="K100:L101"/>
    <mergeCell ref="M100:M101"/>
    <mergeCell ref="D102:E102"/>
    <mergeCell ref="F102:G102"/>
    <mergeCell ref="I102:J102"/>
    <mergeCell ref="K102:L102"/>
    <mergeCell ref="D100:E101"/>
    <mergeCell ref="F100:G101"/>
    <mergeCell ref="H100:H101"/>
    <mergeCell ref="I100:J101"/>
    <mergeCell ref="D103:E103"/>
    <mergeCell ref="F103:G103"/>
    <mergeCell ref="I103:J103"/>
    <mergeCell ref="K103:L103"/>
    <mergeCell ref="D104:E104"/>
    <mergeCell ref="F104:G104"/>
    <mergeCell ref="I104:J104"/>
    <mergeCell ref="K104:L104"/>
    <mergeCell ref="D105:E105"/>
    <mergeCell ref="F105:G105"/>
    <mergeCell ref="I105:J105"/>
    <mergeCell ref="K105:L105"/>
    <mergeCell ref="D106:E106"/>
    <mergeCell ref="F106:G106"/>
    <mergeCell ref="I106:J106"/>
    <mergeCell ref="K106:L106"/>
  </mergeCells>
  <printOptions/>
  <pageMargins left="0.75" right="0.41" top="0.49" bottom="1" header="0.512" footer="0.512"/>
  <pageSetup horizontalDpi="600" verticalDpi="600" orientation="portrait" paperSize="9" scale="81" r:id="rId2"/>
  <rowBreaks count="1" manualBreakCount="1">
    <brk id="53"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福島労働局職業安定部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shokai</dc:creator>
  <cp:keywords/>
  <dc:description/>
  <cp:lastModifiedBy>職業安定局</cp:lastModifiedBy>
  <cp:lastPrinted>2008-12-10T10:10:09Z</cp:lastPrinted>
  <dcterms:created xsi:type="dcterms:W3CDTF">2004-11-01T23:46:31Z</dcterms:created>
  <dcterms:modified xsi:type="dcterms:W3CDTF">2008-12-15T02:35:26Z</dcterms:modified>
  <cp:category/>
  <cp:version/>
  <cp:contentType/>
  <cp:contentStatus/>
</cp:coreProperties>
</file>