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240" tabRatio="830" activeTab="0"/>
  </bookViews>
  <sheets>
    <sheet name="4-6一般(1)資格決定(月別)" sheetId="1" r:id="rId1"/>
    <sheet name="4-6一般(1)資格決定(安定所別)" sheetId="2" r:id="rId2"/>
    <sheet name="4-6一般(2)初回受給者(月別)" sheetId="3" r:id="rId3"/>
    <sheet name="4-6一般(2)初回受給者(安定所別)" sheetId="4" r:id="rId4"/>
    <sheet name="4-6一般(3)受給者実人員(月別)" sheetId="5" r:id="rId5"/>
    <sheet name="4-6一般(3)受給者実人員(安定所別)" sheetId="6" r:id="rId6"/>
  </sheets>
  <definedNames>
    <definedName name="_xlnm.Print_Area" localSheetId="1">'4-6一般(1)資格決定(安定所別)'!$A$2:$N$51</definedName>
    <definedName name="_xlnm.Print_Area" localSheetId="0">'4-6一般(1)資格決定(月別)'!$A$1:$O$51</definedName>
    <definedName name="_xlnm.Print_Area" localSheetId="3">'4-6一般(2)初回受給者(安定所別)'!$A$2:$N$51</definedName>
    <definedName name="_xlnm.Print_Area" localSheetId="2">'4-6一般(2)初回受給者(月別)'!$A$1:$O$51</definedName>
    <definedName name="_xlnm.Print_Area" localSheetId="5">'4-6一般(3)受給者実人員(安定所別)'!$A$2:$N$51</definedName>
    <definedName name="_xlnm.Print_Area" localSheetId="4">'4-6一般(3)受給者実人員(月別)'!$A$1:$O$51</definedName>
  </definedNames>
  <calcPr fullCalcOnLoad="1"/>
</workbook>
</file>

<file path=xl/sharedStrings.xml><?xml version="1.0" encoding="utf-8"?>
<sst xmlns="http://schemas.openxmlformats.org/spreadsheetml/2006/main" count="385" uniqueCount="100">
  <si>
    <t>項目</t>
  </si>
  <si>
    <t>年度別・産業別</t>
  </si>
  <si>
    <t>Ｂ　　林業</t>
  </si>
  <si>
    <t>Ｃ　　漁業</t>
  </si>
  <si>
    <t>Ｅ　　建設業</t>
  </si>
  <si>
    <t xml:space="preserve">Ｆ　　製造業 </t>
  </si>
  <si>
    <t>-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</si>
  <si>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</si>
  <si>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</si>
  <si>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</si>
  <si>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</si>
  <si>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</si>
  <si>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</si>
  <si>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</si>
  <si>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</si>
  <si>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</si>
  <si>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</si>
  <si>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</si>
  <si>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</si>
  <si>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　11　　繊維工業</t>
  </si>
  <si>
    <t>　19　　プラスチック製品</t>
  </si>
  <si>
    <t>　21　　なめし革・同製品・毛皮</t>
  </si>
  <si>
    <t>　28　　情報通信機械器具</t>
  </si>
  <si>
    <t>　29　　電子部品・デバイス</t>
  </si>
  <si>
    <t>Ｈ　　情報通信業</t>
  </si>
  <si>
    <t>Ｍ　　飲食店，宿泊業</t>
  </si>
  <si>
    <t>　72　　宿泊業</t>
  </si>
  <si>
    <t>Ｌ　  不動産業</t>
  </si>
  <si>
    <t>Ｎ　  医療，福祉</t>
  </si>
  <si>
    <t>Ｏ　  教育，学習支援業</t>
  </si>
  <si>
    <t>Ｐ　　複合サービス事業</t>
  </si>
  <si>
    <t>福島</t>
  </si>
  <si>
    <t>平</t>
  </si>
  <si>
    <t>会津若松</t>
  </si>
  <si>
    <t>郡山</t>
  </si>
  <si>
    <t>白河</t>
  </si>
  <si>
    <t>須賀川</t>
  </si>
  <si>
    <t>相馬</t>
  </si>
  <si>
    <t>二本松</t>
  </si>
  <si>
    <t>喜多方</t>
  </si>
  <si>
    <t>富岡</t>
  </si>
  <si>
    <t>勿来</t>
  </si>
  <si>
    <t>　12 　 衣服・その他の繊維製品</t>
  </si>
  <si>
    <t>　13　　木材・木製品</t>
  </si>
  <si>
    <t>　14　　家具・装備品</t>
  </si>
  <si>
    <t>　16　　印刷・同関連業</t>
  </si>
  <si>
    <t>　17　　化学工業</t>
  </si>
  <si>
    <t>　18　　石油製品・石炭製品</t>
  </si>
  <si>
    <t>　20　　ゴム製品</t>
  </si>
  <si>
    <t>　22　　窯業・土石製品</t>
  </si>
  <si>
    <t>　23　　鉄鋼業</t>
  </si>
  <si>
    <t>　24　　非鉄金属</t>
  </si>
  <si>
    <t>　25　　金属製品</t>
  </si>
  <si>
    <t>　26　　一般機械器具</t>
  </si>
  <si>
    <t>　27　　電気機械器具</t>
  </si>
  <si>
    <t>　30　　輸送用機械器具</t>
  </si>
  <si>
    <t>　31　　精密機械器具</t>
  </si>
  <si>
    <t>　32　　その他の製造業</t>
  </si>
  <si>
    <t>Ｇ　   電気・ガス・熱供給・水道業</t>
  </si>
  <si>
    <t>Ｉ    運輸業</t>
  </si>
  <si>
    <t>Ｊ　　卸売・小売業</t>
  </si>
  <si>
    <t>Ｋ    金融・保険業</t>
  </si>
  <si>
    <t>Ｑ　　サービス業</t>
  </si>
  <si>
    <t>Ｒ　　公務</t>
  </si>
  <si>
    <t>Ｓ　　分類不能</t>
  </si>
  <si>
    <t>　09,10  食品・飲料・たばこ・飼料</t>
  </si>
  <si>
    <t>　15　　パルプ・紙・紙加工品</t>
  </si>
  <si>
    <t>Ａ　　農業</t>
  </si>
  <si>
    <t>Ｄ　　鉱業</t>
  </si>
  <si>
    <t>-</t>
  </si>
  <si>
    <t>-</t>
  </si>
  <si>
    <t xml:space="preserve">  (1) 受給資格決定件数</t>
  </si>
  <si>
    <t xml:space="preserve">  (2) 初回受給者数</t>
  </si>
  <si>
    <t xml:space="preserve">  (3) 受給者実人員</t>
  </si>
  <si>
    <t xml:space="preserve">    イ 月別</t>
  </si>
  <si>
    <t xml:space="preserve">    ロ 公共職業安定所別</t>
  </si>
  <si>
    <t xml:space="preserve">    ロ 公共職業安定所別</t>
  </si>
  <si>
    <t xml:space="preserve">    イ 月別</t>
  </si>
  <si>
    <t>-</t>
  </si>
  <si>
    <t>６．産業別一般被保険者求職者給付状況</t>
  </si>
  <si>
    <t>Ａ　　農業</t>
  </si>
  <si>
    <t>Ｄ　　鉱業</t>
  </si>
  <si>
    <t>　15　　パルプ・紙・紙加工品</t>
  </si>
  <si>
    <t>　20　　ゴム製品</t>
  </si>
  <si>
    <t>　23　　鉄鋼業</t>
  </si>
  <si>
    <t>　24　　非鉄金属</t>
  </si>
  <si>
    <t>　25　　金属製品</t>
  </si>
  <si>
    <t>　26　　一般機械器具</t>
  </si>
  <si>
    <t>　27　　電気機械器具</t>
  </si>
  <si>
    <t>　32　　その他の製造業</t>
  </si>
  <si>
    <t>Ｇ　   電気・ガス・熱供給・水道業</t>
  </si>
  <si>
    <t>Ｉ    運輸業</t>
  </si>
  <si>
    <t>Ｊ　　卸売・小売業</t>
  </si>
  <si>
    <t>Ｋ    金融・保険業</t>
  </si>
  <si>
    <t>平成19年度</t>
  </si>
  <si>
    <t>平　成　19　年　度</t>
  </si>
  <si>
    <t>平成20年度</t>
  </si>
  <si>
    <t>平　成　20　年　度</t>
  </si>
  <si>
    <t>Ａ　　農業</t>
  </si>
  <si>
    <t>平成20年度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</si>
</sst>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  <numFmt numFmtId="178" formatCode="\(#,##0\)"/>
    <numFmt numFmtId="179" formatCode="\(#,###\)"/>
    <numFmt numFmtId="180" formatCode="0.000"/>
    <numFmt numFmtId="181" formatCode="0.0000"/>
    <numFmt numFmtId="182" formatCode="0.00000"/>
    <numFmt numFmtId="183" formatCode="#,##0_ "/>
  </numFmts>
  <fonts count="29">
    <font>
      <sz val="10"/>
      <name val="ｺﾞｼｯｸ"/>
      <family val="3"/>
    </font>
    <font>
      <sz val="6"/>
      <name val="ＭＳ Ｐゴシック"/>
      <family val="3"/>
    </font>
    <font>
      <sz val="16"/>
      <name val="ｺﾞｼｯｸ"/>
      <family val="3"/>
    </font>
    <font>
      <sz val="11"/>
      <name val="明朝"/>
      <family val="1"/>
    </font>
    <font>
      <sz val="14"/>
      <name val="明朝"/>
      <family val="1"/>
    </font>
    <font>
      <sz val="10"/>
      <name val="明朝"/>
      <family val="1"/>
    </font>
    <font>
      <sz val="12"/>
      <name val="ｺﾞｼｯｸ"/>
      <family val="3"/>
    </font>
    <font>
      <sz val="9"/>
      <name val="明朝"/>
      <family val="1"/>
    </font>
    <font>
      <u val="single"/>
      <sz val="10"/>
      <color indexed="12"/>
      <name val="ｺﾞｼｯｸ"/>
      <family val="3"/>
    </font>
    <font>
      <u val="single"/>
      <sz val="10"/>
      <color indexed="36"/>
      <name val="ｺﾞｼｯｸ"/>
      <family val="3"/>
    </font>
    <font>
      <sz val="12"/>
      <name val="明朝"/>
      <family val="1"/>
    </font>
    <font>
      <sz val="16"/>
      <name val="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dotted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23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2" fillId="0" borderId="3" applyNumberFormat="0" applyFill="0" applyAlignment="0" applyProtection="0"/>
    <xf numFmtId="0" fontId="17" fillId="3" borderId="0" applyNumberFormat="0" applyBorder="0" applyAlignment="0" applyProtection="0"/>
    <xf numFmtId="0" fontId="21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0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4" fillId="0" borderId="0">
      <alignment/>
      <protection/>
    </xf>
    <xf numFmtId="0" fontId="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/>
    </xf>
    <xf numFmtId="3" fontId="5" fillId="0" borderId="0" xfId="61" applyNumberFormat="1" applyFont="1" applyBorder="1">
      <alignment/>
      <protection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177" fontId="0" fillId="0" borderId="0" xfId="0" applyNumberFormat="1" applyAlignment="1">
      <alignment/>
    </xf>
    <xf numFmtId="38" fontId="0" fillId="0" borderId="0" xfId="0" applyNumberFormat="1" applyAlignment="1">
      <alignment/>
    </xf>
    <xf numFmtId="0" fontId="0" fillId="0" borderId="0" xfId="0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right" vertical="center"/>
    </xf>
    <xf numFmtId="0" fontId="5" fillId="0" borderId="11" xfId="0" applyFont="1" applyBorder="1" applyAlignment="1">
      <alignment horizontal="centerContinuous" vertical="center"/>
    </xf>
    <xf numFmtId="0" fontId="5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38" fontId="5" fillId="0" borderId="0" xfId="49" applyFont="1" applyFill="1" applyBorder="1" applyAlignment="1">
      <alignment vertical="center"/>
    </xf>
    <xf numFmtId="3" fontId="5" fillId="0" borderId="10" xfId="61" applyNumberFormat="1" applyFont="1" applyBorder="1" applyAlignment="1">
      <alignment horizontal="left" vertical="center"/>
      <protection/>
    </xf>
    <xf numFmtId="3" fontId="5" fillId="0" borderId="10" xfId="61" applyNumberFormat="1" applyFont="1" applyBorder="1" applyAlignment="1">
      <alignment vertical="center"/>
      <protection/>
    </xf>
    <xf numFmtId="0" fontId="0" fillId="0" borderId="0" xfId="0" applyBorder="1" applyAlignment="1">
      <alignment/>
    </xf>
    <xf numFmtId="3" fontId="5" fillId="0" borderId="10" xfId="61" applyNumberFormat="1" applyFont="1" applyBorder="1" applyAlignment="1">
      <alignment vertical="center" shrinkToFit="1"/>
      <protection/>
    </xf>
    <xf numFmtId="0" fontId="5" fillId="0" borderId="10" xfId="0" applyFont="1" applyBorder="1" applyAlignment="1">
      <alignment vertical="center" shrinkToFit="1"/>
    </xf>
    <xf numFmtId="0" fontId="5" fillId="0" borderId="12" xfId="0" applyFont="1" applyBorder="1" applyAlignment="1">
      <alignment vertical="center" shrinkToFit="1"/>
    </xf>
    <xf numFmtId="0" fontId="5" fillId="0" borderId="12" xfId="0" applyFont="1" applyBorder="1" applyAlignment="1">
      <alignment horizontal="center" vertical="center" shrinkToFit="1"/>
    </xf>
    <xf numFmtId="38" fontId="5" fillId="0" borderId="11" xfId="49" applyFont="1" applyBorder="1" applyAlignment="1">
      <alignment horizontal="center" vertical="center"/>
    </xf>
    <xf numFmtId="38" fontId="5" fillId="0" borderId="11" xfId="49" applyFont="1" applyBorder="1" applyAlignment="1">
      <alignment horizontal="centerContinuous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Continuous" vertical="center"/>
    </xf>
    <xf numFmtId="0" fontId="5" fillId="0" borderId="15" xfId="0" applyFont="1" applyBorder="1" applyAlignment="1">
      <alignment horizontal="centerContinuous" vertical="center"/>
    </xf>
    <xf numFmtId="0" fontId="5" fillId="0" borderId="11" xfId="0" applyFont="1" applyBorder="1" applyAlignment="1">
      <alignment vertical="center"/>
    </xf>
    <xf numFmtId="183" fontId="0" fillId="0" borderId="0" xfId="0" applyNumberFormat="1" applyAlignment="1">
      <alignment vertical="center"/>
    </xf>
    <xf numFmtId="0" fontId="6" fillId="0" borderId="0" xfId="0" applyFont="1" applyBorder="1" applyAlignment="1">
      <alignment/>
    </xf>
    <xf numFmtId="38" fontId="0" fillId="0" borderId="0" xfId="0" applyNumberFormat="1" applyBorder="1" applyAlignment="1">
      <alignment/>
    </xf>
    <xf numFmtId="3" fontId="5" fillId="0" borderId="16" xfId="61" applyNumberFormat="1" applyFont="1" applyBorder="1" applyAlignment="1">
      <alignment vertical="center" shrinkToFit="1"/>
      <protection/>
    </xf>
    <xf numFmtId="3" fontId="5" fillId="0" borderId="17" xfId="61" applyNumberFormat="1" applyFont="1" applyBorder="1" applyAlignment="1">
      <alignment vertical="center" shrinkToFit="1"/>
      <protection/>
    </xf>
    <xf numFmtId="38" fontId="10" fillId="0" borderId="12" xfId="49" applyFont="1" applyBorder="1" applyAlignment="1">
      <alignment horizontal="center" vertical="center"/>
    </xf>
    <xf numFmtId="38" fontId="10" fillId="0" borderId="10" xfId="49" applyFont="1" applyBorder="1" applyAlignment="1">
      <alignment horizontal="right" vertical="center"/>
    </xf>
    <xf numFmtId="38" fontId="10" fillId="0" borderId="12" xfId="49" applyFont="1" applyBorder="1" applyAlignment="1">
      <alignment horizontal="right" vertical="center"/>
    </xf>
    <xf numFmtId="0" fontId="10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/>
    </xf>
    <xf numFmtId="38" fontId="10" fillId="0" borderId="18" xfId="49" applyFont="1" applyBorder="1" applyAlignment="1">
      <alignment horizontal="right" vertical="center"/>
    </xf>
    <xf numFmtId="3" fontId="5" fillId="0" borderId="19" xfId="61" applyNumberFormat="1" applyFont="1" applyBorder="1" applyAlignment="1">
      <alignment vertical="center" shrinkToFit="1"/>
      <protection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38" fontId="5" fillId="0" borderId="0" xfId="0" applyNumberFormat="1" applyFont="1" applyAlignment="1">
      <alignment/>
    </xf>
    <xf numFmtId="38" fontId="0" fillId="0" borderId="0" xfId="0" applyNumberFormat="1" applyAlignment="1">
      <alignment vertical="center"/>
    </xf>
    <xf numFmtId="38" fontId="10" fillId="0" borderId="10" xfId="49" applyFont="1" applyFill="1" applyBorder="1" applyAlignment="1">
      <alignment horizontal="right" vertical="center"/>
    </xf>
    <xf numFmtId="0" fontId="5" fillId="0" borderId="10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38" fontId="10" fillId="0" borderId="10" xfId="49" applyFont="1" applyFill="1" applyBorder="1" applyAlignment="1">
      <alignment vertical="center"/>
    </xf>
    <xf numFmtId="38" fontId="10" fillId="0" borderId="12" xfId="49" applyFont="1" applyFill="1" applyBorder="1" applyAlignment="1">
      <alignment vertical="center"/>
    </xf>
    <xf numFmtId="38" fontId="10" fillId="0" borderId="11" xfId="49" applyFont="1" applyFill="1" applyBorder="1" applyAlignment="1">
      <alignment vertical="center"/>
    </xf>
    <xf numFmtId="38" fontId="10" fillId="0" borderId="12" xfId="49" applyFont="1" applyFill="1" applyBorder="1" applyAlignment="1">
      <alignment horizontal="right" vertical="center"/>
    </xf>
    <xf numFmtId="38" fontId="10" fillId="0" borderId="16" xfId="49" applyFont="1" applyFill="1" applyBorder="1" applyAlignment="1">
      <alignment vertical="center"/>
    </xf>
    <xf numFmtId="38" fontId="10" fillId="0" borderId="17" xfId="49" applyFont="1" applyFill="1" applyBorder="1" applyAlignment="1">
      <alignment vertical="center"/>
    </xf>
    <xf numFmtId="38" fontId="10" fillId="0" borderId="20" xfId="49" applyFont="1" applyFill="1" applyBorder="1" applyAlignment="1">
      <alignment vertical="center"/>
    </xf>
    <xf numFmtId="38" fontId="10" fillId="0" borderId="0" xfId="49" applyFont="1" applyFill="1" applyBorder="1" applyAlignment="1">
      <alignment vertical="center"/>
    </xf>
    <xf numFmtId="38" fontId="10" fillId="0" borderId="19" xfId="49" applyFont="1" applyFill="1" applyBorder="1" applyAlignment="1">
      <alignment vertical="center"/>
    </xf>
    <xf numFmtId="38" fontId="10" fillId="0" borderId="21" xfId="49" applyFont="1" applyFill="1" applyBorder="1" applyAlignment="1">
      <alignment vertical="center"/>
    </xf>
    <xf numFmtId="38" fontId="10" fillId="0" borderId="22" xfId="49" applyFont="1" applyFill="1" applyBorder="1" applyAlignment="1">
      <alignment vertical="center"/>
    </xf>
    <xf numFmtId="38" fontId="10" fillId="0" borderId="23" xfId="49" applyFont="1" applyFill="1" applyBorder="1" applyAlignment="1">
      <alignment vertical="center"/>
    </xf>
    <xf numFmtId="38" fontId="10" fillId="0" borderId="18" xfId="49" applyFont="1" applyFill="1" applyBorder="1" applyAlignment="1">
      <alignment vertical="center"/>
    </xf>
    <xf numFmtId="38" fontId="10" fillId="0" borderId="24" xfId="49" applyFont="1" applyFill="1" applyBorder="1" applyAlignment="1">
      <alignment vertical="center"/>
    </xf>
    <xf numFmtId="38" fontId="10" fillId="0" borderId="13" xfId="49" applyFont="1" applyFill="1" applyBorder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right" vertical="center"/>
    </xf>
    <xf numFmtId="3" fontId="10" fillId="0" borderId="10" xfId="61" applyNumberFormat="1" applyFont="1" applyFill="1" applyBorder="1" applyAlignment="1">
      <alignment vertical="center"/>
      <protection/>
    </xf>
    <xf numFmtId="3" fontId="10" fillId="0" borderId="16" xfId="61" applyNumberFormat="1" applyFont="1" applyFill="1" applyBorder="1" applyAlignment="1">
      <alignment vertical="center" shrinkToFit="1"/>
      <protection/>
    </xf>
    <xf numFmtId="3" fontId="10" fillId="0" borderId="10" xfId="61" applyNumberFormat="1" applyFont="1" applyFill="1" applyBorder="1" applyAlignment="1">
      <alignment vertical="center" shrinkToFit="1"/>
      <protection/>
    </xf>
    <xf numFmtId="0" fontId="10" fillId="0" borderId="10" xfId="0" applyFont="1" applyFill="1" applyBorder="1" applyAlignment="1">
      <alignment vertical="center" shrinkToFit="1"/>
    </xf>
    <xf numFmtId="3" fontId="10" fillId="0" borderId="17" xfId="61" applyNumberFormat="1" applyFont="1" applyFill="1" applyBorder="1" applyAlignment="1">
      <alignment vertical="center" shrinkToFit="1"/>
      <protection/>
    </xf>
    <xf numFmtId="3" fontId="10" fillId="0" borderId="19" xfId="61" applyNumberFormat="1" applyFont="1" applyFill="1" applyBorder="1" applyAlignment="1">
      <alignment vertical="center" shrinkToFit="1"/>
      <protection/>
    </xf>
    <xf numFmtId="0" fontId="10" fillId="0" borderId="12" xfId="0" applyFont="1" applyFill="1" applyBorder="1" applyAlignment="1">
      <alignment vertical="center" shrinkToFit="1"/>
    </xf>
    <xf numFmtId="0" fontId="3" fillId="0" borderId="18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38" fontId="10" fillId="0" borderId="13" xfId="49" applyFont="1" applyFill="1" applyBorder="1" applyAlignment="1">
      <alignment horizontal="right" vertical="center"/>
    </xf>
    <xf numFmtId="38" fontId="10" fillId="0" borderId="25" xfId="49" applyFont="1" applyFill="1" applyBorder="1" applyAlignment="1">
      <alignment vertical="center"/>
    </xf>
    <xf numFmtId="38" fontId="10" fillId="0" borderId="26" xfId="49" applyFont="1" applyFill="1" applyBorder="1" applyAlignment="1">
      <alignment vertical="center"/>
    </xf>
    <xf numFmtId="0" fontId="5" fillId="0" borderId="11" xfId="0" applyFont="1" applyFill="1" applyBorder="1" applyAlignment="1">
      <alignment horizontal="centerContinuous" vertical="center"/>
    </xf>
    <xf numFmtId="0" fontId="10" fillId="0" borderId="12" xfId="0" applyFont="1" applyFill="1" applyBorder="1" applyAlignment="1">
      <alignment vertical="center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P8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714375"/>
          <a:ext cx="26098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ｺﾞｼｯｸ"/>
              <a:ea typeface="ｺﾞｼｯｸ"/>
              <a:cs typeface="ｺﾞｼｯｸ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6</xdr:row>
      <xdr:rowOff>0</xdr:rowOff>
    </xdr:to>
    <xdr:sp>
      <xdr:nvSpPr>
        <xdr:cNvPr id="2" name="Line 3"/>
        <xdr:cNvSpPr>
          <a:spLocks/>
        </xdr:cNvSpPr>
      </xdr:nvSpPr>
      <xdr:spPr>
        <a:xfrm flipH="1" flipV="1">
          <a:off x="0" y="714375"/>
          <a:ext cx="26098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ｺﾞｼｯｸ"/>
              <a:ea typeface="ｺﾞｼｯｸ"/>
              <a:cs typeface="ｺﾞｼｯｸ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6572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ｺﾞｼｯｸ"/>
              <a:ea typeface="ｺﾞｼｯｸ"/>
              <a:cs typeface="ｺﾞｼｯｸ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657225"/>
          <a:ext cx="2543175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ｺﾞｼｯｸ"/>
              <a:ea typeface="ｺﾞｼｯｸ"/>
              <a:cs typeface="ｺﾞｼｯｸ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15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16297275" y="71437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ｺﾞｼｯｸ"/>
              <a:ea typeface="ｺﾞｼｯｸ"/>
              <a:cs typeface="ｺﾞｼｯｸ"/>
            </a:rPr>
            <a:t/>
          </a: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16297275" y="71437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ｺﾞｼｯｸ"/>
              <a:ea typeface="ｺﾞｼｯｸ"/>
              <a:cs typeface="ｺﾞｼｯｸ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0" y="714375"/>
          <a:ext cx="2562225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ｺﾞｼｯｸ"/>
              <a:ea typeface="ｺﾞｼｯｸ"/>
              <a:cs typeface="ｺﾞｼｯｸ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6</xdr:row>
      <xdr:rowOff>0</xdr:rowOff>
    </xdr:to>
    <xdr:sp>
      <xdr:nvSpPr>
        <xdr:cNvPr id="4" name="Line 5"/>
        <xdr:cNvSpPr>
          <a:spLocks/>
        </xdr:cNvSpPr>
      </xdr:nvSpPr>
      <xdr:spPr>
        <a:xfrm flipH="1" flipV="1">
          <a:off x="0" y="714375"/>
          <a:ext cx="2562225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ｺﾞｼｯｸ"/>
              <a:ea typeface="ｺﾞｼｯｸ"/>
              <a:cs typeface="ｺﾞｼｯｸ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6572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ｺﾞｼｯｸ"/>
              <a:ea typeface="ｺﾞｼｯｸ"/>
              <a:cs typeface="ｺﾞｼｯｸ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657225"/>
          <a:ext cx="27241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ｺﾞｼｯｸ"/>
              <a:ea typeface="ｺﾞｼｯｸ"/>
              <a:cs typeface="ｺﾞｼｯｸ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714375"/>
          <a:ext cx="2505075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ｺﾞｼｯｸ"/>
              <a:ea typeface="ｺﾞｼｯｸ"/>
              <a:cs typeface="ｺﾞｼｯｸ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6</xdr:row>
      <xdr:rowOff>0</xdr:rowOff>
    </xdr:to>
    <xdr:sp>
      <xdr:nvSpPr>
        <xdr:cNvPr id="2" name="Line 3"/>
        <xdr:cNvSpPr>
          <a:spLocks/>
        </xdr:cNvSpPr>
      </xdr:nvSpPr>
      <xdr:spPr>
        <a:xfrm flipH="1" flipV="1">
          <a:off x="0" y="714375"/>
          <a:ext cx="2505075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ｺﾞｼｯｸ"/>
              <a:ea typeface="ｺﾞｼｯｸ"/>
              <a:cs typeface="ｺﾞｼｯｸ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6572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ｺﾞｼｯｸ"/>
              <a:ea typeface="ｺﾞｼｯｸ"/>
              <a:cs typeface="ｺﾞｼｯｸ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657225"/>
          <a:ext cx="2600325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ｺﾞｼｯｸ"/>
              <a:ea typeface="ｺﾞｼｯｸ"/>
              <a:cs typeface="ｺﾞｼｯｸ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53"/>
  <sheetViews>
    <sheetView tabSelected="1" zoomScale="60" zoomScaleNormal="60" zoomScaleSheetLayoutView="100" zoomScalePageLayoutView="0" workbookViewId="0" topLeftCell="A1">
      <selection activeCell="S1" sqref="S1"/>
    </sheetView>
  </sheetViews>
  <sheetFormatPr defaultColWidth="9.00390625" defaultRowHeight="12.75"/>
  <cols>
    <col min="1" max="1" width="34.25390625" style="0" customWidth="1"/>
    <col min="2" max="15" width="12.875" style="0" customWidth="1"/>
  </cols>
  <sheetData>
    <row r="1" spans="1:15" ht="18.75" customHeight="1">
      <c r="A1" s="48" t="s">
        <v>79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18.75" customHeight="1">
      <c r="A2" s="49" t="s">
        <v>71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ht="18.75" customHeight="1">
      <c r="A3" s="3" t="s">
        <v>77</v>
      </c>
      <c r="B3" s="30"/>
      <c r="C3" s="30"/>
      <c r="D3" s="50"/>
      <c r="E3" s="5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5" s="10" customFormat="1" ht="17.25" customHeight="1">
      <c r="A4" s="13" t="s">
        <v>0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5" s="10" customFormat="1" ht="17.25" customHeight="1">
      <c r="A5" s="15"/>
      <c r="B5" s="72" t="s">
        <v>94</v>
      </c>
      <c r="C5" s="72" t="s">
        <v>96</v>
      </c>
      <c r="D5" s="73" t="s">
        <v>7</v>
      </c>
      <c r="E5" s="73" t="s">
        <v>8</v>
      </c>
      <c r="F5" s="73" t="s">
        <v>9</v>
      </c>
      <c r="G5" s="73" t="s">
        <v>10</v>
      </c>
      <c r="H5" s="73" t="s">
        <v>11</v>
      </c>
      <c r="I5" s="73" t="s">
        <v>12</v>
      </c>
      <c r="J5" s="73" t="s">
        <v>13</v>
      </c>
      <c r="K5" s="73" t="s">
        <v>14</v>
      </c>
      <c r="L5" s="73" t="s">
        <v>15</v>
      </c>
      <c r="M5" s="73" t="s">
        <v>16</v>
      </c>
      <c r="N5" s="73" t="s">
        <v>17</v>
      </c>
      <c r="O5" s="73" t="s">
        <v>18</v>
      </c>
    </row>
    <row r="6" spans="1:15" s="10" customFormat="1" ht="17.25" customHeight="1">
      <c r="A6" s="17" t="s">
        <v>1</v>
      </c>
      <c r="B6" s="26"/>
      <c r="C6" s="26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1:17" s="10" customFormat="1" ht="17.25" customHeight="1">
      <c r="A7" s="53" t="s">
        <v>95</v>
      </c>
      <c r="B7" s="52">
        <v>29291</v>
      </c>
      <c r="C7" s="41" t="s">
        <v>70</v>
      </c>
      <c r="D7" s="52">
        <v>4147</v>
      </c>
      <c r="E7" s="52">
        <v>3096</v>
      </c>
      <c r="F7" s="56">
        <v>2390</v>
      </c>
      <c r="G7" s="56">
        <v>2282</v>
      </c>
      <c r="H7" s="56">
        <v>2284</v>
      </c>
      <c r="I7" s="56">
        <v>2173</v>
      </c>
      <c r="J7" s="56">
        <v>2574</v>
      </c>
      <c r="K7" s="56">
        <v>2031</v>
      </c>
      <c r="L7" s="56">
        <v>1670</v>
      </c>
      <c r="M7" s="56">
        <v>2482</v>
      </c>
      <c r="N7" s="56">
        <v>2022</v>
      </c>
      <c r="O7" s="56">
        <v>2140</v>
      </c>
      <c r="Q7" s="51">
        <f>SUM(D7:O7)</f>
        <v>29291</v>
      </c>
    </row>
    <row r="8" spans="1:15" s="10" customFormat="1" ht="17.25" customHeight="1">
      <c r="A8" s="54" t="s">
        <v>97</v>
      </c>
      <c r="B8" s="42" t="s">
        <v>69</v>
      </c>
      <c r="C8" s="59">
        <f>IF((C9+C10+C11+C12+C13+C14+C38+C39+C40+C41+C42+C43+C44+C46+C47+C48+C49+C50+C51)=SUM(D8:O8),SUM(D8:O8),"ERROR")</f>
        <v>40135</v>
      </c>
      <c r="D8" s="57">
        <f>D9+D10+D11+D12+D13+D14+D38+D39+D40+D41+D42+D43+D44+D46+D47+D48+D49+D50+D51</f>
        <v>4549</v>
      </c>
      <c r="E8" s="57">
        <f aca="true" t="shared" si="0" ref="E8:N8">E9+E10+E11+E12+E13+E14+E38+E39+E40+E41+E42+E43+E44+E46+E47+E48+E49+E50+E51</f>
        <v>2863</v>
      </c>
      <c r="F8" s="57">
        <f t="shared" si="0"/>
        <v>2221</v>
      </c>
      <c r="G8" s="57">
        <f t="shared" si="0"/>
        <v>2330</v>
      </c>
      <c r="H8" s="57">
        <f t="shared" si="0"/>
        <v>1955</v>
      </c>
      <c r="I8" s="57">
        <f t="shared" si="0"/>
        <v>2514</v>
      </c>
      <c r="J8" s="57">
        <f t="shared" si="0"/>
        <v>2759</v>
      </c>
      <c r="K8" s="57">
        <f t="shared" si="0"/>
        <v>2197</v>
      </c>
      <c r="L8" s="57">
        <f t="shared" si="0"/>
        <v>3052</v>
      </c>
      <c r="M8" s="57">
        <f t="shared" si="0"/>
        <v>5617</v>
      </c>
      <c r="N8" s="57">
        <f t="shared" si="0"/>
        <v>5138</v>
      </c>
      <c r="O8" s="57">
        <f>O9+O10+O11+O12+O13+O14+O38+O39+O40+O41+O42+O43+O44+O46+O47+O48+O49+O50+O51</f>
        <v>4940</v>
      </c>
    </row>
    <row r="9" spans="1:25" s="10" customFormat="1" ht="17.25" customHeight="1">
      <c r="A9" s="20" t="s">
        <v>80</v>
      </c>
      <c r="B9" s="56">
        <v>103</v>
      </c>
      <c r="C9" s="56">
        <f>SUM(D9:O9)</f>
        <v>69</v>
      </c>
      <c r="D9" s="56">
        <v>8</v>
      </c>
      <c r="E9" s="56">
        <v>8</v>
      </c>
      <c r="F9" s="56">
        <v>5</v>
      </c>
      <c r="G9" s="56">
        <v>4</v>
      </c>
      <c r="H9" s="56">
        <v>6</v>
      </c>
      <c r="I9" s="56">
        <v>9</v>
      </c>
      <c r="J9" s="56">
        <v>6</v>
      </c>
      <c r="K9" s="56">
        <v>1</v>
      </c>
      <c r="L9" s="56">
        <v>4</v>
      </c>
      <c r="M9" s="56">
        <v>11</v>
      </c>
      <c r="N9" s="56">
        <v>4</v>
      </c>
      <c r="O9" s="58">
        <v>3</v>
      </c>
      <c r="P9" s="19"/>
      <c r="Q9" s="19"/>
      <c r="R9" s="19"/>
      <c r="S9" s="19"/>
      <c r="T9" s="19"/>
      <c r="U9" s="19"/>
      <c r="V9" s="19"/>
      <c r="W9" s="19"/>
      <c r="X9" s="19"/>
      <c r="Y9" s="19"/>
    </row>
    <row r="10" spans="1:15" s="10" customFormat="1" ht="17.25" customHeight="1">
      <c r="A10" s="20" t="s">
        <v>2</v>
      </c>
      <c r="B10" s="56">
        <v>16</v>
      </c>
      <c r="C10" s="56">
        <f aca="true" t="shared" si="1" ref="C10:C51">SUM(D10:O10)</f>
        <v>14</v>
      </c>
      <c r="D10" s="56">
        <v>4</v>
      </c>
      <c r="E10" s="56">
        <v>0</v>
      </c>
      <c r="F10" s="56">
        <v>3</v>
      </c>
      <c r="G10" s="56">
        <v>1</v>
      </c>
      <c r="H10" s="56">
        <v>1</v>
      </c>
      <c r="I10" s="56">
        <v>0</v>
      </c>
      <c r="J10" s="56">
        <v>0</v>
      </c>
      <c r="K10" s="56">
        <v>1</v>
      </c>
      <c r="L10" s="56">
        <v>1</v>
      </c>
      <c r="M10" s="56">
        <v>1</v>
      </c>
      <c r="N10" s="56">
        <v>1</v>
      </c>
      <c r="O10" s="56">
        <v>1</v>
      </c>
    </row>
    <row r="11" spans="1:15" s="10" customFormat="1" ht="17.25" customHeight="1">
      <c r="A11" s="20" t="s">
        <v>3</v>
      </c>
      <c r="B11" s="56">
        <v>0</v>
      </c>
      <c r="C11" s="56">
        <f t="shared" si="1"/>
        <v>9</v>
      </c>
      <c r="D11" s="56">
        <v>1</v>
      </c>
      <c r="E11" s="56">
        <v>1</v>
      </c>
      <c r="F11" s="56">
        <v>1</v>
      </c>
      <c r="G11" s="56">
        <v>0</v>
      </c>
      <c r="H11" s="56">
        <v>0</v>
      </c>
      <c r="I11" s="56">
        <v>0</v>
      </c>
      <c r="J11" s="56">
        <v>0</v>
      </c>
      <c r="K11" s="56">
        <v>0</v>
      </c>
      <c r="L11" s="56">
        <v>0</v>
      </c>
      <c r="M11" s="56">
        <v>1</v>
      </c>
      <c r="N11" s="56">
        <v>0</v>
      </c>
      <c r="O11" s="56">
        <v>5</v>
      </c>
    </row>
    <row r="12" spans="1:15" s="10" customFormat="1" ht="17.25" customHeight="1">
      <c r="A12" s="20" t="s">
        <v>81</v>
      </c>
      <c r="B12" s="56">
        <v>40</v>
      </c>
      <c r="C12" s="56">
        <f t="shared" si="1"/>
        <v>56</v>
      </c>
      <c r="D12" s="56">
        <v>7</v>
      </c>
      <c r="E12" s="56">
        <v>4</v>
      </c>
      <c r="F12" s="56">
        <v>12</v>
      </c>
      <c r="G12" s="56">
        <v>3</v>
      </c>
      <c r="H12" s="56">
        <v>1</v>
      </c>
      <c r="I12" s="56">
        <v>3</v>
      </c>
      <c r="J12" s="56">
        <v>4</v>
      </c>
      <c r="K12" s="56">
        <v>9</v>
      </c>
      <c r="L12" s="56">
        <v>1</v>
      </c>
      <c r="M12" s="56">
        <v>5</v>
      </c>
      <c r="N12" s="56">
        <v>5</v>
      </c>
      <c r="O12" s="56">
        <v>2</v>
      </c>
    </row>
    <row r="13" spans="1:15" s="10" customFormat="1" ht="17.25" customHeight="1">
      <c r="A13" s="21" t="s">
        <v>4</v>
      </c>
      <c r="B13" s="56">
        <v>2671</v>
      </c>
      <c r="C13" s="56">
        <f t="shared" si="1"/>
        <v>2829</v>
      </c>
      <c r="D13" s="56">
        <v>487</v>
      </c>
      <c r="E13" s="56">
        <v>342</v>
      </c>
      <c r="F13" s="56">
        <v>259</v>
      </c>
      <c r="G13" s="56">
        <v>210</v>
      </c>
      <c r="H13" s="56">
        <v>160</v>
      </c>
      <c r="I13" s="56">
        <v>201</v>
      </c>
      <c r="J13" s="56">
        <v>224</v>
      </c>
      <c r="K13" s="56">
        <v>169</v>
      </c>
      <c r="L13" s="56">
        <v>135</v>
      </c>
      <c r="M13" s="56">
        <v>254</v>
      </c>
      <c r="N13" s="56">
        <v>190</v>
      </c>
      <c r="O13" s="56">
        <v>198</v>
      </c>
    </row>
    <row r="14" spans="1:15" s="10" customFormat="1" ht="17.25" customHeight="1">
      <c r="A14" s="21" t="s">
        <v>5</v>
      </c>
      <c r="B14" s="56">
        <v>7567</v>
      </c>
      <c r="C14" s="56">
        <f>IF(SUM(D14:O14)=SUM(C15:C37),SUM(D14:O14),"ERROR")</f>
        <v>14186</v>
      </c>
      <c r="D14" s="56">
        <f>SUM(D15:D37)</f>
        <v>1074</v>
      </c>
      <c r="E14" s="56">
        <f aca="true" t="shared" si="2" ref="E14:N14">SUM(E15:E37)</f>
        <v>702</v>
      </c>
      <c r="F14" s="56">
        <f t="shared" si="2"/>
        <v>568</v>
      </c>
      <c r="G14" s="56">
        <f t="shared" si="2"/>
        <v>566</v>
      </c>
      <c r="H14" s="56">
        <f t="shared" si="2"/>
        <v>509</v>
      </c>
      <c r="I14" s="56">
        <f t="shared" si="2"/>
        <v>755</v>
      </c>
      <c r="J14" s="56">
        <f t="shared" si="2"/>
        <v>715</v>
      </c>
      <c r="K14" s="56">
        <f t="shared" si="2"/>
        <v>753</v>
      </c>
      <c r="L14" s="56">
        <f t="shared" si="2"/>
        <v>1213</v>
      </c>
      <c r="M14" s="56">
        <f t="shared" si="2"/>
        <v>2597</v>
      </c>
      <c r="N14" s="56">
        <f t="shared" si="2"/>
        <v>2354</v>
      </c>
      <c r="O14" s="56">
        <f>SUM(O15:O37)</f>
        <v>2380</v>
      </c>
    </row>
    <row r="15" spans="1:15" s="10" customFormat="1" ht="17.25" customHeight="1">
      <c r="A15" s="38" t="s">
        <v>65</v>
      </c>
      <c r="B15" s="60">
        <v>1081</v>
      </c>
      <c r="C15" s="60">
        <f t="shared" si="1"/>
        <v>946</v>
      </c>
      <c r="D15" s="60">
        <v>212</v>
      </c>
      <c r="E15" s="60">
        <v>113</v>
      </c>
      <c r="F15" s="60">
        <v>56</v>
      </c>
      <c r="G15" s="60">
        <v>54</v>
      </c>
      <c r="H15" s="60">
        <v>56</v>
      </c>
      <c r="I15" s="60">
        <v>63</v>
      </c>
      <c r="J15" s="60">
        <v>76</v>
      </c>
      <c r="K15" s="60">
        <v>51</v>
      </c>
      <c r="L15" s="60">
        <v>48</v>
      </c>
      <c r="M15" s="60">
        <v>72</v>
      </c>
      <c r="N15" s="60">
        <v>69</v>
      </c>
      <c r="O15" s="60">
        <v>76</v>
      </c>
    </row>
    <row r="16" spans="1:15" s="10" customFormat="1" ht="17.25" customHeight="1">
      <c r="A16" s="23" t="s">
        <v>19</v>
      </c>
      <c r="B16" s="56">
        <v>87</v>
      </c>
      <c r="C16" s="56">
        <f t="shared" si="1"/>
        <v>196</v>
      </c>
      <c r="D16" s="56">
        <v>53</v>
      </c>
      <c r="E16" s="56">
        <v>7</v>
      </c>
      <c r="F16" s="56">
        <v>6</v>
      </c>
      <c r="G16" s="56">
        <v>4</v>
      </c>
      <c r="H16" s="56">
        <v>10</v>
      </c>
      <c r="I16" s="56">
        <v>6</v>
      </c>
      <c r="J16" s="56">
        <v>13</v>
      </c>
      <c r="K16" s="56">
        <v>16</v>
      </c>
      <c r="L16" s="56">
        <v>6</v>
      </c>
      <c r="M16" s="56">
        <v>45</v>
      </c>
      <c r="N16" s="56">
        <v>10</v>
      </c>
      <c r="O16" s="56">
        <v>20</v>
      </c>
    </row>
    <row r="17" spans="1:15" s="10" customFormat="1" ht="17.25" customHeight="1">
      <c r="A17" s="23" t="s">
        <v>42</v>
      </c>
      <c r="B17" s="56">
        <v>731</v>
      </c>
      <c r="C17" s="56">
        <f t="shared" si="1"/>
        <v>663</v>
      </c>
      <c r="D17" s="56">
        <v>76</v>
      </c>
      <c r="E17" s="56">
        <v>59</v>
      </c>
      <c r="F17" s="56">
        <v>53</v>
      </c>
      <c r="G17" s="56">
        <v>27</v>
      </c>
      <c r="H17" s="56">
        <v>29</v>
      </c>
      <c r="I17" s="56">
        <v>124</v>
      </c>
      <c r="J17" s="56">
        <v>23</v>
      </c>
      <c r="K17" s="56">
        <v>44</v>
      </c>
      <c r="L17" s="56">
        <v>80</v>
      </c>
      <c r="M17" s="56">
        <v>60</v>
      </c>
      <c r="N17" s="56">
        <v>55</v>
      </c>
      <c r="O17" s="56">
        <v>33</v>
      </c>
    </row>
    <row r="18" spans="1:15" s="10" customFormat="1" ht="17.25" customHeight="1">
      <c r="A18" s="23" t="s">
        <v>43</v>
      </c>
      <c r="B18" s="56">
        <v>226</v>
      </c>
      <c r="C18" s="56">
        <f t="shared" si="1"/>
        <v>216</v>
      </c>
      <c r="D18" s="56">
        <v>30</v>
      </c>
      <c r="E18" s="56">
        <v>20</v>
      </c>
      <c r="F18" s="56">
        <v>12</v>
      </c>
      <c r="G18" s="56">
        <v>17</v>
      </c>
      <c r="H18" s="56">
        <v>22</v>
      </c>
      <c r="I18" s="56">
        <v>20</v>
      </c>
      <c r="J18" s="56">
        <v>11</v>
      </c>
      <c r="K18" s="56">
        <v>9</v>
      </c>
      <c r="L18" s="56">
        <v>19</v>
      </c>
      <c r="M18" s="56">
        <v>27</v>
      </c>
      <c r="N18" s="56">
        <v>13</v>
      </c>
      <c r="O18" s="56">
        <v>16</v>
      </c>
    </row>
    <row r="19" spans="1:15" s="10" customFormat="1" ht="17.25" customHeight="1">
      <c r="A19" s="23" t="s">
        <v>44</v>
      </c>
      <c r="B19" s="56">
        <v>147</v>
      </c>
      <c r="C19" s="56">
        <f t="shared" si="1"/>
        <v>60</v>
      </c>
      <c r="D19" s="56">
        <v>6</v>
      </c>
      <c r="E19" s="56">
        <v>4</v>
      </c>
      <c r="F19" s="56">
        <v>4</v>
      </c>
      <c r="G19" s="56">
        <v>5</v>
      </c>
      <c r="H19" s="56">
        <v>5</v>
      </c>
      <c r="I19" s="56">
        <v>6</v>
      </c>
      <c r="J19" s="56">
        <v>6</v>
      </c>
      <c r="K19" s="56">
        <v>5</v>
      </c>
      <c r="L19" s="56">
        <v>3</v>
      </c>
      <c r="M19" s="56">
        <v>2</v>
      </c>
      <c r="N19" s="56">
        <v>6</v>
      </c>
      <c r="O19" s="56">
        <v>8</v>
      </c>
    </row>
    <row r="20" spans="1:15" s="10" customFormat="1" ht="17.25" customHeight="1">
      <c r="A20" s="23" t="s">
        <v>82</v>
      </c>
      <c r="B20" s="56">
        <v>122</v>
      </c>
      <c r="C20" s="56">
        <f t="shared" si="1"/>
        <v>152</v>
      </c>
      <c r="D20" s="56">
        <v>25</v>
      </c>
      <c r="E20" s="56">
        <v>5</v>
      </c>
      <c r="F20" s="56">
        <v>8</v>
      </c>
      <c r="G20" s="56">
        <v>12</v>
      </c>
      <c r="H20" s="56">
        <v>8</v>
      </c>
      <c r="I20" s="56">
        <v>15</v>
      </c>
      <c r="J20" s="56">
        <v>14</v>
      </c>
      <c r="K20" s="56">
        <v>9</v>
      </c>
      <c r="L20" s="56">
        <v>4</v>
      </c>
      <c r="M20" s="56">
        <v>11</v>
      </c>
      <c r="N20" s="56">
        <v>19</v>
      </c>
      <c r="O20" s="56">
        <v>22</v>
      </c>
    </row>
    <row r="21" spans="1:15" s="10" customFormat="1" ht="17.25" customHeight="1">
      <c r="A21" s="23" t="s">
        <v>45</v>
      </c>
      <c r="B21" s="56">
        <v>263</v>
      </c>
      <c r="C21" s="56">
        <f t="shared" si="1"/>
        <v>265</v>
      </c>
      <c r="D21" s="56">
        <v>19</v>
      </c>
      <c r="E21" s="56">
        <v>27</v>
      </c>
      <c r="F21" s="56">
        <v>20</v>
      </c>
      <c r="G21" s="56">
        <v>35</v>
      </c>
      <c r="H21" s="56">
        <v>13</v>
      </c>
      <c r="I21" s="56">
        <v>19</v>
      </c>
      <c r="J21" s="56">
        <v>29</v>
      </c>
      <c r="K21" s="56">
        <v>18</v>
      </c>
      <c r="L21" s="56">
        <v>12</v>
      </c>
      <c r="M21" s="56">
        <v>26</v>
      </c>
      <c r="N21" s="56">
        <v>25</v>
      </c>
      <c r="O21" s="56">
        <v>22</v>
      </c>
    </row>
    <row r="22" spans="1:15" s="10" customFormat="1" ht="17.25" customHeight="1">
      <c r="A22" s="23" t="s">
        <v>46</v>
      </c>
      <c r="B22" s="56">
        <v>257</v>
      </c>
      <c r="C22" s="56">
        <f t="shared" si="1"/>
        <v>291</v>
      </c>
      <c r="D22" s="56">
        <v>33</v>
      </c>
      <c r="E22" s="56">
        <v>15</v>
      </c>
      <c r="F22" s="56">
        <v>17</v>
      </c>
      <c r="G22" s="56">
        <v>37</v>
      </c>
      <c r="H22" s="56">
        <v>21</v>
      </c>
      <c r="I22" s="56">
        <v>14</v>
      </c>
      <c r="J22" s="56">
        <v>18</v>
      </c>
      <c r="K22" s="56">
        <v>13</v>
      </c>
      <c r="L22" s="56">
        <v>16</v>
      </c>
      <c r="M22" s="56">
        <v>37</v>
      </c>
      <c r="N22" s="56">
        <v>32</v>
      </c>
      <c r="O22" s="56">
        <v>38</v>
      </c>
    </row>
    <row r="23" spans="1:15" s="10" customFormat="1" ht="17.25" customHeight="1">
      <c r="A23" s="23" t="s">
        <v>47</v>
      </c>
      <c r="B23" s="56">
        <v>11</v>
      </c>
      <c r="C23" s="56">
        <f t="shared" si="1"/>
        <v>7</v>
      </c>
      <c r="D23" s="56">
        <v>0</v>
      </c>
      <c r="E23" s="56">
        <v>0</v>
      </c>
      <c r="F23" s="56">
        <v>0</v>
      </c>
      <c r="G23" s="56">
        <v>1</v>
      </c>
      <c r="H23" s="56">
        <v>1</v>
      </c>
      <c r="I23" s="56">
        <v>0</v>
      </c>
      <c r="J23" s="56">
        <v>0</v>
      </c>
      <c r="K23" s="56">
        <v>2</v>
      </c>
      <c r="L23" s="56">
        <v>0</v>
      </c>
      <c r="M23" s="56">
        <v>1</v>
      </c>
      <c r="N23" s="56">
        <v>1</v>
      </c>
      <c r="O23" s="56">
        <v>1</v>
      </c>
    </row>
    <row r="24" spans="1:15" s="10" customFormat="1" ht="17.25" customHeight="1">
      <c r="A24" s="23" t="s">
        <v>20</v>
      </c>
      <c r="B24" s="56">
        <v>131</v>
      </c>
      <c r="C24" s="56">
        <f t="shared" si="1"/>
        <v>275</v>
      </c>
      <c r="D24" s="56">
        <v>11</v>
      </c>
      <c r="E24" s="56">
        <v>9</v>
      </c>
      <c r="F24" s="56">
        <v>8</v>
      </c>
      <c r="G24" s="56">
        <v>10</v>
      </c>
      <c r="H24" s="56">
        <v>11</v>
      </c>
      <c r="I24" s="56">
        <v>13</v>
      </c>
      <c r="J24" s="56">
        <v>6</v>
      </c>
      <c r="K24" s="56">
        <v>8</v>
      </c>
      <c r="L24" s="56">
        <v>26</v>
      </c>
      <c r="M24" s="56">
        <v>61</v>
      </c>
      <c r="N24" s="56">
        <v>54</v>
      </c>
      <c r="O24" s="56">
        <v>58</v>
      </c>
    </row>
    <row r="25" spans="1:15" s="10" customFormat="1" ht="17.25" customHeight="1">
      <c r="A25" s="23" t="s">
        <v>83</v>
      </c>
      <c r="B25" s="56">
        <v>155</v>
      </c>
      <c r="C25" s="56">
        <f t="shared" si="1"/>
        <v>437</v>
      </c>
      <c r="D25" s="56">
        <v>25</v>
      </c>
      <c r="E25" s="56">
        <v>17</v>
      </c>
      <c r="F25" s="56">
        <v>8</v>
      </c>
      <c r="G25" s="56">
        <v>18</v>
      </c>
      <c r="H25" s="56">
        <v>7</v>
      </c>
      <c r="I25" s="56">
        <v>17</v>
      </c>
      <c r="J25" s="56">
        <v>12</v>
      </c>
      <c r="K25" s="56">
        <v>19</v>
      </c>
      <c r="L25" s="56">
        <v>85</v>
      </c>
      <c r="M25" s="56">
        <v>48</v>
      </c>
      <c r="N25" s="56">
        <v>96</v>
      </c>
      <c r="O25" s="56">
        <v>85</v>
      </c>
    </row>
    <row r="26" spans="1:15" s="10" customFormat="1" ht="17.25" customHeight="1">
      <c r="A26" s="24" t="s">
        <v>21</v>
      </c>
      <c r="B26" s="56">
        <v>25</v>
      </c>
      <c r="C26" s="56">
        <f t="shared" si="1"/>
        <v>43</v>
      </c>
      <c r="D26" s="56">
        <v>5</v>
      </c>
      <c r="E26" s="56">
        <v>0</v>
      </c>
      <c r="F26" s="56">
        <v>12</v>
      </c>
      <c r="G26" s="56">
        <v>3</v>
      </c>
      <c r="H26" s="56">
        <v>0</v>
      </c>
      <c r="I26" s="56">
        <v>1</v>
      </c>
      <c r="J26" s="56">
        <v>5</v>
      </c>
      <c r="K26" s="56">
        <v>3</v>
      </c>
      <c r="L26" s="56">
        <v>1</v>
      </c>
      <c r="M26" s="56">
        <v>7</v>
      </c>
      <c r="N26" s="56">
        <v>3</v>
      </c>
      <c r="O26" s="56">
        <v>3</v>
      </c>
    </row>
    <row r="27" spans="1:15" s="10" customFormat="1" ht="17.25" customHeight="1">
      <c r="A27" s="23" t="s">
        <v>49</v>
      </c>
      <c r="B27" s="56">
        <v>305</v>
      </c>
      <c r="C27" s="56">
        <f t="shared" si="1"/>
        <v>447</v>
      </c>
      <c r="D27" s="56">
        <v>40</v>
      </c>
      <c r="E27" s="56">
        <v>25</v>
      </c>
      <c r="F27" s="56">
        <v>11</v>
      </c>
      <c r="G27" s="56">
        <v>17</v>
      </c>
      <c r="H27" s="56">
        <v>15</v>
      </c>
      <c r="I27" s="56">
        <v>24</v>
      </c>
      <c r="J27" s="56">
        <v>28</v>
      </c>
      <c r="K27" s="56">
        <v>26</v>
      </c>
      <c r="L27" s="56">
        <v>39</v>
      </c>
      <c r="M27" s="56">
        <v>120</v>
      </c>
      <c r="N27" s="56">
        <v>56</v>
      </c>
      <c r="O27" s="56">
        <v>46</v>
      </c>
    </row>
    <row r="28" spans="1:15" s="10" customFormat="1" ht="17.25" customHeight="1">
      <c r="A28" s="23" t="s">
        <v>84</v>
      </c>
      <c r="B28" s="56">
        <v>36</v>
      </c>
      <c r="C28" s="56">
        <f t="shared" si="1"/>
        <v>102</v>
      </c>
      <c r="D28" s="56">
        <v>5</v>
      </c>
      <c r="E28" s="56">
        <v>2</v>
      </c>
      <c r="F28" s="56">
        <v>2</v>
      </c>
      <c r="G28" s="56">
        <v>3</v>
      </c>
      <c r="H28" s="56">
        <v>4</v>
      </c>
      <c r="I28" s="56">
        <v>6</v>
      </c>
      <c r="J28" s="56">
        <v>4</v>
      </c>
      <c r="K28" s="56">
        <v>2</v>
      </c>
      <c r="L28" s="56">
        <v>4</v>
      </c>
      <c r="M28" s="56">
        <v>11</v>
      </c>
      <c r="N28" s="56">
        <v>37</v>
      </c>
      <c r="O28" s="56">
        <v>22</v>
      </c>
    </row>
    <row r="29" spans="1:15" s="10" customFormat="1" ht="17.25" customHeight="1">
      <c r="A29" s="23" t="s">
        <v>85</v>
      </c>
      <c r="B29" s="56">
        <v>155</v>
      </c>
      <c r="C29" s="56">
        <f t="shared" si="1"/>
        <v>294</v>
      </c>
      <c r="D29" s="56">
        <v>64</v>
      </c>
      <c r="E29" s="56">
        <v>16</v>
      </c>
      <c r="F29" s="56">
        <v>7</v>
      </c>
      <c r="G29" s="56">
        <v>7</v>
      </c>
      <c r="H29" s="56">
        <v>9</v>
      </c>
      <c r="I29" s="56">
        <v>8</v>
      </c>
      <c r="J29" s="56">
        <v>9</v>
      </c>
      <c r="K29" s="56">
        <v>12</v>
      </c>
      <c r="L29" s="56">
        <v>14</v>
      </c>
      <c r="M29" s="56">
        <v>48</v>
      </c>
      <c r="N29" s="56">
        <v>43</v>
      </c>
      <c r="O29" s="56">
        <v>57</v>
      </c>
    </row>
    <row r="30" spans="1:15" s="10" customFormat="1" ht="17.25" customHeight="1">
      <c r="A30" s="23" t="s">
        <v>86</v>
      </c>
      <c r="B30" s="56">
        <v>413</v>
      </c>
      <c r="C30" s="56">
        <f t="shared" si="1"/>
        <v>943</v>
      </c>
      <c r="D30" s="56">
        <v>46</v>
      </c>
      <c r="E30" s="56">
        <v>44</v>
      </c>
      <c r="F30" s="56">
        <v>82</v>
      </c>
      <c r="G30" s="56">
        <v>43</v>
      </c>
      <c r="H30" s="56">
        <v>28</v>
      </c>
      <c r="I30" s="56">
        <v>44</v>
      </c>
      <c r="J30" s="56">
        <v>48</v>
      </c>
      <c r="K30" s="56">
        <v>78</v>
      </c>
      <c r="L30" s="56">
        <v>89</v>
      </c>
      <c r="M30" s="56">
        <v>162</v>
      </c>
      <c r="N30" s="56">
        <v>130</v>
      </c>
      <c r="O30" s="56">
        <v>149</v>
      </c>
    </row>
    <row r="31" spans="1:15" s="10" customFormat="1" ht="17.25" customHeight="1">
      <c r="A31" s="23" t="s">
        <v>87</v>
      </c>
      <c r="B31" s="56">
        <v>376</v>
      </c>
      <c r="C31" s="56">
        <f t="shared" si="1"/>
        <v>750</v>
      </c>
      <c r="D31" s="56">
        <v>35</v>
      </c>
      <c r="E31" s="56">
        <v>40</v>
      </c>
      <c r="F31" s="56">
        <v>30</v>
      </c>
      <c r="G31" s="56">
        <v>29</v>
      </c>
      <c r="H31" s="56">
        <v>30</v>
      </c>
      <c r="I31" s="56">
        <v>40</v>
      </c>
      <c r="J31" s="56">
        <v>46</v>
      </c>
      <c r="K31" s="56">
        <v>66</v>
      </c>
      <c r="L31" s="56">
        <v>49</v>
      </c>
      <c r="M31" s="56">
        <v>133</v>
      </c>
      <c r="N31" s="56">
        <v>117</v>
      </c>
      <c r="O31" s="56">
        <v>135</v>
      </c>
    </row>
    <row r="32" spans="1:15" s="10" customFormat="1" ht="17.25" customHeight="1">
      <c r="A32" s="23" t="s">
        <v>88</v>
      </c>
      <c r="B32" s="56">
        <v>1836</v>
      </c>
      <c r="C32" s="56">
        <f t="shared" si="1"/>
        <v>4519</v>
      </c>
      <c r="D32" s="56">
        <v>261</v>
      </c>
      <c r="E32" s="56">
        <v>197</v>
      </c>
      <c r="F32" s="56">
        <v>112</v>
      </c>
      <c r="G32" s="56">
        <v>145</v>
      </c>
      <c r="H32" s="56">
        <v>139</v>
      </c>
      <c r="I32" s="56">
        <v>210</v>
      </c>
      <c r="J32" s="56">
        <v>213</v>
      </c>
      <c r="K32" s="56">
        <v>184</v>
      </c>
      <c r="L32" s="56">
        <v>427</v>
      </c>
      <c r="M32" s="56">
        <v>951</v>
      </c>
      <c r="N32" s="56">
        <v>859</v>
      </c>
      <c r="O32" s="56">
        <v>821</v>
      </c>
    </row>
    <row r="33" spans="1:15" s="10" customFormat="1" ht="17.25" customHeight="1">
      <c r="A33" s="23" t="s">
        <v>22</v>
      </c>
      <c r="B33" s="56">
        <v>49</v>
      </c>
      <c r="C33" s="56">
        <f t="shared" si="1"/>
        <v>141</v>
      </c>
      <c r="D33" s="56">
        <v>3</v>
      </c>
      <c r="E33" s="56">
        <v>3</v>
      </c>
      <c r="F33" s="56">
        <v>2</v>
      </c>
      <c r="G33" s="56">
        <v>2</v>
      </c>
      <c r="H33" s="56">
        <v>1</v>
      </c>
      <c r="I33" s="56">
        <v>4</v>
      </c>
      <c r="J33" s="56">
        <v>5</v>
      </c>
      <c r="K33" s="56">
        <v>4</v>
      </c>
      <c r="L33" s="56">
        <v>10</v>
      </c>
      <c r="M33" s="56">
        <v>31</v>
      </c>
      <c r="N33" s="56">
        <v>45</v>
      </c>
      <c r="O33" s="56">
        <v>31</v>
      </c>
    </row>
    <row r="34" spans="1:15" s="10" customFormat="1" ht="17.25" customHeight="1">
      <c r="A34" s="23" t="s">
        <v>23</v>
      </c>
      <c r="B34" s="56">
        <v>74</v>
      </c>
      <c r="C34" s="56">
        <f t="shared" si="1"/>
        <v>504</v>
      </c>
      <c r="D34" s="56">
        <v>3</v>
      </c>
      <c r="E34" s="56">
        <v>7</v>
      </c>
      <c r="F34" s="56">
        <v>9</v>
      </c>
      <c r="G34" s="56">
        <v>5</v>
      </c>
      <c r="H34" s="56">
        <v>10</v>
      </c>
      <c r="I34" s="56">
        <v>21</v>
      </c>
      <c r="J34" s="56">
        <v>15</v>
      </c>
      <c r="K34" s="56">
        <v>68</v>
      </c>
      <c r="L34" s="56">
        <v>24</v>
      </c>
      <c r="M34" s="56">
        <v>99</v>
      </c>
      <c r="N34" s="56">
        <v>137</v>
      </c>
      <c r="O34" s="56">
        <v>106</v>
      </c>
    </row>
    <row r="35" spans="1:15" s="10" customFormat="1" ht="17.25" customHeight="1">
      <c r="A35" s="23" t="s">
        <v>55</v>
      </c>
      <c r="B35" s="56">
        <v>565</v>
      </c>
      <c r="C35" s="56">
        <f t="shared" si="1"/>
        <v>1764</v>
      </c>
      <c r="D35" s="56">
        <v>78</v>
      </c>
      <c r="E35" s="56">
        <v>46</v>
      </c>
      <c r="F35" s="56">
        <v>30</v>
      </c>
      <c r="G35" s="56">
        <v>56</v>
      </c>
      <c r="H35" s="56">
        <v>24</v>
      </c>
      <c r="I35" s="56">
        <v>53</v>
      </c>
      <c r="J35" s="56">
        <v>66</v>
      </c>
      <c r="K35" s="56">
        <v>68</v>
      </c>
      <c r="L35" s="56">
        <v>183</v>
      </c>
      <c r="M35" s="56">
        <v>422</v>
      </c>
      <c r="N35" s="56">
        <v>361</v>
      </c>
      <c r="O35" s="56">
        <v>377</v>
      </c>
    </row>
    <row r="36" spans="1:15" s="10" customFormat="1" ht="17.25" customHeight="1">
      <c r="A36" s="23" t="s">
        <v>56</v>
      </c>
      <c r="B36" s="56">
        <v>300</v>
      </c>
      <c r="C36" s="56">
        <f t="shared" si="1"/>
        <v>790</v>
      </c>
      <c r="D36" s="56">
        <v>25</v>
      </c>
      <c r="E36" s="56">
        <v>27</v>
      </c>
      <c r="F36" s="56">
        <v>38</v>
      </c>
      <c r="G36" s="56">
        <v>20</v>
      </c>
      <c r="H36" s="56">
        <v>39</v>
      </c>
      <c r="I36" s="56">
        <v>37</v>
      </c>
      <c r="J36" s="56">
        <v>44</v>
      </c>
      <c r="K36" s="56">
        <v>31</v>
      </c>
      <c r="L36" s="56">
        <v>47</v>
      </c>
      <c r="M36" s="56">
        <v>152</v>
      </c>
      <c r="N36" s="56">
        <v>132</v>
      </c>
      <c r="O36" s="56">
        <v>198</v>
      </c>
    </row>
    <row r="37" spans="1:15" s="10" customFormat="1" ht="17.25" customHeight="1">
      <c r="A37" s="39" t="s">
        <v>89</v>
      </c>
      <c r="B37" s="61">
        <v>222</v>
      </c>
      <c r="C37" s="61">
        <f t="shared" si="1"/>
        <v>381</v>
      </c>
      <c r="D37" s="61">
        <v>19</v>
      </c>
      <c r="E37" s="61">
        <v>19</v>
      </c>
      <c r="F37" s="61">
        <v>41</v>
      </c>
      <c r="G37" s="61">
        <v>16</v>
      </c>
      <c r="H37" s="61">
        <v>27</v>
      </c>
      <c r="I37" s="61">
        <v>10</v>
      </c>
      <c r="J37" s="61">
        <v>24</v>
      </c>
      <c r="K37" s="61">
        <v>17</v>
      </c>
      <c r="L37" s="61">
        <v>27</v>
      </c>
      <c r="M37" s="61">
        <v>71</v>
      </c>
      <c r="N37" s="61">
        <v>54</v>
      </c>
      <c r="O37" s="61">
        <v>56</v>
      </c>
    </row>
    <row r="38" spans="1:15" s="10" customFormat="1" ht="17.25" customHeight="1">
      <c r="A38" s="23" t="s">
        <v>90</v>
      </c>
      <c r="B38" s="56">
        <v>67</v>
      </c>
      <c r="C38" s="56">
        <f t="shared" si="1"/>
        <v>77</v>
      </c>
      <c r="D38" s="56">
        <v>6</v>
      </c>
      <c r="E38" s="56">
        <v>6</v>
      </c>
      <c r="F38" s="56">
        <v>1</v>
      </c>
      <c r="G38" s="56">
        <v>4</v>
      </c>
      <c r="H38" s="56">
        <v>6</v>
      </c>
      <c r="I38" s="56">
        <v>3</v>
      </c>
      <c r="J38" s="56">
        <v>15</v>
      </c>
      <c r="K38" s="56">
        <v>8</v>
      </c>
      <c r="L38" s="56">
        <v>4</v>
      </c>
      <c r="M38" s="56">
        <v>7</v>
      </c>
      <c r="N38" s="56">
        <v>7</v>
      </c>
      <c r="O38" s="56">
        <v>10</v>
      </c>
    </row>
    <row r="39" spans="1:15" s="10" customFormat="1" ht="17.25" customHeight="1">
      <c r="A39" s="23" t="s">
        <v>24</v>
      </c>
      <c r="B39" s="56">
        <v>407</v>
      </c>
      <c r="C39" s="56">
        <f t="shared" si="1"/>
        <v>515</v>
      </c>
      <c r="D39" s="56">
        <v>81</v>
      </c>
      <c r="E39" s="56">
        <v>48</v>
      </c>
      <c r="F39" s="56">
        <v>37</v>
      </c>
      <c r="G39" s="56">
        <v>37</v>
      </c>
      <c r="H39" s="56">
        <v>29</v>
      </c>
      <c r="I39" s="56">
        <v>34</v>
      </c>
      <c r="J39" s="56">
        <v>56</v>
      </c>
      <c r="K39" s="56">
        <v>33</v>
      </c>
      <c r="L39" s="56">
        <v>29</v>
      </c>
      <c r="M39" s="56">
        <v>48</v>
      </c>
      <c r="N39" s="56">
        <v>31</v>
      </c>
      <c r="O39" s="56">
        <v>52</v>
      </c>
    </row>
    <row r="40" spans="1:15" s="10" customFormat="1" ht="17.25" customHeight="1">
      <c r="A40" s="23" t="s">
        <v>91</v>
      </c>
      <c r="B40" s="56">
        <v>1515</v>
      </c>
      <c r="C40" s="56">
        <f t="shared" si="1"/>
        <v>2101</v>
      </c>
      <c r="D40" s="56">
        <v>185</v>
      </c>
      <c r="E40" s="56">
        <v>139</v>
      </c>
      <c r="F40" s="56">
        <v>123</v>
      </c>
      <c r="G40" s="56">
        <v>131</v>
      </c>
      <c r="H40" s="56">
        <v>124</v>
      </c>
      <c r="I40" s="56">
        <v>162</v>
      </c>
      <c r="J40" s="56">
        <v>170</v>
      </c>
      <c r="K40" s="56">
        <v>127</v>
      </c>
      <c r="L40" s="56">
        <v>159</v>
      </c>
      <c r="M40" s="56">
        <v>264</v>
      </c>
      <c r="N40" s="56">
        <v>287</v>
      </c>
      <c r="O40" s="56">
        <v>230</v>
      </c>
    </row>
    <row r="41" spans="1:15" s="10" customFormat="1" ht="17.25" customHeight="1">
      <c r="A41" s="23" t="s">
        <v>92</v>
      </c>
      <c r="B41" s="56">
        <v>5271</v>
      </c>
      <c r="C41" s="56">
        <f t="shared" si="1"/>
        <v>5548</v>
      </c>
      <c r="D41" s="56">
        <v>600</v>
      </c>
      <c r="E41" s="56">
        <v>524</v>
      </c>
      <c r="F41" s="56">
        <v>403</v>
      </c>
      <c r="G41" s="56">
        <v>438</v>
      </c>
      <c r="H41" s="56">
        <v>379</v>
      </c>
      <c r="I41" s="56">
        <v>454</v>
      </c>
      <c r="J41" s="56">
        <v>617</v>
      </c>
      <c r="K41" s="56">
        <v>359</v>
      </c>
      <c r="L41" s="56">
        <v>362</v>
      </c>
      <c r="M41" s="56">
        <v>491</v>
      </c>
      <c r="N41" s="56">
        <v>436</v>
      </c>
      <c r="O41" s="56">
        <v>485</v>
      </c>
    </row>
    <row r="42" spans="1:15" s="10" customFormat="1" ht="17.25" customHeight="1">
      <c r="A42" s="23" t="s">
        <v>93</v>
      </c>
      <c r="B42" s="56">
        <v>928</v>
      </c>
      <c r="C42" s="56">
        <f t="shared" si="1"/>
        <v>839</v>
      </c>
      <c r="D42" s="56">
        <v>163</v>
      </c>
      <c r="E42" s="56">
        <v>80</v>
      </c>
      <c r="F42" s="56">
        <v>49</v>
      </c>
      <c r="G42" s="56">
        <v>81</v>
      </c>
      <c r="H42" s="56">
        <v>57</v>
      </c>
      <c r="I42" s="56">
        <v>62</v>
      </c>
      <c r="J42" s="56">
        <v>77</v>
      </c>
      <c r="K42" s="56">
        <v>54</v>
      </c>
      <c r="L42" s="56">
        <v>52</v>
      </c>
      <c r="M42" s="56">
        <v>62</v>
      </c>
      <c r="N42" s="56">
        <v>61</v>
      </c>
      <c r="O42" s="56">
        <v>41</v>
      </c>
    </row>
    <row r="43" spans="1:54" ht="17.25" customHeight="1">
      <c r="A43" s="23" t="s">
        <v>27</v>
      </c>
      <c r="B43" s="56">
        <v>234</v>
      </c>
      <c r="C43" s="56">
        <f t="shared" si="1"/>
        <v>284</v>
      </c>
      <c r="D43" s="62">
        <v>39</v>
      </c>
      <c r="E43" s="56">
        <v>29</v>
      </c>
      <c r="F43" s="63">
        <v>25</v>
      </c>
      <c r="G43" s="56">
        <v>23</v>
      </c>
      <c r="H43" s="63">
        <v>13</v>
      </c>
      <c r="I43" s="56">
        <v>24</v>
      </c>
      <c r="J43" s="68">
        <v>28</v>
      </c>
      <c r="K43" s="56">
        <v>17</v>
      </c>
      <c r="L43" s="56">
        <v>16</v>
      </c>
      <c r="M43" s="56">
        <v>16</v>
      </c>
      <c r="N43" s="56">
        <v>31</v>
      </c>
      <c r="O43" s="56">
        <v>23</v>
      </c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</row>
    <row r="44" spans="1:54" ht="17.25" customHeight="1">
      <c r="A44" s="23" t="s">
        <v>25</v>
      </c>
      <c r="B44" s="56">
        <v>964</v>
      </c>
      <c r="C44" s="56">
        <f t="shared" si="1"/>
        <v>989</v>
      </c>
      <c r="D44" s="62">
        <v>114</v>
      </c>
      <c r="E44" s="56">
        <v>86</v>
      </c>
      <c r="F44" s="63">
        <v>82</v>
      </c>
      <c r="G44" s="56">
        <v>108</v>
      </c>
      <c r="H44" s="63">
        <v>66</v>
      </c>
      <c r="I44" s="56">
        <v>55</v>
      </c>
      <c r="J44" s="68">
        <v>75</v>
      </c>
      <c r="K44" s="56">
        <v>74</v>
      </c>
      <c r="L44" s="56">
        <v>80</v>
      </c>
      <c r="M44" s="56">
        <v>80</v>
      </c>
      <c r="N44" s="56">
        <v>77</v>
      </c>
      <c r="O44" s="56">
        <v>92</v>
      </c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</row>
    <row r="45" spans="1:15" ht="17.25" customHeight="1">
      <c r="A45" s="47" t="s">
        <v>26</v>
      </c>
      <c r="B45" s="64">
        <v>440</v>
      </c>
      <c r="C45" s="64">
        <f t="shared" si="1"/>
        <v>473</v>
      </c>
      <c r="D45" s="65">
        <v>56</v>
      </c>
      <c r="E45" s="64">
        <v>37</v>
      </c>
      <c r="F45" s="65">
        <v>36</v>
      </c>
      <c r="G45" s="64">
        <v>53</v>
      </c>
      <c r="H45" s="65">
        <v>33</v>
      </c>
      <c r="I45" s="64">
        <v>23</v>
      </c>
      <c r="J45" s="69">
        <v>36</v>
      </c>
      <c r="K45" s="64">
        <v>40</v>
      </c>
      <c r="L45" s="64">
        <v>34</v>
      </c>
      <c r="M45" s="64">
        <v>45</v>
      </c>
      <c r="N45" s="64">
        <v>38</v>
      </c>
      <c r="O45" s="64">
        <v>42</v>
      </c>
    </row>
    <row r="46" spans="1:15" ht="17.25" customHeight="1">
      <c r="A46" s="23" t="s">
        <v>28</v>
      </c>
      <c r="B46" s="56">
        <v>2850</v>
      </c>
      <c r="C46" s="56">
        <f t="shared" si="1"/>
        <v>2741</v>
      </c>
      <c r="D46" s="62">
        <v>593</v>
      </c>
      <c r="E46" s="56">
        <v>251</v>
      </c>
      <c r="F46" s="63">
        <v>161</v>
      </c>
      <c r="G46" s="56">
        <v>229</v>
      </c>
      <c r="H46" s="63">
        <v>192</v>
      </c>
      <c r="I46" s="56">
        <v>235</v>
      </c>
      <c r="J46" s="68">
        <v>208</v>
      </c>
      <c r="K46" s="56">
        <v>159</v>
      </c>
      <c r="L46" s="56">
        <v>153</v>
      </c>
      <c r="M46" s="56">
        <v>226</v>
      </c>
      <c r="N46" s="56">
        <v>171</v>
      </c>
      <c r="O46" s="56">
        <v>163</v>
      </c>
    </row>
    <row r="47" spans="1:15" ht="17.25" customHeight="1">
      <c r="A47" s="23" t="s">
        <v>29</v>
      </c>
      <c r="B47" s="56">
        <v>388</v>
      </c>
      <c r="C47" s="56">
        <f t="shared" si="1"/>
        <v>400</v>
      </c>
      <c r="D47" s="62">
        <v>163</v>
      </c>
      <c r="E47" s="56">
        <v>62</v>
      </c>
      <c r="F47" s="63">
        <v>20</v>
      </c>
      <c r="G47" s="56">
        <v>32</v>
      </c>
      <c r="H47" s="63">
        <v>16</v>
      </c>
      <c r="I47" s="56">
        <v>17</v>
      </c>
      <c r="J47" s="68">
        <v>21</v>
      </c>
      <c r="K47" s="56">
        <v>11</v>
      </c>
      <c r="L47" s="56">
        <v>12</v>
      </c>
      <c r="M47" s="56">
        <v>25</v>
      </c>
      <c r="N47" s="56">
        <v>9</v>
      </c>
      <c r="O47" s="56">
        <v>12</v>
      </c>
    </row>
    <row r="48" spans="1:15" ht="17.25" customHeight="1">
      <c r="A48" s="23" t="s">
        <v>30</v>
      </c>
      <c r="B48" s="56">
        <v>406</v>
      </c>
      <c r="C48" s="56">
        <f t="shared" si="1"/>
        <v>412</v>
      </c>
      <c r="D48" s="62">
        <v>76</v>
      </c>
      <c r="E48" s="56">
        <v>39</v>
      </c>
      <c r="F48" s="63">
        <v>38</v>
      </c>
      <c r="G48" s="56">
        <v>15</v>
      </c>
      <c r="H48" s="63">
        <v>16</v>
      </c>
      <c r="I48" s="56">
        <v>24</v>
      </c>
      <c r="J48" s="68">
        <v>22</v>
      </c>
      <c r="K48" s="56">
        <v>18</v>
      </c>
      <c r="L48" s="56">
        <v>22</v>
      </c>
      <c r="M48" s="56">
        <v>18</v>
      </c>
      <c r="N48" s="56">
        <v>19</v>
      </c>
      <c r="O48" s="56">
        <v>105</v>
      </c>
    </row>
    <row r="49" spans="1:15" ht="17.25" customHeight="1">
      <c r="A49" s="23" t="s">
        <v>62</v>
      </c>
      <c r="B49" s="56">
        <v>5001</v>
      </c>
      <c r="C49" s="56">
        <f t="shared" si="1"/>
        <v>8385</v>
      </c>
      <c r="D49" s="62">
        <v>686</v>
      </c>
      <c r="E49" s="56">
        <v>484</v>
      </c>
      <c r="F49" s="63">
        <v>403</v>
      </c>
      <c r="G49" s="56">
        <v>409</v>
      </c>
      <c r="H49" s="63">
        <v>338</v>
      </c>
      <c r="I49" s="56">
        <v>444</v>
      </c>
      <c r="J49" s="68">
        <v>464</v>
      </c>
      <c r="K49" s="56">
        <v>377</v>
      </c>
      <c r="L49" s="56">
        <v>774</v>
      </c>
      <c r="M49" s="56">
        <v>1469</v>
      </c>
      <c r="N49" s="56">
        <v>1427</v>
      </c>
      <c r="O49" s="56">
        <v>1110</v>
      </c>
    </row>
    <row r="50" spans="1:15" ht="17.25" customHeight="1">
      <c r="A50" s="23" t="s">
        <v>63</v>
      </c>
      <c r="B50" s="56">
        <v>851</v>
      </c>
      <c r="C50" s="56">
        <f t="shared" si="1"/>
        <v>658</v>
      </c>
      <c r="D50" s="62">
        <v>260</v>
      </c>
      <c r="E50" s="56">
        <v>57</v>
      </c>
      <c r="F50" s="63">
        <v>30</v>
      </c>
      <c r="G50" s="56">
        <v>38</v>
      </c>
      <c r="H50" s="63">
        <v>30</v>
      </c>
      <c r="I50" s="56">
        <v>32</v>
      </c>
      <c r="J50" s="68">
        <v>57</v>
      </c>
      <c r="K50" s="56">
        <v>27</v>
      </c>
      <c r="L50" s="56">
        <v>32</v>
      </c>
      <c r="M50" s="56">
        <v>39</v>
      </c>
      <c r="N50" s="56">
        <v>28</v>
      </c>
      <c r="O50" s="56">
        <v>28</v>
      </c>
    </row>
    <row r="51" spans="1:15" ht="17.25" customHeight="1">
      <c r="A51" s="25" t="s">
        <v>64</v>
      </c>
      <c r="B51" s="57">
        <v>12</v>
      </c>
      <c r="C51" s="57">
        <f t="shared" si="1"/>
        <v>23</v>
      </c>
      <c r="D51" s="66">
        <v>2</v>
      </c>
      <c r="E51" s="57">
        <v>1</v>
      </c>
      <c r="F51" s="67">
        <v>1</v>
      </c>
      <c r="G51" s="57">
        <v>1</v>
      </c>
      <c r="H51" s="67">
        <v>12</v>
      </c>
      <c r="I51" s="57">
        <v>0</v>
      </c>
      <c r="J51" s="70">
        <v>0</v>
      </c>
      <c r="K51" s="57">
        <v>0</v>
      </c>
      <c r="L51" s="57">
        <v>3</v>
      </c>
      <c r="M51" s="57">
        <v>3</v>
      </c>
      <c r="N51" s="57">
        <v>0</v>
      </c>
      <c r="O51" s="57">
        <v>0</v>
      </c>
    </row>
    <row r="52" spans="10:15" ht="12">
      <c r="J52" s="22"/>
      <c r="K52" s="22"/>
      <c r="L52" s="22"/>
      <c r="M52" s="22"/>
      <c r="N52" s="22"/>
      <c r="O52" s="22"/>
    </row>
    <row r="53" spans="2:15" ht="12">
      <c r="B53" s="9">
        <f>SUM(B9:B51)</f>
        <v>37298</v>
      </c>
      <c r="J53" s="22"/>
      <c r="K53" s="22"/>
      <c r="L53" s="22"/>
      <c r="M53" s="22"/>
      <c r="N53" s="22"/>
      <c r="O53" s="22"/>
    </row>
  </sheetData>
  <sheetProtection/>
  <printOptions/>
  <pageMargins left="0.7874015748031497" right="0.1968503937007874" top="0" bottom="0" header="0" footer="0"/>
  <pageSetup fitToHeight="1" fitToWidth="1" horizontalDpi="400" verticalDpi="4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59"/>
  <sheetViews>
    <sheetView zoomScale="65" zoomScaleNormal="65" zoomScaleSheetLayoutView="100" zoomScalePageLayoutView="0" workbookViewId="0" topLeftCell="A1">
      <selection activeCell="T1" sqref="T1"/>
    </sheetView>
  </sheetViews>
  <sheetFormatPr defaultColWidth="9.00390625" defaultRowHeight="17.25" customHeight="1"/>
  <cols>
    <col min="1" max="1" width="33.375" style="0" customWidth="1"/>
    <col min="2" max="14" width="13.00390625" style="0" customWidth="1"/>
  </cols>
  <sheetData>
    <row r="3" ht="17.25" customHeight="1">
      <c r="A3" s="3" t="s">
        <v>76</v>
      </c>
    </row>
    <row r="4" spans="1:14" s="10" customFormat="1" ht="17.25" customHeight="1">
      <c r="A4" s="13" t="s">
        <v>0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14" s="10" customFormat="1" ht="17.25" customHeight="1">
      <c r="A5" s="15"/>
      <c r="B5" s="72" t="s">
        <v>94</v>
      </c>
      <c r="C5" s="16" t="s">
        <v>96</v>
      </c>
      <c r="D5" s="11" t="s">
        <v>31</v>
      </c>
      <c r="E5" s="11" t="s">
        <v>32</v>
      </c>
      <c r="F5" s="11" t="s">
        <v>33</v>
      </c>
      <c r="G5" s="11" t="s">
        <v>34</v>
      </c>
      <c r="H5" s="11" t="s">
        <v>35</v>
      </c>
      <c r="I5" s="11" t="s">
        <v>36</v>
      </c>
      <c r="J5" s="11" t="s">
        <v>37</v>
      </c>
      <c r="K5" s="11" t="s">
        <v>38</v>
      </c>
      <c r="L5" s="11" t="s">
        <v>39</v>
      </c>
      <c r="M5" s="11" t="s">
        <v>40</v>
      </c>
      <c r="N5" s="11" t="s">
        <v>41</v>
      </c>
    </row>
    <row r="6" spans="1:14" s="10" customFormat="1" ht="17.25" customHeight="1">
      <c r="A6" s="17" t="s">
        <v>1</v>
      </c>
      <c r="B6" s="26"/>
      <c r="C6" s="26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6" s="10" customFormat="1" ht="17.25" customHeight="1">
      <c r="A7" s="53" t="s">
        <v>95</v>
      </c>
      <c r="B7" s="52">
        <v>29291</v>
      </c>
      <c r="C7" s="41" t="s">
        <v>6</v>
      </c>
      <c r="D7" s="52">
        <v>5641</v>
      </c>
      <c r="E7" s="52">
        <v>4470</v>
      </c>
      <c r="F7" s="56">
        <v>3637</v>
      </c>
      <c r="G7" s="56">
        <v>5772</v>
      </c>
      <c r="H7" s="56">
        <v>1835</v>
      </c>
      <c r="I7" s="56">
        <v>1928</v>
      </c>
      <c r="J7" s="56">
        <v>1702</v>
      </c>
      <c r="K7" s="56">
        <v>1476</v>
      </c>
      <c r="L7" s="56">
        <v>1075</v>
      </c>
      <c r="M7" s="56">
        <v>889</v>
      </c>
      <c r="N7" s="56">
        <v>866</v>
      </c>
      <c r="P7" s="51">
        <f>SUM(D7:N7)</f>
        <v>29291</v>
      </c>
    </row>
    <row r="8" spans="1:14" s="10" customFormat="1" ht="17.25" customHeight="1">
      <c r="A8" s="54" t="s">
        <v>97</v>
      </c>
      <c r="B8" s="59" t="s">
        <v>6</v>
      </c>
      <c r="C8" s="59">
        <f>IF((C9+C10+C11+C12+C13+C14+C38+C39+C40+C41+C42+C43+C44+C46+C47+C48+C49+C50+C51)=SUM(D8:N8),SUM(D8:N8),"ERROR")</f>
        <v>40135</v>
      </c>
      <c r="D8" s="57">
        <f aca="true" t="shared" si="0" ref="D8:N8">D9+D10+D11+D12+D13+D14+D38+D39+D40+D41+D42+D43+D44+D46+D47+D48+D49+D50+D51</f>
        <v>7431</v>
      </c>
      <c r="E8" s="57">
        <f t="shared" si="0"/>
        <v>5583</v>
      </c>
      <c r="F8" s="57">
        <f t="shared" si="0"/>
        <v>4785</v>
      </c>
      <c r="G8" s="57">
        <f t="shared" si="0"/>
        <v>7853</v>
      </c>
      <c r="H8" s="57">
        <f t="shared" si="0"/>
        <v>3361</v>
      </c>
      <c r="I8" s="57">
        <f t="shared" si="0"/>
        <v>3114</v>
      </c>
      <c r="J8" s="57">
        <f t="shared" si="0"/>
        <v>2187</v>
      </c>
      <c r="K8" s="57">
        <f t="shared" si="0"/>
        <v>2197</v>
      </c>
      <c r="L8" s="57">
        <f>L9+L10+L11+L12+L13+L14+L38+L39+L40+L41+L42+L43+L44+L46+L47+L48+L49+L50+L51</f>
        <v>1523</v>
      </c>
      <c r="M8" s="57">
        <f t="shared" si="0"/>
        <v>1064</v>
      </c>
      <c r="N8" s="57">
        <f t="shared" si="0"/>
        <v>1037</v>
      </c>
    </row>
    <row r="9" spans="1:14" s="10" customFormat="1" ht="17.25" customHeight="1">
      <c r="A9" s="20" t="s">
        <v>98</v>
      </c>
      <c r="B9" s="56">
        <v>103</v>
      </c>
      <c r="C9" s="56">
        <f aca="true" t="shared" si="1" ref="C9:C51">SUM(D9:N9)</f>
        <v>69</v>
      </c>
      <c r="D9" s="56">
        <v>6</v>
      </c>
      <c r="E9" s="56">
        <v>13</v>
      </c>
      <c r="F9" s="56">
        <v>3</v>
      </c>
      <c r="G9" s="56">
        <v>5</v>
      </c>
      <c r="H9" s="56">
        <v>19</v>
      </c>
      <c r="I9" s="56">
        <v>4</v>
      </c>
      <c r="J9" s="56">
        <v>11</v>
      </c>
      <c r="K9" s="56">
        <v>1</v>
      </c>
      <c r="L9" s="56">
        <v>1</v>
      </c>
      <c r="M9" s="56">
        <v>2</v>
      </c>
      <c r="N9" s="56">
        <v>4</v>
      </c>
    </row>
    <row r="10" spans="1:14" s="10" customFormat="1" ht="17.25" customHeight="1">
      <c r="A10" s="20" t="s">
        <v>2</v>
      </c>
      <c r="B10" s="56">
        <v>16</v>
      </c>
      <c r="C10" s="56">
        <f t="shared" si="1"/>
        <v>14</v>
      </c>
      <c r="D10" s="56">
        <v>2</v>
      </c>
      <c r="E10" s="56">
        <v>3</v>
      </c>
      <c r="F10" s="56">
        <v>3</v>
      </c>
      <c r="G10" s="56">
        <v>1</v>
      </c>
      <c r="H10" s="56">
        <v>1</v>
      </c>
      <c r="I10" s="56">
        <v>0</v>
      </c>
      <c r="J10" s="56">
        <v>1</v>
      </c>
      <c r="K10" s="56">
        <v>1</v>
      </c>
      <c r="L10" s="56">
        <v>0</v>
      </c>
      <c r="M10" s="56">
        <v>2</v>
      </c>
      <c r="N10" s="56">
        <v>0</v>
      </c>
    </row>
    <row r="11" spans="1:14" s="10" customFormat="1" ht="17.25" customHeight="1">
      <c r="A11" s="20" t="s">
        <v>3</v>
      </c>
      <c r="B11" s="56">
        <v>0</v>
      </c>
      <c r="C11" s="56">
        <f t="shared" si="1"/>
        <v>9</v>
      </c>
      <c r="D11" s="56">
        <v>0</v>
      </c>
      <c r="E11" s="56">
        <v>1</v>
      </c>
      <c r="F11" s="56">
        <v>3</v>
      </c>
      <c r="G11" s="56">
        <v>1</v>
      </c>
      <c r="H11" s="56">
        <v>1</v>
      </c>
      <c r="I11" s="56">
        <v>2</v>
      </c>
      <c r="J11" s="56">
        <v>1</v>
      </c>
      <c r="K11" s="56">
        <v>0</v>
      </c>
      <c r="L11" s="56">
        <v>0</v>
      </c>
      <c r="M11" s="56">
        <v>0</v>
      </c>
      <c r="N11" s="56">
        <v>0</v>
      </c>
    </row>
    <row r="12" spans="1:14" s="10" customFormat="1" ht="17.25" customHeight="1">
      <c r="A12" s="20" t="s">
        <v>68</v>
      </c>
      <c r="B12" s="56">
        <v>40</v>
      </c>
      <c r="C12" s="56">
        <f t="shared" si="1"/>
        <v>56</v>
      </c>
      <c r="D12" s="56">
        <v>4</v>
      </c>
      <c r="E12" s="56">
        <v>19</v>
      </c>
      <c r="F12" s="56">
        <v>3</v>
      </c>
      <c r="G12" s="56">
        <v>16</v>
      </c>
      <c r="H12" s="56">
        <v>5</v>
      </c>
      <c r="I12" s="56">
        <v>1</v>
      </c>
      <c r="J12" s="56">
        <v>2</v>
      </c>
      <c r="K12" s="56">
        <v>1</v>
      </c>
      <c r="L12" s="56">
        <v>0</v>
      </c>
      <c r="M12" s="56">
        <v>4</v>
      </c>
      <c r="N12" s="56">
        <v>1</v>
      </c>
    </row>
    <row r="13" spans="1:14" s="10" customFormat="1" ht="17.25" customHeight="1">
      <c r="A13" s="21" t="s">
        <v>4</v>
      </c>
      <c r="B13" s="52">
        <v>2671</v>
      </c>
      <c r="C13" s="56">
        <f t="shared" si="1"/>
        <v>2829</v>
      </c>
      <c r="D13" s="56">
        <v>399</v>
      </c>
      <c r="E13" s="56">
        <v>353</v>
      </c>
      <c r="F13" s="56">
        <v>629</v>
      </c>
      <c r="G13" s="56">
        <v>445</v>
      </c>
      <c r="H13" s="56">
        <v>124</v>
      </c>
      <c r="I13" s="56">
        <v>177</v>
      </c>
      <c r="J13" s="56">
        <v>176</v>
      </c>
      <c r="K13" s="56">
        <v>116</v>
      </c>
      <c r="L13" s="56">
        <v>155</v>
      </c>
      <c r="M13" s="56">
        <v>184</v>
      </c>
      <c r="N13" s="56">
        <v>71</v>
      </c>
    </row>
    <row r="14" spans="1:14" s="10" customFormat="1" ht="17.25" customHeight="1">
      <c r="A14" s="21" t="s">
        <v>5</v>
      </c>
      <c r="B14" s="56">
        <v>7567</v>
      </c>
      <c r="C14" s="56">
        <f t="shared" si="1"/>
        <v>14186</v>
      </c>
      <c r="D14" s="56">
        <f aca="true" t="shared" si="2" ref="D14:N14">SUM(D15:D37)</f>
        <v>2354</v>
      </c>
      <c r="E14" s="56">
        <f t="shared" si="2"/>
        <v>1757</v>
      </c>
      <c r="F14" s="56">
        <f t="shared" si="2"/>
        <v>1324</v>
      </c>
      <c r="G14" s="56">
        <f t="shared" si="2"/>
        <v>2591</v>
      </c>
      <c r="H14" s="56">
        <f t="shared" si="2"/>
        <v>1498</v>
      </c>
      <c r="I14" s="56">
        <f t="shared" si="2"/>
        <v>1393</v>
      </c>
      <c r="J14" s="56">
        <f t="shared" si="2"/>
        <v>909</v>
      </c>
      <c r="K14" s="56">
        <f t="shared" si="2"/>
        <v>940</v>
      </c>
      <c r="L14" s="56">
        <f>SUM(L15:L37)</f>
        <v>710</v>
      </c>
      <c r="M14" s="56">
        <f t="shared" si="2"/>
        <v>294</v>
      </c>
      <c r="N14" s="56">
        <f t="shared" si="2"/>
        <v>416</v>
      </c>
    </row>
    <row r="15" spans="1:14" s="10" customFormat="1" ht="17.25" customHeight="1">
      <c r="A15" s="38" t="s">
        <v>65</v>
      </c>
      <c r="B15" s="60">
        <v>1081</v>
      </c>
      <c r="C15" s="60">
        <f t="shared" si="1"/>
        <v>946</v>
      </c>
      <c r="D15" s="60">
        <v>196</v>
      </c>
      <c r="E15" s="60">
        <v>153</v>
      </c>
      <c r="F15" s="60">
        <v>120</v>
      </c>
      <c r="G15" s="60">
        <v>179</v>
      </c>
      <c r="H15" s="60">
        <v>18</v>
      </c>
      <c r="I15" s="60">
        <v>108</v>
      </c>
      <c r="J15" s="60">
        <v>52</v>
      </c>
      <c r="K15" s="60">
        <v>47</v>
      </c>
      <c r="L15" s="60">
        <v>28</v>
      </c>
      <c r="M15" s="60">
        <v>10</v>
      </c>
      <c r="N15" s="60">
        <v>35</v>
      </c>
    </row>
    <row r="16" spans="1:14" s="10" customFormat="1" ht="17.25" customHeight="1">
      <c r="A16" s="23" t="s">
        <v>19</v>
      </c>
      <c r="B16" s="56">
        <v>87</v>
      </c>
      <c r="C16" s="56">
        <f t="shared" si="1"/>
        <v>196</v>
      </c>
      <c r="D16" s="56">
        <v>130</v>
      </c>
      <c r="E16" s="56">
        <v>4</v>
      </c>
      <c r="F16" s="56">
        <v>2</v>
      </c>
      <c r="G16" s="56">
        <v>25</v>
      </c>
      <c r="H16" s="56">
        <v>12</v>
      </c>
      <c r="I16" s="56">
        <v>3</v>
      </c>
      <c r="J16" s="56">
        <v>0</v>
      </c>
      <c r="K16" s="56">
        <v>17</v>
      </c>
      <c r="L16" s="56">
        <v>2</v>
      </c>
      <c r="M16" s="56">
        <v>1</v>
      </c>
      <c r="N16" s="56">
        <v>0</v>
      </c>
    </row>
    <row r="17" spans="1:14" s="10" customFormat="1" ht="17.25" customHeight="1">
      <c r="A17" s="23" t="s">
        <v>42</v>
      </c>
      <c r="B17" s="56">
        <v>731</v>
      </c>
      <c r="C17" s="56">
        <f t="shared" si="1"/>
        <v>663</v>
      </c>
      <c r="D17" s="56">
        <v>135</v>
      </c>
      <c r="E17" s="56">
        <v>34</v>
      </c>
      <c r="F17" s="56">
        <v>27</v>
      </c>
      <c r="G17" s="56">
        <v>163</v>
      </c>
      <c r="H17" s="56">
        <v>59</v>
      </c>
      <c r="I17" s="56">
        <v>30</v>
      </c>
      <c r="J17" s="56">
        <v>93</v>
      </c>
      <c r="K17" s="56">
        <v>58</v>
      </c>
      <c r="L17" s="56">
        <v>27</v>
      </c>
      <c r="M17" s="56">
        <v>25</v>
      </c>
      <c r="N17" s="56">
        <v>12</v>
      </c>
    </row>
    <row r="18" spans="1:14" s="10" customFormat="1" ht="17.25" customHeight="1">
      <c r="A18" s="23" t="s">
        <v>43</v>
      </c>
      <c r="B18" s="56">
        <v>226</v>
      </c>
      <c r="C18" s="56">
        <f t="shared" si="1"/>
        <v>216</v>
      </c>
      <c r="D18" s="56">
        <v>11</v>
      </c>
      <c r="E18" s="56">
        <v>26</v>
      </c>
      <c r="F18" s="56">
        <v>22</v>
      </c>
      <c r="G18" s="56">
        <v>28</v>
      </c>
      <c r="H18" s="56">
        <v>16</v>
      </c>
      <c r="I18" s="56">
        <v>27</v>
      </c>
      <c r="J18" s="56">
        <v>12</v>
      </c>
      <c r="K18" s="56">
        <v>27</v>
      </c>
      <c r="L18" s="56">
        <v>6</v>
      </c>
      <c r="M18" s="56">
        <v>16</v>
      </c>
      <c r="N18" s="56">
        <v>25</v>
      </c>
    </row>
    <row r="19" spans="1:14" s="10" customFormat="1" ht="17.25" customHeight="1">
      <c r="A19" s="23" t="s">
        <v>44</v>
      </c>
      <c r="B19" s="56">
        <v>147</v>
      </c>
      <c r="C19" s="56">
        <f t="shared" si="1"/>
        <v>60</v>
      </c>
      <c r="D19" s="56">
        <v>6</v>
      </c>
      <c r="E19" s="56">
        <v>16</v>
      </c>
      <c r="F19" s="56">
        <v>15</v>
      </c>
      <c r="G19" s="56">
        <v>5</v>
      </c>
      <c r="H19" s="56">
        <v>3</v>
      </c>
      <c r="I19" s="56">
        <v>1</v>
      </c>
      <c r="J19" s="56">
        <v>2</v>
      </c>
      <c r="K19" s="56">
        <v>5</v>
      </c>
      <c r="L19" s="56">
        <v>2</v>
      </c>
      <c r="M19" s="56">
        <v>3</v>
      </c>
      <c r="N19" s="56">
        <v>2</v>
      </c>
    </row>
    <row r="20" spans="1:14" s="10" customFormat="1" ht="17.25" customHeight="1">
      <c r="A20" s="23" t="s">
        <v>66</v>
      </c>
      <c r="B20" s="56">
        <v>122</v>
      </c>
      <c r="C20" s="56">
        <f t="shared" si="1"/>
        <v>152</v>
      </c>
      <c r="D20" s="56">
        <v>25</v>
      </c>
      <c r="E20" s="56">
        <v>33</v>
      </c>
      <c r="F20" s="56">
        <v>19</v>
      </c>
      <c r="G20" s="56">
        <v>12</v>
      </c>
      <c r="H20" s="56">
        <v>12</v>
      </c>
      <c r="I20" s="56">
        <v>9</v>
      </c>
      <c r="J20" s="56">
        <v>11</v>
      </c>
      <c r="K20" s="56">
        <v>5</v>
      </c>
      <c r="L20" s="56">
        <v>0</v>
      </c>
      <c r="M20" s="56">
        <v>0</v>
      </c>
      <c r="N20" s="56">
        <v>26</v>
      </c>
    </row>
    <row r="21" spans="1:14" s="10" customFormat="1" ht="17.25" customHeight="1">
      <c r="A21" s="23" t="s">
        <v>45</v>
      </c>
      <c r="B21" s="56">
        <v>263</v>
      </c>
      <c r="C21" s="56">
        <f t="shared" si="1"/>
        <v>265</v>
      </c>
      <c r="D21" s="56">
        <v>64</v>
      </c>
      <c r="E21" s="56">
        <v>33</v>
      </c>
      <c r="F21" s="56">
        <v>29</v>
      </c>
      <c r="G21" s="56">
        <v>50</v>
      </c>
      <c r="H21" s="56">
        <v>30</v>
      </c>
      <c r="I21" s="56">
        <v>27</v>
      </c>
      <c r="J21" s="56">
        <v>6</v>
      </c>
      <c r="K21" s="56">
        <v>13</v>
      </c>
      <c r="L21" s="56">
        <v>7</v>
      </c>
      <c r="M21" s="56">
        <v>3</v>
      </c>
      <c r="N21" s="56">
        <v>3</v>
      </c>
    </row>
    <row r="22" spans="1:14" s="10" customFormat="1" ht="17.25" customHeight="1">
      <c r="A22" s="23" t="s">
        <v>46</v>
      </c>
      <c r="B22" s="56">
        <v>257</v>
      </c>
      <c r="C22" s="56">
        <f t="shared" si="1"/>
        <v>291</v>
      </c>
      <c r="D22" s="56">
        <v>39</v>
      </c>
      <c r="E22" s="56">
        <v>67</v>
      </c>
      <c r="F22" s="56">
        <v>16</v>
      </c>
      <c r="G22" s="56">
        <v>52</v>
      </c>
      <c r="H22" s="56">
        <v>25</v>
      </c>
      <c r="I22" s="56">
        <v>17</v>
      </c>
      <c r="J22" s="56">
        <v>12</v>
      </c>
      <c r="K22" s="56">
        <v>14</v>
      </c>
      <c r="L22" s="56">
        <v>1</v>
      </c>
      <c r="M22" s="56">
        <v>27</v>
      </c>
      <c r="N22" s="56">
        <v>21</v>
      </c>
    </row>
    <row r="23" spans="1:14" s="10" customFormat="1" ht="17.25" customHeight="1">
      <c r="A23" s="23" t="s">
        <v>47</v>
      </c>
      <c r="B23" s="56">
        <v>11</v>
      </c>
      <c r="C23" s="56">
        <f t="shared" si="1"/>
        <v>7</v>
      </c>
      <c r="D23" s="56">
        <v>0</v>
      </c>
      <c r="E23" s="56">
        <v>1</v>
      </c>
      <c r="F23" s="56">
        <v>1</v>
      </c>
      <c r="G23" s="56">
        <v>2</v>
      </c>
      <c r="H23" s="56">
        <v>0</v>
      </c>
      <c r="I23" s="56">
        <v>0</v>
      </c>
      <c r="J23" s="56">
        <v>2</v>
      </c>
      <c r="K23" s="56">
        <v>1</v>
      </c>
      <c r="L23" s="56">
        <v>0</v>
      </c>
      <c r="M23" s="56">
        <v>0</v>
      </c>
      <c r="N23" s="56">
        <v>0</v>
      </c>
    </row>
    <row r="24" spans="1:14" s="10" customFormat="1" ht="17.25" customHeight="1">
      <c r="A24" s="23" t="s">
        <v>20</v>
      </c>
      <c r="B24" s="56">
        <v>131</v>
      </c>
      <c r="C24" s="56">
        <f t="shared" si="1"/>
        <v>275</v>
      </c>
      <c r="D24" s="56">
        <v>78</v>
      </c>
      <c r="E24" s="56">
        <v>34</v>
      </c>
      <c r="F24" s="56">
        <v>14</v>
      </c>
      <c r="G24" s="56">
        <v>36</v>
      </c>
      <c r="H24" s="56">
        <v>20</v>
      </c>
      <c r="I24" s="56">
        <v>20</v>
      </c>
      <c r="J24" s="56">
        <v>10</v>
      </c>
      <c r="K24" s="56">
        <v>43</v>
      </c>
      <c r="L24" s="56">
        <v>3</v>
      </c>
      <c r="M24" s="56">
        <v>6</v>
      </c>
      <c r="N24" s="56">
        <v>11</v>
      </c>
    </row>
    <row r="25" spans="1:14" s="10" customFormat="1" ht="17.25" customHeight="1">
      <c r="A25" s="23" t="s">
        <v>48</v>
      </c>
      <c r="B25" s="56">
        <v>155</v>
      </c>
      <c r="C25" s="56">
        <f t="shared" si="1"/>
        <v>437</v>
      </c>
      <c r="D25" s="56">
        <v>38</v>
      </c>
      <c r="E25" s="56">
        <v>9</v>
      </c>
      <c r="F25" s="56">
        <v>39</v>
      </c>
      <c r="G25" s="56">
        <v>96</v>
      </c>
      <c r="H25" s="56">
        <v>148</v>
      </c>
      <c r="I25" s="56">
        <v>38</v>
      </c>
      <c r="J25" s="56">
        <v>41</v>
      </c>
      <c r="K25" s="56">
        <v>10</v>
      </c>
      <c r="L25" s="56">
        <v>17</v>
      </c>
      <c r="M25" s="56">
        <v>0</v>
      </c>
      <c r="N25" s="56">
        <v>1</v>
      </c>
    </row>
    <row r="26" spans="1:14" s="10" customFormat="1" ht="17.25" customHeight="1">
      <c r="A26" s="24" t="s">
        <v>21</v>
      </c>
      <c r="B26" s="56">
        <v>25</v>
      </c>
      <c r="C26" s="56">
        <f t="shared" si="1"/>
        <v>43</v>
      </c>
      <c r="D26" s="56">
        <v>0</v>
      </c>
      <c r="E26" s="56">
        <v>0</v>
      </c>
      <c r="F26" s="56">
        <v>10</v>
      </c>
      <c r="G26" s="56">
        <v>2</v>
      </c>
      <c r="H26" s="56">
        <v>5</v>
      </c>
      <c r="I26" s="56">
        <v>1</v>
      </c>
      <c r="J26" s="56">
        <v>15</v>
      </c>
      <c r="K26" s="56">
        <v>4</v>
      </c>
      <c r="L26" s="56">
        <v>6</v>
      </c>
      <c r="M26" s="56">
        <v>0</v>
      </c>
      <c r="N26" s="56">
        <v>0</v>
      </c>
    </row>
    <row r="27" spans="1:14" s="10" customFormat="1" ht="17.25" customHeight="1">
      <c r="A27" s="23" t="s">
        <v>49</v>
      </c>
      <c r="B27" s="56">
        <v>305</v>
      </c>
      <c r="C27" s="56">
        <f t="shared" si="1"/>
        <v>447</v>
      </c>
      <c r="D27" s="56">
        <v>96</v>
      </c>
      <c r="E27" s="56">
        <v>26</v>
      </c>
      <c r="F27" s="56">
        <v>49</v>
      </c>
      <c r="G27" s="56">
        <v>79</v>
      </c>
      <c r="H27" s="56">
        <v>40</v>
      </c>
      <c r="I27" s="56">
        <v>69</v>
      </c>
      <c r="J27" s="56">
        <v>10</v>
      </c>
      <c r="K27" s="56">
        <v>18</v>
      </c>
      <c r="L27" s="56">
        <v>12</v>
      </c>
      <c r="M27" s="56">
        <v>37</v>
      </c>
      <c r="N27" s="56">
        <v>11</v>
      </c>
    </row>
    <row r="28" spans="1:14" s="10" customFormat="1" ht="17.25" customHeight="1">
      <c r="A28" s="23" t="s">
        <v>50</v>
      </c>
      <c r="B28" s="56">
        <v>36</v>
      </c>
      <c r="C28" s="56">
        <f t="shared" si="1"/>
        <v>102</v>
      </c>
      <c r="D28" s="56">
        <v>12</v>
      </c>
      <c r="E28" s="56">
        <v>5</v>
      </c>
      <c r="F28" s="56">
        <v>27</v>
      </c>
      <c r="G28" s="56">
        <v>10</v>
      </c>
      <c r="H28" s="56">
        <v>11</v>
      </c>
      <c r="I28" s="56">
        <v>20</v>
      </c>
      <c r="J28" s="56">
        <v>2</v>
      </c>
      <c r="K28" s="56">
        <v>2</v>
      </c>
      <c r="L28" s="56">
        <v>7</v>
      </c>
      <c r="M28" s="56">
        <v>1</v>
      </c>
      <c r="N28" s="56">
        <v>5</v>
      </c>
    </row>
    <row r="29" spans="1:14" s="10" customFormat="1" ht="17.25" customHeight="1">
      <c r="A29" s="23" t="s">
        <v>51</v>
      </c>
      <c r="B29" s="56">
        <v>155</v>
      </c>
      <c r="C29" s="56">
        <f t="shared" si="1"/>
        <v>294</v>
      </c>
      <c r="D29" s="56">
        <v>25</v>
      </c>
      <c r="E29" s="56">
        <v>23</v>
      </c>
      <c r="F29" s="56">
        <v>21</v>
      </c>
      <c r="G29" s="56">
        <v>39</v>
      </c>
      <c r="H29" s="56">
        <v>67</v>
      </c>
      <c r="I29" s="56">
        <v>16</v>
      </c>
      <c r="J29" s="56">
        <v>9</v>
      </c>
      <c r="K29" s="56">
        <v>17</v>
      </c>
      <c r="L29" s="56">
        <v>70</v>
      </c>
      <c r="M29" s="56">
        <v>2</v>
      </c>
      <c r="N29" s="56">
        <v>5</v>
      </c>
    </row>
    <row r="30" spans="1:14" s="10" customFormat="1" ht="17.25" customHeight="1">
      <c r="A30" s="23" t="s">
        <v>52</v>
      </c>
      <c r="B30" s="56">
        <v>413</v>
      </c>
      <c r="C30" s="56">
        <f t="shared" si="1"/>
        <v>943</v>
      </c>
      <c r="D30" s="56">
        <v>50</v>
      </c>
      <c r="E30" s="56">
        <v>120</v>
      </c>
      <c r="F30" s="56">
        <v>53</v>
      </c>
      <c r="G30" s="56">
        <v>157</v>
      </c>
      <c r="H30" s="56">
        <v>135</v>
      </c>
      <c r="I30" s="56">
        <v>151</v>
      </c>
      <c r="J30" s="56">
        <v>56</v>
      </c>
      <c r="K30" s="56">
        <v>46</v>
      </c>
      <c r="L30" s="56">
        <v>131</v>
      </c>
      <c r="M30" s="56">
        <v>9</v>
      </c>
      <c r="N30" s="56">
        <v>35</v>
      </c>
    </row>
    <row r="31" spans="1:14" s="10" customFormat="1" ht="17.25" customHeight="1">
      <c r="A31" s="23" t="s">
        <v>53</v>
      </c>
      <c r="B31" s="56">
        <v>376</v>
      </c>
      <c r="C31" s="56">
        <f t="shared" si="1"/>
        <v>750</v>
      </c>
      <c r="D31" s="56">
        <v>81</v>
      </c>
      <c r="E31" s="56">
        <v>146</v>
      </c>
      <c r="F31" s="56">
        <v>81</v>
      </c>
      <c r="G31" s="56">
        <v>86</v>
      </c>
      <c r="H31" s="56">
        <v>113</v>
      </c>
      <c r="I31" s="56">
        <v>41</v>
      </c>
      <c r="J31" s="56">
        <v>54</v>
      </c>
      <c r="K31" s="56">
        <v>33</v>
      </c>
      <c r="L31" s="56">
        <v>80</v>
      </c>
      <c r="M31" s="56">
        <v>23</v>
      </c>
      <c r="N31" s="56">
        <v>12</v>
      </c>
    </row>
    <row r="32" spans="1:14" s="10" customFormat="1" ht="17.25" customHeight="1">
      <c r="A32" s="23" t="s">
        <v>54</v>
      </c>
      <c r="B32" s="56">
        <v>1836</v>
      </c>
      <c r="C32" s="56">
        <f t="shared" si="1"/>
        <v>4519</v>
      </c>
      <c r="D32" s="56">
        <v>884</v>
      </c>
      <c r="E32" s="56">
        <v>662</v>
      </c>
      <c r="F32" s="56">
        <v>410</v>
      </c>
      <c r="G32" s="56">
        <v>757</v>
      </c>
      <c r="H32" s="56">
        <v>407</v>
      </c>
      <c r="I32" s="56">
        <v>431</v>
      </c>
      <c r="J32" s="56">
        <v>317</v>
      </c>
      <c r="K32" s="56">
        <v>270</v>
      </c>
      <c r="L32" s="56">
        <v>187</v>
      </c>
      <c r="M32" s="56">
        <v>72</v>
      </c>
      <c r="N32" s="56">
        <v>122</v>
      </c>
    </row>
    <row r="33" spans="1:14" s="10" customFormat="1" ht="17.25" customHeight="1">
      <c r="A33" s="23" t="s">
        <v>22</v>
      </c>
      <c r="B33" s="56">
        <v>49</v>
      </c>
      <c r="C33" s="56">
        <f t="shared" si="1"/>
        <v>141</v>
      </c>
      <c r="D33" s="56">
        <v>6</v>
      </c>
      <c r="E33" s="56">
        <v>26</v>
      </c>
      <c r="F33" s="56">
        <v>3</v>
      </c>
      <c r="G33" s="56">
        <v>44</v>
      </c>
      <c r="H33" s="56">
        <v>9</v>
      </c>
      <c r="I33" s="56">
        <v>21</v>
      </c>
      <c r="J33" s="56">
        <v>14</v>
      </c>
      <c r="K33" s="56">
        <v>7</v>
      </c>
      <c r="L33" s="56">
        <v>5</v>
      </c>
      <c r="M33" s="56">
        <v>2</v>
      </c>
      <c r="N33" s="56">
        <v>4</v>
      </c>
    </row>
    <row r="34" spans="1:14" s="10" customFormat="1" ht="17.25" customHeight="1">
      <c r="A34" s="23" t="s">
        <v>23</v>
      </c>
      <c r="B34" s="56">
        <v>74</v>
      </c>
      <c r="C34" s="56">
        <f t="shared" si="1"/>
        <v>504</v>
      </c>
      <c r="D34" s="56">
        <v>34</v>
      </c>
      <c r="E34" s="56">
        <v>77</v>
      </c>
      <c r="F34" s="56">
        <v>55</v>
      </c>
      <c r="G34" s="56">
        <v>116</v>
      </c>
      <c r="H34" s="56">
        <v>61</v>
      </c>
      <c r="I34" s="56">
        <v>36</v>
      </c>
      <c r="J34" s="56">
        <v>59</v>
      </c>
      <c r="K34" s="56">
        <v>23</v>
      </c>
      <c r="L34" s="56">
        <v>18</v>
      </c>
      <c r="M34" s="56">
        <v>15</v>
      </c>
      <c r="N34" s="56">
        <v>10</v>
      </c>
    </row>
    <row r="35" spans="1:14" s="10" customFormat="1" ht="17.25" customHeight="1">
      <c r="A35" s="23" t="s">
        <v>55</v>
      </c>
      <c r="B35" s="56">
        <v>565</v>
      </c>
      <c r="C35" s="56">
        <f t="shared" si="1"/>
        <v>1764</v>
      </c>
      <c r="D35" s="56">
        <v>276</v>
      </c>
      <c r="E35" s="56">
        <v>202</v>
      </c>
      <c r="F35" s="56">
        <v>113</v>
      </c>
      <c r="G35" s="56">
        <v>413</v>
      </c>
      <c r="H35" s="56">
        <v>156</v>
      </c>
      <c r="I35" s="56">
        <v>197</v>
      </c>
      <c r="J35" s="56">
        <v>74</v>
      </c>
      <c r="K35" s="56">
        <v>178</v>
      </c>
      <c r="L35" s="56">
        <v>66</v>
      </c>
      <c r="M35" s="56">
        <v>34</v>
      </c>
      <c r="N35" s="56">
        <v>55</v>
      </c>
    </row>
    <row r="36" spans="1:14" s="10" customFormat="1" ht="17.25" customHeight="1">
      <c r="A36" s="23" t="s">
        <v>56</v>
      </c>
      <c r="B36" s="56">
        <v>300</v>
      </c>
      <c r="C36" s="56">
        <f t="shared" si="1"/>
        <v>790</v>
      </c>
      <c r="D36" s="56">
        <v>69</v>
      </c>
      <c r="E36" s="56">
        <v>27</v>
      </c>
      <c r="F36" s="56">
        <v>135</v>
      </c>
      <c r="G36" s="56">
        <v>191</v>
      </c>
      <c r="H36" s="56">
        <v>122</v>
      </c>
      <c r="I36" s="56">
        <v>110</v>
      </c>
      <c r="J36" s="56">
        <v>38</v>
      </c>
      <c r="K36" s="56">
        <v>55</v>
      </c>
      <c r="L36" s="56">
        <v>30</v>
      </c>
      <c r="M36" s="56">
        <v>5</v>
      </c>
      <c r="N36" s="56">
        <v>8</v>
      </c>
    </row>
    <row r="37" spans="1:14" s="10" customFormat="1" ht="17.25" customHeight="1">
      <c r="A37" s="39" t="s">
        <v>57</v>
      </c>
      <c r="B37" s="61">
        <v>222</v>
      </c>
      <c r="C37" s="61">
        <f t="shared" si="1"/>
        <v>381</v>
      </c>
      <c r="D37" s="61">
        <v>99</v>
      </c>
      <c r="E37" s="61">
        <v>33</v>
      </c>
      <c r="F37" s="61">
        <v>63</v>
      </c>
      <c r="G37" s="61">
        <v>49</v>
      </c>
      <c r="H37" s="61">
        <v>29</v>
      </c>
      <c r="I37" s="61">
        <v>20</v>
      </c>
      <c r="J37" s="61">
        <v>20</v>
      </c>
      <c r="K37" s="61">
        <v>47</v>
      </c>
      <c r="L37" s="61">
        <v>5</v>
      </c>
      <c r="M37" s="61">
        <v>3</v>
      </c>
      <c r="N37" s="61">
        <v>13</v>
      </c>
    </row>
    <row r="38" spans="1:14" s="10" customFormat="1" ht="17.25" customHeight="1">
      <c r="A38" s="23" t="s">
        <v>58</v>
      </c>
      <c r="B38" s="56">
        <v>67</v>
      </c>
      <c r="C38" s="56">
        <f t="shared" si="1"/>
        <v>77</v>
      </c>
      <c r="D38" s="56">
        <v>20</v>
      </c>
      <c r="E38" s="56">
        <v>20</v>
      </c>
      <c r="F38" s="56">
        <v>8</v>
      </c>
      <c r="G38" s="56">
        <v>8</v>
      </c>
      <c r="H38" s="56">
        <v>1</v>
      </c>
      <c r="I38" s="56">
        <v>0</v>
      </c>
      <c r="J38" s="56">
        <v>6</v>
      </c>
      <c r="K38" s="56">
        <v>1</v>
      </c>
      <c r="L38" s="56">
        <v>1</v>
      </c>
      <c r="M38" s="56">
        <v>10</v>
      </c>
      <c r="N38" s="56">
        <v>2</v>
      </c>
    </row>
    <row r="39" spans="1:14" s="10" customFormat="1" ht="17.25" customHeight="1">
      <c r="A39" s="23" t="s">
        <v>24</v>
      </c>
      <c r="B39" s="56">
        <v>407</v>
      </c>
      <c r="C39" s="56">
        <f t="shared" si="1"/>
        <v>515</v>
      </c>
      <c r="D39" s="56">
        <v>132</v>
      </c>
      <c r="E39" s="56">
        <v>59</v>
      </c>
      <c r="F39" s="56">
        <v>53</v>
      </c>
      <c r="G39" s="56">
        <v>137</v>
      </c>
      <c r="H39" s="56">
        <v>24</v>
      </c>
      <c r="I39" s="56">
        <v>33</v>
      </c>
      <c r="J39" s="56">
        <v>25</v>
      </c>
      <c r="K39" s="56">
        <v>14</v>
      </c>
      <c r="L39" s="56">
        <v>10</v>
      </c>
      <c r="M39" s="56">
        <v>21</v>
      </c>
      <c r="N39" s="56">
        <v>7</v>
      </c>
    </row>
    <row r="40" spans="1:14" s="10" customFormat="1" ht="17.25" customHeight="1">
      <c r="A40" s="23" t="s">
        <v>59</v>
      </c>
      <c r="B40" s="56">
        <v>1515</v>
      </c>
      <c r="C40" s="56">
        <f t="shared" si="1"/>
        <v>2101</v>
      </c>
      <c r="D40" s="56">
        <v>389</v>
      </c>
      <c r="E40" s="56">
        <v>312</v>
      </c>
      <c r="F40" s="56">
        <v>197</v>
      </c>
      <c r="G40" s="56">
        <v>434</v>
      </c>
      <c r="H40" s="56">
        <v>223</v>
      </c>
      <c r="I40" s="56">
        <v>165</v>
      </c>
      <c r="J40" s="56">
        <v>99</v>
      </c>
      <c r="K40" s="56">
        <v>134</v>
      </c>
      <c r="L40" s="56">
        <v>46</v>
      </c>
      <c r="M40" s="56">
        <v>33</v>
      </c>
      <c r="N40" s="56">
        <v>69</v>
      </c>
    </row>
    <row r="41" spans="1:14" s="10" customFormat="1" ht="17.25" customHeight="1">
      <c r="A41" s="23" t="s">
        <v>60</v>
      </c>
      <c r="B41" s="56">
        <v>5271</v>
      </c>
      <c r="C41" s="56">
        <f t="shared" si="1"/>
        <v>5548</v>
      </c>
      <c r="D41" s="56">
        <v>983</v>
      </c>
      <c r="E41" s="56">
        <v>890</v>
      </c>
      <c r="F41" s="56">
        <v>658</v>
      </c>
      <c r="G41" s="56">
        <v>1364</v>
      </c>
      <c r="H41" s="56">
        <v>270</v>
      </c>
      <c r="I41" s="56">
        <v>411</v>
      </c>
      <c r="J41" s="56">
        <v>277</v>
      </c>
      <c r="K41" s="56">
        <v>270</v>
      </c>
      <c r="L41" s="56">
        <v>137</v>
      </c>
      <c r="M41" s="56">
        <v>153</v>
      </c>
      <c r="N41" s="56">
        <v>135</v>
      </c>
    </row>
    <row r="42" spans="1:14" s="10" customFormat="1" ht="17.25" customHeight="1">
      <c r="A42" s="23" t="s">
        <v>61</v>
      </c>
      <c r="B42" s="56">
        <v>928</v>
      </c>
      <c r="C42" s="56">
        <f t="shared" si="1"/>
        <v>839</v>
      </c>
      <c r="D42" s="56">
        <v>181</v>
      </c>
      <c r="E42" s="56">
        <v>133</v>
      </c>
      <c r="F42" s="56">
        <v>96</v>
      </c>
      <c r="G42" s="56">
        <v>176</v>
      </c>
      <c r="H42" s="56">
        <v>44</v>
      </c>
      <c r="I42" s="56">
        <v>34</v>
      </c>
      <c r="J42" s="56">
        <v>66</v>
      </c>
      <c r="K42" s="56">
        <v>31</v>
      </c>
      <c r="L42" s="56">
        <v>22</v>
      </c>
      <c r="M42" s="56">
        <v>28</v>
      </c>
      <c r="N42" s="56">
        <v>28</v>
      </c>
    </row>
    <row r="43" spans="1:14" ht="17.25" customHeight="1">
      <c r="A43" s="23" t="s">
        <v>27</v>
      </c>
      <c r="B43" s="56">
        <v>234</v>
      </c>
      <c r="C43" s="56">
        <f t="shared" si="1"/>
        <v>284</v>
      </c>
      <c r="D43" s="56">
        <v>53</v>
      </c>
      <c r="E43" s="56">
        <v>63</v>
      </c>
      <c r="F43" s="56">
        <v>31</v>
      </c>
      <c r="G43" s="56">
        <v>63</v>
      </c>
      <c r="H43" s="56">
        <v>21</v>
      </c>
      <c r="I43" s="56">
        <v>14</v>
      </c>
      <c r="J43" s="56">
        <v>13</v>
      </c>
      <c r="K43" s="56">
        <v>11</v>
      </c>
      <c r="L43" s="56">
        <v>3</v>
      </c>
      <c r="M43" s="56">
        <v>7</v>
      </c>
      <c r="N43" s="56">
        <v>5</v>
      </c>
    </row>
    <row r="44" spans="1:14" ht="17.25" customHeight="1">
      <c r="A44" s="23" t="s">
        <v>25</v>
      </c>
      <c r="B44" s="56">
        <v>964</v>
      </c>
      <c r="C44" s="56">
        <f t="shared" si="1"/>
        <v>989</v>
      </c>
      <c r="D44" s="56">
        <v>210</v>
      </c>
      <c r="E44" s="56">
        <v>126</v>
      </c>
      <c r="F44" s="56">
        <v>184</v>
      </c>
      <c r="G44" s="56">
        <v>207</v>
      </c>
      <c r="H44" s="56">
        <v>66</v>
      </c>
      <c r="I44" s="56">
        <v>46</v>
      </c>
      <c r="J44" s="56">
        <v>31</v>
      </c>
      <c r="K44" s="56">
        <v>56</v>
      </c>
      <c r="L44" s="56">
        <v>30</v>
      </c>
      <c r="M44" s="56">
        <v>19</v>
      </c>
      <c r="N44" s="56">
        <v>14</v>
      </c>
    </row>
    <row r="45" spans="1:14" ht="17.25" customHeight="1">
      <c r="A45" s="47" t="s">
        <v>26</v>
      </c>
      <c r="B45" s="64">
        <v>440</v>
      </c>
      <c r="C45" s="64">
        <f t="shared" si="1"/>
        <v>473</v>
      </c>
      <c r="D45" s="64">
        <v>103</v>
      </c>
      <c r="E45" s="64">
        <v>54</v>
      </c>
      <c r="F45" s="64">
        <v>120</v>
      </c>
      <c r="G45" s="64">
        <v>75</v>
      </c>
      <c r="H45" s="64">
        <v>32</v>
      </c>
      <c r="I45" s="64">
        <v>27</v>
      </c>
      <c r="J45" s="64">
        <v>16</v>
      </c>
      <c r="K45" s="64">
        <v>20</v>
      </c>
      <c r="L45" s="64">
        <v>18</v>
      </c>
      <c r="M45" s="64">
        <v>3</v>
      </c>
      <c r="N45" s="64">
        <v>5</v>
      </c>
    </row>
    <row r="46" spans="1:14" ht="17.25" customHeight="1">
      <c r="A46" s="23" t="s">
        <v>28</v>
      </c>
      <c r="B46" s="56">
        <v>2850</v>
      </c>
      <c r="C46" s="56">
        <f t="shared" si="1"/>
        <v>2741</v>
      </c>
      <c r="D46" s="56">
        <v>596</v>
      </c>
      <c r="E46" s="56">
        <v>478</v>
      </c>
      <c r="F46" s="56">
        <v>294</v>
      </c>
      <c r="G46" s="56">
        <v>532</v>
      </c>
      <c r="H46" s="56">
        <v>184</v>
      </c>
      <c r="I46" s="56">
        <v>170</v>
      </c>
      <c r="J46" s="56">
        <v>146</v>
      </c>
      <c r="K46" s="56">
        <v>101</v>
      </c>
      <c r="L46" s="56">
        <v>73</v>
      </c>
      <c r="M46" s="56">
        <v>92</v>
      </c>
      <c r="N46" s="56">
        <v>75</v>
      </c>
    </row>
    <row r="47" spans="1:14" ht="17.25" customHeight="1">
      <c r="A47" s="23" t="s">
        <v>29</v>
      </c>
      <c r="B47" s="56">
        <v>388</v>
      </c>
      <c r="C47" s="56">
        <f t="shared" si="1"/>
        <v>400</v>
      </c>
      <c r="D47" s="56">
        <v>104</v>
      </c>
      <c r="E47" s="56">
        <v>60</v>
      </c>
      <c r="F47" s="56">
        <v>47</v>
      </c>
      <c r="G47" s="56">
        <v>90</v>
      </c>
      <c r="H47" s="56">
        <v>26</v>
      </c>
      <c r="I47" s="56">
        <v>20</v>
      </c>
      <c r="J47" s="56">
        <v>19</v>
      </c>
      <c r="K47" s="56">
        <v>14</v>
      </c>
      <c r="L47" s="56">
        <v>5</v>
      </c>
      <c r="M47" s="56">
        <v>5</v>
      </c>
      <c r="N47" s="56">
        <v>10</v>
      </c>
    </row>
    <row r="48" spans="1:14" ht="17.25" customHeight="1">
      <c r="A48" s="23" t="s">
        <v>30</v>
      </c>
      <c r="B48" s="56">
        <v>406</v>
      </c>
      <c r="C48" s="56">
        <f t="shared" si="1"/>
        <v>412</v>
      </c>
      <c r="D48" s="56">
        <v>69</v>
      </c>
      <c r="E48" s="56">
        <v>45</v>
      </c>
      <c r="F48" s="56">
        <v>75</v>
      </c>
      <c r="G48" s="56">
        <v>62</v>
      </c>
      <c r="H48" s="56">
        <v>19</v>
      </c>
      <c r="I48" s="56">
        <v>38</v>
      </c>
      <c r="J48" s="56">
        <v>27</v>
      </c>
      <c r="K48" s="56">
        <v>27</v>
      </c>
      <c r="L48" s="56">
        <v>26</v>
      </c>
      <c r="M48" s="56">
        <v>13</v>
      </c>
      <c r="N48" s="56">
        <v>11</v>
      </c>
    </row>
    <row r="49" spans="1:14" ht="17.25" customHeight="1">
      <c r="A49" s="23" t="s">
        <v>62</v>
      </c>
      <c r="B49" s="56">
        <v>5001</v>
      </c>
      <c r="C49" s="56">
        <f t="shared" si="1"/>
        <v>8385</v>
      </c>
      <c r="D49" s="56">
        <v>1746</v>
      </c>
      <c r="E49" s="56">
        <v>1158</v>
      </c>
      <c r="F49" s="56">
        <v>1092</v>
      </c>
      <c r="G49" s="56">
        <v>1610</v>
      </c>
      <c r="H49" s="56">
        <v>808</v>
      </c>
      <c r="I49" s="56">
        <v>580</v>
      </c>
      <c r="J49" s="56">
        <v>330</v>
      </c>
      <c r="K49" s="56">
        <v>442</v>
      </c>
      <c r="L49" s="56">
        <v>284</v>
      </c>
      <c r="M49" s="56">
        <v>164</v>
      </c>
      <c r="N49" s="56">
        <v>171</v>
      </c>
    </row>
    <row r="50" spans="1:14" ht="17.25" customHeight="1">
      <c r="A50" s="23" t="s">
        <v>63</v>
      </c>
      <c r="B50" s="56">
        <v>851</v>
      </c>
      <c r="C50" s="56">
        <f t="shared" si="1"/>
        <v>658</v>
      </c>
      <c r="D50" s="56">
        <v>180</v>
      </c>
      <c r="E50" s="56">
        <v>89</v>
      </c>
      <c r="F50" s="56">
        <v>82</v>
      </c>
      <c r="G50" s="56">
        <v>101</v>
      </c>
      <c r="H50" s="56">
        <v>25</v>
      </c>
      <c r="I50" s="56">
        <v>26</v>
      </c>
      <c r="J50" s="56">
        <v>47</v>
      </c>
      <c r="K50" s="56">
        <v>37</v>
      </c>
      <c r="L50" s="56">
        <v>20</v>
      </c>
      <c r="M50" s="56">
        <v>33</v>
      </c>
      <c r="N50" s="56">
        <v>18</v>
      </c>
    </row>
    <row r="51" spans="1:14" ht="17.25" customHeight="1">
      <c r="A51" s="25" t="s">
        <v>64</v>
      </c>
      <c r="B51" s="57">
        <v>12</v>
      </c>
      <c r="C51" s="57">
        <f t="shared" si="1"/>
        <v>23</v>
      </c>
      <c r="D51" s="57">
        <v>3</v>
      </c>
      <c r="E51" s="57">
        <v>4</v>
      </c>
      <c r="F51" s="57">
        <v>3</v>
      </c>
      <c r="G51" s="57">
        <v>10</v>
      </c>
      <c r="H51" s="57">
        <v>2</v>
      </c>
      <c r="I51" s="57">
        <v>0</v>
      </c>
      <c r="J51" s="57">
        <v>1</v>
      </c>
      <c r="K51" s="57">
        <v>0</v>
      </c>
      <c r="L51" s="57">
        <v>0</v>
      </c>
      <c r="M51" s="57">
        <v>0</v>
      </c>
      <c r="N51" s="57">
        <v>0</v>
      </c>
    </row>
    <row r="52" spans="1:2" ht="17.25" customHeight="1">
      <c r="A52" s="22"/>
      <c r="B52" s="2"/>
    </row>
    <row r="53" spans="1:2" ht="17.25" customHeight="1">
      <c r="A53" s="5"/>
      <c r="B53" s="59">
        <f>SUM(B9:B51)</f>
        <v>37298</v>
      </c>
    </row>
    <row r="54" spans="1:2" ht="17.25" customHeight="1">
      <c r="A54" s="6"/>
      <c r="B54" s="6"/>
    </row>
    <row r="55" spans="1:2" ht="17.25" customHeight="1">
      <c r="A55" s="6"/>
      <c r="B55" s="6"/>
    </row>
    <row r="56" spans="1:2" ht="17.25" customHeight="1">
      <c r="A56" s="6"/>
      <c r="B56" s="6"/>
    </row>
    <row r="57" spans="1:2" ht="17.25" customHeight="1">
      <c r="A57" s="6"/>
      <c r="B57" s="6"/>
    </row>
    <row r="58" spans="1:2" ht="17.25" customHeight="1">
      <c r="A58" s="6"/>
      <c r="B58" s="6"/>
    </row>
    <row r="59" spans="1:2" ht="17.25" customHeight="1">
      <c r="A59" s="6"/>
      <c r="B59" s="6"/>
    </row>
  </sheetData>
  <sheetProtection/>
  <printOptions horizontalCentered="1" verticalCentered="1"/>
  <pageMargins left="0.1968503937007874" right="0.1968503937007874" top="0" bottom="0" header="0" footer="0"/>
  <pageSetup fitToHeight="1" fitToWidth="1" horizontalDpi="400" verticalDpi="400" orientation="landscape" paperSize="9" scale="7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59"/>
  <sheetViews>
    <sheetView zoomScale="60" zoomScaleNormal="60" zoomScaleSheetLayoutView="100" zoomScalePageLayoutView="0" workbookViewId="0" topLeftCell="A4">
      <pane xSplit="1" ySplit="5" topLeftCell="B12" activePane="bottomRight" state="frozen"/>
      <selection pane="topLeft" activeCell="F8" sqref="F8"/>
      <selection pane="topRight" activeCell="F8" sqref="F8"/>
      <selection pane="bottomLeft" activeCell="F8" sqref="F8"/>
      <selection pane="bottomRight" activeCell="T4" sqref="T4"/>
    </sheetView>
  </sheetViews>
  <sheetFormatPr defaultColWidth="9.00390625" defaultRowHeight="12.75"/>
  <cols>
    <col min="1" max="1" width="33.625" style="0" customWidth="1"/>
    <col min="2" max="15" width="12.875" style="0" customWidth="1"/>
  </cols>
  <sheetData>
    <row r="1" spans="1:2" ht="18.75" customHeight="1">
      <c r="A1" s="1"/>
      <c r="B1" s="8"/>
    </row>
    <row r="2" ht="18.75" customHeight="1">
      <c r="A2" s="7" t="s">
        <v>72</v>
      </c>
    </row>
    <row r="3" ht="18.75" customHeight="1">
      <c r="A3" s="3" t="s">
        <v>74</v>
      </c>
    </row>
    <row r="4" spans="1:15" s="10" customFormat="1" ht="17.25" customHeight="1">
      <c r="A4" s="13" t="s">
        <v>0</v>
      </c>
      <c r="B4" s="14"/>
      <c r="C4" s="14"/>
      <c r="D4" s="14"/>
      <c r="E4" s="14"/>
      <c r="F4" s="14"/>
      <c r="G4" s="14"/>
      <c r="H4" s="14"/>
      <c r="I4" s="14"/>
      <c r="J4" s="32"/>
      <c r="K4" s="14"/>
      <c r="L4" s="14"/>
      <c r="M4" s="14"/>
      <c r="N4" s="14"/>
      <c r="O4" s="14"/>
    </row>
    <row r="5" spans="1:15" s="10" customFormat="1" ht="17.25" customHeight="1">
      <c r="A5" s="15"/>
      <c r="B5" s="72" t="s">
        <v>94</v>
      </c>
      <c r="C5" s="72" t="s">
        <v>96</v>
      </c>
      <c r="D5" s="73" t="s">
        <v>7</v>
      </c>
      <c r="E5" s="73" t="s">
        <v>8</v>
      </c>
      <c r="F5" s="73" t="s">
        <v>9</v>
      </c>
      <c r="G5" s="73" t="s">
        <v>10</v>
      </c>
      <c r="H5" s="73" t="s">
        <v>11</v>
      </c>
      <c r="I5" s="73" t="s">
        <v>12</v>
      </c>
      <c r="J5" s="74" t="s">
        <v>13</v>
      </c>
      <c r="K5" s="73" t="s">
        <v>14</v>
      </c>
      <c r="L5" s="73" t="s">
        <v>15</v>
      </c>
      <c r="M5" s="73" t="s">
        <v>16</v>
      </c>
      <c r="N5" s="73" t="s">
        <v>17</v>
      </c>
      <c r="O5" s="73" t="s">
        <v>18</v>
      </c>
    </row>
    <row r="6" spans="1:15" s="10" customFormat="1" ht="17.25" customHeight="1">
      <c r="A6" s="17" t="s">
        <v>1</v>
      </c>
      <c r="B6" s="26"/>
      <c r="C6" s="26"/>
      <c r="D6" s="18"/>
      <c r="E6" s="18"/>
      <c r="F6" s="18"/>
      <c r="G6" s="18"/>
      <c r="H6" s="18"/>
      <c r="I6" s="18"/>
      <c r="J6" s="31"/>
      <c r="K6" s="18"/>
      <c r="L6" s="18"/>
      <c r="M6" s="18"/>
      <c r="N6" s="18"/>
      <c r="O6" s="18"/>
    </row>
    <row r="7" spans="1:17" s="10" customFormat="1" ht="17.25" customHeight="1">
      <c r="A7" s="53" t="s">
        <v>95</v>
      </c>
      <c r="B7" s="52">
        <v>24300</v>
      </c>
      <c r="C7" s="52" t="s">
        <v>6</v>
      </c>
      <c r="D7" s="56">
        <v>2021</v>
      </c>
      <c r="E7" s="56">
        <v>3372</v>
      </c>
      <c r="F7" s="56">
        <v>1929</v>
      </c>
      <c r="G7" s="56">
        <v>2170</v>
      </c>
      <c r="H7" s="56">
        <v>2039</v>
      </c>
      <c r="I7" s="56">
        <v>1669</v>
      </c>
      <c r="J7" s="56">
        <v>2158</v>
      </c>
      <c r="K7" s="56">
        <v>1830</v>
      </c>
      <c r="L7" s="56">
        <v>1580</v>
      </c>
      <c r="M7" s="56">
        <v>1875</v>
      </c>
      <c r="N7" s="56">
        <v>1991</v>
      </c>
      <c r="O7" s="56">
        <v>1666</v>
      </c>
      <c r="Q7" s="51">
        <f>SUM(D7:O7)</f>
        <v>24300</v>
      </c>
    </row>
    <row r="8" spans="1:15" s="10" customFormat="1" ht="17.25" customHeight="1">
      <c r="A8" s="54" t="s">
        <v>97</v>
      </c>
      <c r="B8" s="59" t="s">
        <v>6</v>
      </c>
      <c r="C8" s="59">
        <f>IF((C9+C10+C11+C12+C13+C14+C38+C39+C40+C41+C42+C43+C44+C46+C47+C48+C49+C50+C51)=SUM(D8:O8),SUM(D8:O8),"ERROR")</f>
        <v>33734</v>
      </c>
      <c r="D8" s="57">
        <f>D9+D10+D11+D12+D13+D14+D38+D39+D40+D41+D42+D43+D44+D46+D47+D48+D49+D50+D51</f>
        <v>2759</v>
      </c>
      <c r="E8" s="57">
        <f aca="true" t="shared" si="0" ref="E8:N8">E9+E10+E11+E12+E13+E14+E38+E39+E40+E41+E42+E43+E44+E46+E47+E48+E49+E50+E51</f>
        <v>2869</v>
      </c>
      <c r="F8" s="57">
        <f t="shared" si="0"/>
        <v>1952</v>
      </c>
      <c r="G8" s="57">
        <f t="shared" si="0"/>
        <v>2288</v>
      </c>
      <c r="H8" s="57">
        <f t="shared" si="0"/>
        <v>1798</v>
      </c>
      <c r="I8" s="57">
        <f t="shared" si="0"/>
        <v>1872</v>
      </c>
      <c r="J8" s="57">
        <f t="shared" si="0"/>
        <v>2162</v>
      </c>
      <c r="K8" s="57">
        <f t="shared" si="0"/>
        <v>1983</v>
      </c>
      <c r="L8" s="57">
        <f t="shared" si="0"/>
        <v>2362</v>
      </c>
      <c r="M8" s="57">
        <f t="shared" si="0"/>
        <v>3369</v>
      </c>
      <c r="N8" s="57">
        <f t="shared" si="0"/>
        <v>5368</v>
      </c>
      <c r="O8" s="57">
        <f>O9+O10+O11+O12+O13+O14+O38+O39+O40+O41+O42+O43+O44+O46+O47+O48+O49+O50+O51</f>
        <v>4952</v>
      </c>
    </row>
    <row r="9" spans="1:25" s="10" customFormat="1" ht="17.25" customHeight="1">
      <c r="A9" s="20" t="s">
        <v>67</v>
      </c>
      <c r="B9" s="56">
        <v>77</v>
      </c>
      <c r="C9" s="56">
        <f>SUM(D9:O9)</f>
        <v>56</v>
      </c>
      <c r="D9" s="56">
        <v>5</v>
      </c>
      <c r="E9" s="56">
        <v>8</v>
      </c>
      <c r="F9" s="56">
        <v>4</v>
      </c>
      <c r="G9" s="56">
        <v>5</v>
      </c>
      <c r="H9" s="56">
        <v>3</v>
      </c>
      <c r="I9" s="56">
        <v>4</v>
      </c>
      <c r="J9" s="56">
        <v>4</v>
      </c>
      <c r="K9" s="56">
        <v>2</v>
      </c>
      <c r="L9" s="56">
        <v>5</v>
      </c>
      <c r="M9" s="56">
        <v>5</v>
      </c>
      <c r="N9" s="56">
        <v>9</v>
      </c>
      <c r="O9" s="58">
        <v>2</v>
      </c>
      <c r="P9" s="19"/>
      <c r="Q9" s="19"/>
      <c r="R9" s="19"/>
      <c r="S9" s="19"/>
      <c r="T9" s="19"/>
      <c r="U9" s="19"/>
      <c r="V9" s="19"/>
      <c r="W9" s="19"/>
      <c r="X9" s="19"/>
      <c r="Y9" s="19"/>
    </row>
    <row r="10" spans="1:15" s="10" customFormat="1" ht="17.25" customHeight="1">
      <c r="A10" s="20" t="s">
        <v>2</v>
      </c>
      <c r="B10" s="56">
        <v>13</v>
      </c>
      <c r="C10" s="56">
        <f aca="true" t="shared" si="1" ref="C10:C51">SUM(D10:O10)</f>
        <v>11</v>
      </c>
      <c r="D10" s="56">
        <v>1</v>
      </c>
      <c r="E10" s="56">
        <v>3</v>
      </c>
      <c r="F10" s="56">
        <v>2</v>
      </c>
      <c r="G10" s="56">
        <v>0</v>
      </c>
      <c r="H10" s="56">
        <v>1</v>
      </c>
      <c r="I10" s="56">
        <v>2</v>
      </c>
      <c r="J10" s="56">
        <v>0</v>
      </c>
      <c r="K10" s="56">
        <v>0</v>
      </c>
      <c r="L10" s="56">
        <v>0</v>
      </c>
      <c r="M10" s="56">
        <v>1</v>
      </c>
      <c r="N10" s="56">
        <v>0</v>
      </c>
      <c r="O10" s="56">
        <v>1</v>
      </c>
    </row>
    <row r="11" spans="1:15" s="10" customFormat="1" ht="17.25" customHeight="1">
      <c r="A11" s="20" t="s">
        <v>3</v>
      </c>
      <c r="B11" s="56">
        <v>0</v>
      </c>
      <c r="C11" s="56">
        <f t="shared" si="1"/>
        <v>4</v>
      </c>
      <c r="D11" s="56">
        <v>0</v>
      </c>
      <c r="E11" s="56">
        <v>1</v>
      </c>
      <c r="F11" s="56">
        <v>0</v>
      </c>
      <c r="G11" s="56">
        <v>1</v>
      </c>
      <c r="H11" s="56">
        <v>0</v>
      </c>
      <c r="I11" s="56">
        <v>0</v>
      </c>
      <c r="J11" s="56">
        <v>0</v>
      </c>
      <c r="K11" s="56">
        <v>0</v>
      </c>
      <c r="L11" s="56">
        <v>0</v>
      </c>
      <c r="M11" s="56">
        <v>0</v>
      </c>
      <c r="N11" s="56">
        <v>0</v>
      </c>
      <c r="O11" s="56">
        <v>2</v>
      </c>
    </row>
    <row r="12" spans="1:15" s="10" customFormat="1" ht="17.25" customHeight="1">
      <c r="A12" s="20" t="s">
        <v>68</v>
      </c>
      <c r="B12" s="56">
        <v>43</v>
      </c>
      <c r="C12" s="56">
        <f t="shared" si="1"/>
        <v>52</v>
      </c>
      <c r="D12" s="56">
        <v>5</v>
      </c>
      <c r="E12" s="56">
        <v>4</v>
      </c>
      <c r="F12" s="56">
        <v>4</v>
      </c>
      <c r="G12" s="56">
        <v>10</v>
      </c>
      <c r="H12" s="56">
        <v>2</v>
      </c>
      <c r="I12" s="56">
        <v>1</v>
      </c>
      <c r="J12" s="56">
        <v>3</v>
      </c>
      <c r="K12" s="56">
        <v>3</v>
      </c>
      <c r="L12" s="56">
        <v>7</v>
      </c>
      <c r="M12" s="56">
        <v>5</v>
      </c>
      <c r="N12" s="56">
        <v>2</v>
      </c>
      <c r="O12" s="56">
        <v>6</v>
      </c>
    </row>
    <row r="13" spans="1:15" s="10" customFormat="1" ht="17.25" customHeight="1">
      <c r="A13" s="21" t="s">
        <v>4</v>
      </c>
      <c r="B13" s="56">
        <v>2355</v>
      </c>
      <c r="C13" s="56">
        <f t="shared" si="1"/>
        <v>2530</v>
      </c>
      <c r="D13" s="56">
        <v>340</v>
      </c>
      <c r="E13" s="56">
        <v>337</v>
      </c>
      <c r="F13" s="56">
        <v>240</v>
      </c>
      <c r="G13" s="56">
        <v>258</v>
      </c>
      <c r="H13" s="56">
        <v>137</v>
      </c>
      <c r="I13" s="56">
        <v>154</v>
      </c>
      <c r="J13" s="56">
        <v>190</v>
      </c>
      <c r="K13" s="56">
        <v>174</v>
      </c>
      <c r="L13" s="56">
        <v>141</v>
      </c>
      <c r="M13" s="56">
        <v>164</v>
      </c>
      <c r="N13" s="56">
        <v>209</v>
      </c>
      <c r="O13" s="56">
        <v>186</v>
      </c>
    </row>
    <row r="14" spans="1:15" s="10" customFormat="1" ht="17.25" customHeight="1">
      <c r="A14" s="21" t="s">
        <v>5</v>
      </c>
      <c r="B14" s="56">
        <v>6318</v>
      </c>
      <c r="C14" s="56">
        <f>IF(SUM(D14:O14)=SUM(C15:C37),SUM(D14:O14),"ERROR")</f>
        <v>11991</v>
      </c>
      <c r="D14" s="56">
        <f>SUM(D15:D37)</f>
        <v>804</v>
      </c>
      <c r="E14" s="56">
        <f aca="true" t="shared" si="2" ref="E14:N14">SUM(E15:E37)</f>
        <v>675</v>
      </c>
      <c r="F14" s="56">
        <f t="shared" si="2"/>
        <v>518</v>
      </c>
      <c r="G14" s="56">
        <f t="shared" si="2"/>
        <v>536</v>
      </c>
      <c r="H14" s="56">
        <f t="shared" si="2"/>
        <v>401</v>
      </c>
      <c r="I14" s="56">
        <f t="shared" si="2"/>
        <v>499</v>
      </c>
      <c r="J14" s="56">
        <f t="shared" si="2"/>
        <v>638</v>
      </c>
      <c r="K14" s="56">
        <f t="shared" si="2"/>
        <v>565</v>
      </c>
      <c r="L14" s="56">
        <f t="shared" si="2"/>
        <v>905</v>
      </c>
      <c r="M14" s="56">
        <f t="shared" si="2"/>
        <v>1462</v>
      </c>
      <c r="N14" s="56">
        <f t="shared" si="2"/>
        <v>2553</v>
      </c>
      <c r="O14" s="56">
        <f>SUM(O15:O37)</f>
        <v>2435</v>
      </c>
    </row>
    <row r="15" spans="1:15" s="10" customFormat="1" ht="17.25" customHeight="1">
      <c r="A15" s="38" t="s">
        <v>65</v>
      </c>
      <c r="B15" s="60">
        <v>937</v>
      </c>
      <c r="C15" s="60">
        <f t="shared" si="1"/>
        <v>837</v>
      </c>
      <c r="D15" s="60">
        <v>161</v>
      </c>
      <c r="E15" s="60">
        <v>102</v>
      </c>
      <c r="F15" s="60">
        <v>73</v>
      </c>
      <c r="G15" s="60">
        <v>60</v>
      </c>
      <c r="H15" s="60">
        <v>41</v>
      </c>
      <c r="I15" s="60">
        <v>63</v>
      </c>
      <c r="J15" s="60">
        <v>53</v>
      </c>
      <c r="K15" s="60">
        <v>56</v>
      </c>
      <c r="L15" s="60">
        <v>48</v>
      </c>
      <c r="M15" s="60">
        <v>44</v>
      </c>
      <c r="N15" s="60">
        <v>71</v>
      </c>
      <c r="O15" s="60">
        <v>65</v>
      </c>
    </row>
    <row r="16" spans="1:15" s="10" customFormat="1" ht="17.25" customHeight="1">
      <c r="A16" s="23" t="s">
        <v>19</v>
      </c>
      <c r="B16" s="56">
        <v>70</v>
      </c>
      <c r="C16" s="56">
        <f t="shared" si="1"/>
        <v>179</v>
      </c>
      <c r="D16" s="56">
        <v>59</v>
      </c>
      <c r="E16" s="56">
        <v>7</v>
      </c>
      <c r="F16" s="56">
        <v>6</v>
      </c>
      <c r="G16" s="56">
        <v>7</v>
      </c>
      <c r="H16" s="56">
        <v>8</v>
      </c>
      <c r="I16" s="56">
        <v>4</v>
      </c>
      <c r="J16" s="56">
        <v>7</v>
      </c>
      <c r="K16" s="56">
        <v>6</v>
      </c>
      <c r="L16" s="56">
        <v>16</v>
      </c>
      <c r="M16" s="56">
        <v>22</v>
      </c>
      <c r="N16" s="56">
        <v>30</v>
      </c>
      <c r="O16" s="56">
        <v>7</v>
      </c>
    </row>
    <row r="17" spans="1:15" s="10" customFormat="1" ht="17.25" customHeight="1">
      <c r="A17" s="23" t="s">
        <v>42</v>
      </c>
      <c r="B17" s="56">
        <v>671</v>
      </c>
      <c r="C17" s="56">
        <f t="shared" si="1"/>
        <v>595</v>
      </c>
      <c r="D17" s="56">
        <v>58</v>
      </c>
      <c r="E17" s="56">
        <v>44</v>
      </c>
      <c r="F17" s="56">
        <v>40</v>
      </c>
      <c r="G17" s="56">
        <v>26</v>
      </c>
      <c r="H17" s="56">
        <v>25</v>
      </c>
      <c r="I17" s="56">
        <v>36</v>
      </c>
      <c r="J17" s="56">
        <v>104</v>
      </c>
      <c r="K17" s="56">
        <v>21</v>
      </c>
      <c r="L17" s="56">
        <v>93</v>
      </c>
      <c r="M17" s="56">
        <v>68</v>
      </c>
      <c r="N17" s="56">
        <v>47</v>
      </c>
      <c r="O17" s="56">
        <v>33</v>
      </c>
    </row>
    <row r="18" spans="1:15" s="10" customFormat="1" ht="17.25" customHeight="1">
      <c r="A18" s="23" t="s">
        <v>43</v>
      </c>
      <c r="B18" s="56">
        <v>204</v>
      </c>
      <c r="C18" s="56">
        <f t="shared" si="1"/>
        <v>193</v>
      </c>
      <c r="D18" s="56">
        <v>29</v>
      </c>
      <c r="E18" s="56">
        <v>9</v>
      </c>
      <c r="F18" s="56">
        <v>16</v>
      </c>
      <c r="G18" s="56">
        <v>9</v>
      </c>
      <c r="H18" s="56">
        <v>18</v>
      </c>
      <c r="I18" s="56">
        <v>12</v>
      </c>
      <c r="J18" s="56">
        <v>19</v>
      </c>
      <c r="K18" s="56">
        <v>10</v>
      </c>
      <c r="L18" s="56">
        <v>13</v>
      </c>
      <c r="M18" s="56">
        <v>22</v>
      </c>
      <c r="N18" s="56">
        <v>22</v>
      </c>
      <c r="O18" s="56">
        <v>14</v>
      </c>
    </row>
    <row r="19" spans="1:15" s="10" customFormat="1" ht="17.25" customHeight="1">
      <c r="A19" s="23" t="s">
        <v>44</v>
      </c>
      <c r="B19" s="56">
        <v>135</v>
      </c>
      <c r="C19" s="56">
        <f t="shared" si="1"/>
        <v>54</v>
      </c>
      <c r="D19" s="56">
        <v>5</v>
      </c>
      <c r="E19" s="56">
        <v>5</v>
      </c>
      <c r="F19" s="56">
        <v>3</v>
      </c>
      <c r="G19" s="56">
        <v>5</v>
      </c>
      <c r="H19" s="56">
        <v>3</v>
      </c>
      <c r="I19" s="56">
        <v>5</v>
      </c>
      <c r="J19" s="56">
        <v>10</v>
      </c>
      <c r="K19" s="56">
        <v>1</v>
      </c>
      <c r="L19" s="56">
        <v>1</v>
      </c>
      <c r="M19" s="56">
        <v>2</v>
      </c>
      <c r="N19" s="56">
        <v>3</v>
      </c>
      <c r="O19" s="56">
        <v>11</v>
      </c>
    </row>
    <row r="20" spans="1:15" s="10" customFormat="1" ht="17.25" customHeight="1">
      <c r="A20" s="23" t="s">
        <v>66</v>
      </c>
      <c r="B20" s="56">
        <v>103</v>
      </c>
      <c r="C20" s="56">
        <f t="shared" si="1"/>
        <v>126</v>
      </c>
      <c r="D20" s="56">
        <v>17</v>
      </c>
      <c r="E20" s="56">
        <v>8</v>
      </c>
      <c r="F20" s="56">
        <v>5</v>
      </c>
      <c r="G20" s="56">
        <v>10</v>
      </c>
      <c r="H20" s="56">
        <v>10</v>
      </c>
      <c r="I20" s="56">
        <v>11</v>
      </c>
      <c r="J20" s="56">
        <v>10</v>
      </c>
      <c r="K20" s="56">
        <v>10</v>
      </c>
      <c r="L20" s="56">
        <v>4</v>
      </c>
      <c r="M20" s="56">
        <v>14</v>
      </c>
      <c r="N20" s="56">
        <v>14</v>
      </c>
      <c r="O20" s="56">
        <v>13</v>
      </c>
    </row>
    <row r="21" spans="1:15" s="10" customFormat="1" ht="17.25" customHeight="1">
      <c r="A21" s="23" t="s">
        <v>45</v>
      </c>
      <c r="B21" s="56">
        <v>189</v>
      </c>
      <c r="C21" s="56">
        <f t="shared" si="1"/>
        <v>236</v>
      </c>
      <c r="D21" s="56">
        <v>19</v>
      </c>
      <c r="E21" s="56">
        <v>16</v>
      </c>
      <c r="F21" s="56">
        <v>17</v>
      </c>
      <c r="G21" s="56">
        <v>24</v>
      </c>
      <c r="H21" s="56">
        <v>25</v>
      </c>
      <c r="I21" s="56">
        <v>12</v>
      </c>
      <c r="J21" s="56">
        <v>23</v>
      </c>
      <c r="K21" s="56">
        <v>14</v>
      </c>
      <c r="L21" s="56">
        <v>19</v>
      </c>
      <c r="M21" s="56">
        <v>11</v>
      </c>
      <c r="N21" s="56">
        <v>28</v>
      </c>
      <c r="O21" s="56">
        <v>28</v>
      </c>
    </row>
    <row r="22" spans="1:15" s="10" customFormat="1" ht="17.25" customHeight="1">
      <c r="A22" s="23" t="s">
        <v>46</v>
      </c>
      <c r="B22" s="56">
        <v>222</v>
      </c>
      <c r="C22" s="56">
        <f t="shared" si="1"/>
        <v>257</v>
      </c>
      <c r="D22" s="56">
        <v>25</v>
      </c>
      <c r="E22" s="56">
        <v>27</v>
      </c>
      <c r="F22" s="56">
        <v>16</v>
      </c>
      <c r="G22" s="56">
        <v>26</v>
      </c>
      <c r="H22" s="56">
        <v>22</v>
      </c>
      <c r="I22" s="56">
        <v>13</v>
      </c>
      <c r="J22" s="56">
        <v>16</v>
      </c>
      <c r="K22" s="56">
        <v>16</v>
      </c>
      <c r="L22" s="56">
        <v>14</v>
      </c>
      <c r="M22" s="56">
        <v>20</v>
      </c>
      <c r="N22" s="56">
        <v>26</v>
      </c>
      <c r="O22" s="56">
        <v>36</v>
      </c>
    </row>
    <row r="23" spans="1:15" s="10" customFormat="1" ht="17.25" customHeight="1">
      <c r="A23" s="23" t="s">
        <v>47</v>
      </c>
      <c r="B23" s="56">
        <v>9</v>
      </c>
      <c r="C23" s="56">
        <f t="shared" si="1"/>
        <v>8</v>
      </c>
      <c r="D23" s="56">
        <v>1</v>
      </c>
      <c r="E23" s="56">
        <v>0</v>
      </c>
      <c r="F23" s="56">
        <v>1</v>
      </c>
      <c r="G23" s="56">
        <v>1</v>
      </c>
      <c r="H23" s="56">
        <v>0</v>
      </c>
      <c r="I23" s="56">
        <v>1</v>
      </c>
      <c r="J23" s="56">
        <v>0</v>
      </c>
      <c r="K23" s="56">
        <v>1</v>
      </c>
      <c r="L23" s="56">
        <v>0</v>
      </c>
      <c r="M23" s="56">
        <v>1</v>
      </c>
      <c r="N23" s="56">
        <v>0</v>
      </c>
      <c r="O23" s="56">
        <v>2</v>
      </c>
    </row>
    <row r="24" spans="1:15" s="10" customFormat="1" ht="17.25" customHeight="1">
      <c r="A24" s="23" t="s">
        <v>20</v>
      </c>
      <c r="B24" s="56">
        <v>109</v>
      </c>
      <c r="C24" s="56">
        <f t="shared" si="1"/>
        <v>217</v>
      </c>
      <c r="D24" s="56">
        <v>9</v>
      </c>
      <c r="E24" s="56">
        <v>9</v>
      </c>
      <c r="F24" s="56">
        <v>5</v>
      </c>
      <c r="G24" s="56">
        <v>15</v>
      </c>
      <c r="H24" s="56">
        <v>3</v>
      </c>
      <c r="I24" s="56">
        <v>10</v>
      </c>
      <c r="J24" s="56">
        <v>5</v>
      </c>
      <c r="K24" s="56">
        <v>4</v>
      </c>
      <c r="L24" s="56">
        <v>17</v>
      </c>
      <c r="M24" s="56">
        <v>33</v>
      </c>
      <c r="N24" s="56">
        <v>70</v>
      </c>
      <c r="O24" s="56">
        <v>37</v>
      </c>
    </row>
    <row r="25" spans="1:15" s="10" customFormat="1" ht="17.25" customHeight="1">
      <c r="A25" s="23" t="s">
        <v>48</v>
      </c>
      <c r="B25" s="56">
        <v>130</v>
      </c>
      <c r="C25" s="56">
        <f t="shared" si="1"/>
        <v>331</v>
      </c>
      <c r="D25" s="56">
        <v>11</v>
      </c>
      <c r="E25" s="56">
        <v>20</v>
      </c>
      <c r="F25" s="56">
        <v>5</v>
      </c>
      <c r="G25" s="56">
        <v>10</v>
      </c>
      <c r="H25" s="56">
        <v>6</v>
      </c>
      <c r="I25" s="56">
        <v>8</v>
      </c>
      <c r="J25" s="56">
        <v>13</v>
      </c>
      <c r="K25" s="56">
        <v>7</v>
      </c>
      <c r="L25" s="56">
        <v>21</v>
      </c>
      <c r="M25" s="56">
        <v>82</v>
      </c>
      <c r="N25" s="56">
        <v>66</v>
      </c>
      <c r="O25" s="56">
        <v>82</v>
      </c>
    </row>
    <row r="26" spans="1:15" s="10" customFormat="1" ht="17.25" customHeight="1">
      <c r="A26" s="24" t="s">
        <v>21</v>
      </c>
      <c r="B26" s="56">
        <v>18</v>
      </c>
      <c r="C26" s="56">
        <f t="shared" si="1"/>
        <v>39</v>
      </c>
      <c r="D26" s="56">
        <v>3</v>
      </c>
      <c r="E26" s="56">
        <v>5</v>
      </c>
      <c r="F26" s="56">
        <v>1</v>
      </c>
      <c r="G26" s="56">
        <v>13</v>
      </c>
      <c r="H26" s="56">
        <v>1</v>
      </c>
      <c r="I26" s="56">
        <v>0</v>
      </c>
      <c r="J26" s="56">
        <v>0</v>
      </c>
      <c r="K26" s="56">
        <v>3</v>
      </c>
      <c r="L26" s="56">
        <v>3</v>
      </c>
      <c r="M26" s="56">
        <v>4</v>
      </c>
      <c r="N26" s="56">
        <v>4</v>
      </c>
      <c r="O26" s="56">
        <v>2</v>
      </c>
    </row>
    <row r="27" spans="1:15" s="10" customFormat="1" ht="17.25" customHeight="1">
      <c r="A27" s="23" t="s">
        <v>49</v>
      </c>
      <c r="B27" s="56">
        <v>267</v>
      </c>
      <c r="C27" s="56">
        <f t="shared" si="1"/>
        <v>395</v>
      </c>
      <c r="D27" s="56">
        <v>23</v>
      </c>
      <c r="E27" s="56">
        <v>24</v>
      </c>
      <c r="F27" s="56">
        <v>13</v>
      </c>
      <c r="G27" s="56">
        <v>21</v>
      </c>
      <c r="H27" s="56">
        <v>9</v>
      </c>
      <c r="I27" s="56">
        <v>14</v>
      </c>
      <c r="J27" s="56">
        <v>25</v>
      </c>
      <c r="K27" s="56">
        <v>20</v>
      </c>
      <c r="L27" s="56">
        <v>24</v>
      </c>
      <c r="M27" s="56">
        <v>53</v>
      </c>
      <c r="N27" s="56">
        <v>121</v>
      </c>
      <c r="O27" s="56">
        <v>48</v>
      </c>
    </row>
    <row r="28" spans="1:15" s="10" customFormat="1" ht="17.25" customHeight="1">
      <c r="A28" s="23" t="s">
        <v>50</v>
      </c>
      <c r="B28" s="56">
        <v>21</v>
      </c>
      <c r="C28" s="56">
        <f t="shared" si="1"/>
        <v>85</v>
      </c>
      <c r="D28" s="56">
        <v>2</v>
      </c>
      <c r="E28" s="56">
        <v>5</v>
      </c>
      <c r="F28" s="56">
        <v>2</v>
      </c>
      <c r="G28" s="56">
        <v>3</v>
      </c>
      <c r="H28" s="56">
        <v>0</v>
      </c>
      <c r="I28" s="56">
        <v>1</v>
      </c>
      <c r="J28" s="56">
        <v>4</v>
      </c>
      <c r="K28" s="56">
        <v>3</v>
      </c>
      <c r="L28" s="56">
        <v>5</v>
      </c>
      <c r="M28" s="56">
        <v>5</v>
      </c>
      <c r="N28" s="56">
        <v>29</v>
      </c>
      <c r="O28" s="56">
        <v>26</v>
      </c>
    </row>
    <row r="29" spans="1:15" s="10" customFormat="1" ht="17.25" customHeight="1">
      <c r="A29" s="23" t="s">
        <v>51</v>
      </c>
      <c r="B29" s="56">
        <v>117</v>
      </c>
      <c r="C29" s="56">
        <f t="shared" si="1"/>
        <v>227</v>
      </c>
      <c r="D29" s="56">
        <v>54</v>
      </c>
      <c r="E29" s="56">
        <v>21</v>
      </c>
      <c r="F29" s="56">
        <v>5</v>
      </c>
      <c r="G29" s="56">
        <v>6</v>
      </c>
      <c r="H29" s="56">
        <v>8</v>
      </c>
      <c r="I29" s="56">
        <v>9</v>
      </c>
      <c r="J29" s="56">
        <v>7</v>
      </c>
      <c r="K29" s="56">
        <v>8</v>
      </c>
      <c r="L29" s="56">
        <v>9</v>
      </c>
      <c r="M29" s="56">
        <v>28</v>
      </c>
      <c r="N29" s="56">
        <v>43</v>
      </c>
      <c r="O29" s="56">
        <v>29</v>
      </c>
    </row>
    <row r="30" spans="1:15" s="10" customFormat="1" ht="17.25" customHeight="1">
      <c r="A30" s="23" t="s">
        <v>52</v>
      </c>
      <c r="B30" s="56">
        <v>334</v>
      </c>
      <c r="C30" s="56">
        <f t="shared" si="1"/>
        <v>760</v>
      </c>
      <c r="D30" s="56">
        <v>25</v>
      </c>
      <c r="E30" s="56">
        <v>39</v>
      </c>
      <c r="F30" s="56">
        <v>61</v>
      </c>
      <c r="G30" s="56">
        <v>42</v>
      </c>
      <c r="H30" s="56">
        <v>34</v>
      </c>
      <c r="I30" s="56">
        <v>29</v>
      </c>
      <c r="J30" s="56">
        <v>31</v>
      </c>
      <c r="K30" s="56">
        <v>58</v>
      </c>
      <c r="L30" s="56">
        <v>68</v>
      </c>
      <c r="M30" s="56">
        <v>119</v>
      </c>
      <c r="N30" s="56">
        <v>115</v>
      </c>
      <c r="O30" s="56">
        <v>139</v>
      </c>
    </row>
    <row r="31" spans="1:15" s="10" customFormat="1" ht="17.25" customHeight="1">
      <c r="A31" s="23" t="s">
        <v>53</v>
      </c>
      <c r="B31" s="56">
        <v>320</v>
      </c>
      <c r="C31" s="56">
        <f t="shared" si="1"/>
        <v>589</v>
      </c>
      <c r="D31" s="56">
        <v>17</v>
      </c>
      <c r="E31" s="56">
        <v>36</v>
      </c>
      <c r="F31" s="56">
        <v>25</v>
      </c>
      <c r="G31" s="56">
        <v>28</v>
      </c>
      <c r="H31" s="56">
        <v>21</v>
      </c>
      <c r="I31" s="56">
        <v>28</v>
      </c>
      <c r="J31" s="56">
        <v>25</v>
      </c>
      <c r="K31" s="56">
        <v>56</v>
      </c>
      <c r="L31" s="56">
        <v>34</v>
      </c>
      <c r="M31" s="56">
        <v>58</v>
      </c>
      <c r="N31" s="56">
        <v>152</v>
      </c>
      <c r="O31" s="56">
        <v>109</v>
      </c>
    </row>
    <row r="32" spans="1:15" s="10" customFormat="1" ht="17.25" customHeight="1">
      <c r="A32" s="23" t="s">
        <v>54</v>
      </c>
      <c r="B32" s="56">
        <v>1483</v>
      </c>
      <c r="C32" s="56">
        <f t="shared" si="1"/>
        <v>3853</v>
      </c>
      <c r="D32" s="56">
        <v>198</v>
      </c>
      <c r="E32" s="56">
        <v>202</v>
      </c>
      <c r="F32" s="56">
        <v>125</v>
      </c>
      <c r="G32" s="56">
        <v>137</v>
      </c>
      <c r="H32" s="56">
        <v>101</v>
      </c>
      <c r="I32" s="56">
        <v>131</v>
      </c>
      <c r="J32" s="56">
        <v>186</v>
      </c>
      <c r="K32" s="56">
        <v>161</v>
      </c>
      <c r="L32" s="56">
        <v>268</v>
      </c>
      <c r="M32" s="56">
        <v>491</v>
      </c>
      <c r="N32" s="56">
        <v>987</v>
      </c>
      <c r="O32" s="56">
        <v>866</v>
      </c>
    </row>
    <row r="33" spans="1:15" s="10" customFormat="1" ht="17.25" customHeight="1">
      <c r="A33" s="23" t="s">
        <v>22</v>
      </c>
      <c r="B33" s="56">
        <v>38</v>
      </c>
      <c r="C33" s="56">
        <f t="shared" si="1"/>
        <v>128</v>
      </c>
      <c r="D33" s="56">
        <v>3</v>
      </c>
      <c r="E33" s="56">
        <v>4</v>
      </c>
      <c r="F33" s="56">
        <v>1</v>
      </c>
      <c r="G33" s="56">
        <v>1</v>
      </c>
      <c r="H33" s="56">
        <v>2</v>
      </c>
      <c r="I33" s="56">
        <v>5</v>
      </c>
      <c r="J33" s="56">
        <v>3</v>
      </c>
      <c r="K33" s="56">
        <v>5</v>
      </c>
      <c r="L33" s="56">
        <v>1</v>
      </c>
      <c r="M33" s="56">
        <v>15</v>
      </c>
      <c r="N33" s="56">
        <v>38</v>
      </c>
      <c r="O33" s="56">
        <v>50</v>
      </c>
    </row>
    <row r="34" spans="1:15" s="10" customFormat="1" ht="17.25" customHeight="1">
      <c r="A34" s="23" t="s">
        <v>23</v>
      </c>
      <c r="B34" s="56">
        <v>63</v>
      </c>
      <c r="C34" s="56">
        <f t="shared" si="1"/>
        <v>399</v>
      </c>
      <c r="D34" s="56">
        <v>2</v>
      </c>
      <c r="E34" s="56">
        <v>5</v>
      </c>
      <c r="F34" s="56">
        <v>5</v>
      </c>
      <c r="G34" s="56">
        <v>4</v>
      </c>
      <c r="H34" s="56">
        <v>6</v>
      </c>
      <c r="I34" s="56">
        <v>13</v>
      </c>
      <c r="J34" s="56">
        <v>9</v>
      </c>
      <c r="K34" s="56">
        <v>15</v>
      </c>
      <c r="L34" s="56">
        <v>67</v>
      </c>
      <c r="M34" s="56">
        <v>34</v>
      </c>
      <c r="N34" s="56">
        <v>113</v>
      </c>
      <c r="O34" s="56">
        <v>126</v>
      </c>
    </row>
    <row r="35" spans="1:15" s="10" customFormat="1" ht="17.25" customHeight="1">
      <c r="A35" s="23" t="s">
        <v>55</v>
      </c>
      <c r="B35" s="56">
        <v>465</v>
      </c>
      <c r="C35" s="56">
        <f t="shared" si="1"/>
        <v>1466</v>
      </c>
      <c r="D35" s="56">
        <v>47</v>
      </c>
      <c r="E35" s="56">
        <v>46</v>
      </c>
      <c r="F35" s="56">
        <v>32</v>
      </c>
      <c r="G35" s="56">
        <v>47</v>
      </c>
      <c r="H35" s="56">
        <v>25</v>
      </c>
      <c r="I35" s="56">
        <v>42</v>
      </c>
      <c r="J35" s="56">
        <v>43</v>
      </c>
      <c r="K35" s="56">
        <v>43</v>
      </c>
      <c r="L35" s="56">
        <v>113</v>
      </c>
      <c r="M35" s="56">
        <v>229</v>
      </c>
      <c r="N35" s="56">
        <v>373</v>
      </c>
      <c r="O35" s="56">
        <v>426</v>
      </c>
    </row>
    <row r="36" spans="1:15" s="10" customFormat="1" ht="17.25" customHeight="1">
      <c r="A36" s="23" t="s">
        <v>56</v>
      </c>
      <c r="B36" s="56">
        <v>229</v>
      </c>
      <c r="C36" s="56">
        <f t="shared" si="1"/>
        <v>701</v>
      </c>
      <c r="D36" s="56">
        <v>23</v>
      </c>
      <c r="E36" s="56">
        <v>23</v>
      </c>
      <c r="F36" s="56">
        <v>37</v>
      </c>
      <c r="G36" s="56">
        <v>20</v>
      </c>
      <c r="H36" s="56">
        <v>15</v>
      </c>
      <c r="I36" s="56">
        <v>39</v>
      </c>
      <c r="J36" s="56">
        <v>34</v>
      </c>
      <c r="K36" s="56">
        <v>31</v>
      </c>
      <c r="L36" s="56">
        <v>41</v>
      </c>
      <c r="M36" s="56">
        <v>68</v>
      </c>
      <c r="N36" s="56">
        <v>132</v>
      </c>
      <c r="O36" s="56">
        <v>238</v>
      </c>
    </row>
    <row r="37" spans="1:15" s="10" customFormat="1" ht="17.25" customHeight="1">
      <c r="A37" s="39" t="s">
        <v>57</v>
      </c>
      <c r="B37" s="61">
        <v>184</v>
      </c>
      <c r="C37" s="61">
        <f t="shared" si="1"/>
        <v>316</v>
      </c>
      <c r="D37" s="61">
        <v>13</v>
      </c>
      <c r="E37" s="61">
        <v>18</v>
      </c>
      <c r="F37" s="61">
        <v>24</v>
      </c>
      <c r="G37" s="61">
        <v>21</v>
      </c>
      <c r="H37" s="61">
        <v>18</v>
      </c>
      <c r="I37" s="61">
        <v>13</v>
      </c>
      <c r="J37" s="61">
        <v>11</v>
      </c>
      <c r="K37" s="61">
        <v>16</v>
      </c>
      <c r="L37" s="61">
        <v>26</v>
      </c>
      <c r="M37" s="61">
        <v>39</v>
      </c>
      <c r="N37" s="61">
        <v>69</v>
      </c>
      <c r="O37" s="61">
        <v>48</v>
      </c>
    </row>
    <row r="38" spans="1:15" s="10" customFormat="1" ht="17.25" customHeight="1">
      <c r="A38" s="23" t="s">
        <v>58</v>
      </c>
      <c r="B38" s="56">
        <v>69</v>
      </c>
      <c r="C38" s="56">
        <f t="shared" si="1"/>
        <v>69</v>
      </c>
      <c r="D38" s="56">
        <v>8</v>
      </c>
      <c r="E38" s="56">
        <v>4</v>
      </c>
      <c r="F38" s="56">
        <v>1</v>
      </c>
      <c r="G38" s="56">
        <v>1</v>
      </c>
      <c r="H38" s="56">
        <v>5</v>
      </c>
      <c r="I38" s="56">
        <v>4</v>
      </c>
      <c r="J38" s="56">
        <v>14</v>
      </c>
      <c r="K38" s="56">
        <v>9</v>
      </c>
      <c r="L38" s="56">
        <v>3</v>
      </c>
      <c r="M38" s="56">
        <v>2</v>
      </c>
      <c r="N38" s="56">
        <v>9</v>
      </c>
      <c r="O38" s="56">
        <v>9</v>
      </c>
    </row>
    <row r="39" spans="1:15" s="10" customFormat="1" ht="17.25" customHeight="1">
      <c r="A39" s="23" t="s">
        <v>24</v>
      </c>
      <c r="B39" s="56">
        <v>358</v>
      </c>
      <c r="C39" s="56">
        <f t="shared" si="1"/>
        <v>445</v>
      </c>
      <c r="D39" s="56">
        <v>32</v>
      </c>
      <c r="E39" s="56">
        <v>82</v>
      </c>
      <c r="F39" s="56">
        <v>33</v>
      </c>
      <c r="G39" s="56">
        <v>34</v>
      </c>
      <c r="H39" s="56">
        <v>33</v>
      </c>
      <c r="I39" s="56">
        <v>32</v>
      </c>
      <c r="J39" s="56">
        <v>37</v>
      </c>
      <c r="K39" s="56">
        <v>39</v>
      </c>
      <c r="L39" s="56">
        <v>21</v>
      </c>
      <c r="M39" s="56">
        <v>35</v>
      </c>
      <c r="N39" s="56">
        <v>31</v>
      </c>
      <c r="O39" s="56">
        <v>36</v>
      </c>
    </row>
    <row r="40" spans="1:15" s="10" customFormat="1" ht="17.25" customHeight="1">
      <c r="A40" s="23" t="s">
        <v>59</v>
      </c>
      <c r="B40" s="56">
        <v>1200</v>
      </c>
      <c r="C40" s="56">
        <f t="shared" si="1"/>
        <v>1704</v>
      </c>
      <c r="D40" s="56">
        <v>138</v>
      </c>
      <c r="E40" s="56">
        <v>122</v>
      </c>
      <c r="F40" s="56">
        <v>112</v>
      </c>
      <c r="G40" s="56">
        <v>102</v>
      </c>
      <c r="H40" s="56">
        <v>91</v>
      </c>
      <c r="I40" s="56">
        <v>130</v>
      </c>
      <c r="J40" s="56">
        <v>155</v>
      </c>
      <c r="K40" s="56">
        <v>91</v>
      </c>
      <c r="L40" s="56">
        <v>140</v>
      </c>
      <c r="M40" s="56">
        <v>149</v>
      </c>
      <c r="N40" s="56">
        <v>248</v>
      </c>
      <c r="O40" s="56">
        <v>226</v>
      </c>
    </row>
    <row r="41" spans="1:15" s="10" customFormat="1" ht="17.25" customHeight="1">
      <c r="A41" s="23" t="s">
        <v>60</v>
      </c>
      <c r="B41" s="56">
        <v>4119</v>
      </c>
      <c r="C41" s="56">
        <f t="shared" si="1"/>
        <v>4586</v>
      </c>
      <c r="D41" s="56">
        <v>427</v>
      </c>
      <c r="E41" s="56">
        <v>398</v>
      </c>
      <c r="F41" s="56">
        <v>351</v>
      </c>
      <c r="G41" s="56">
        <v>388</v>
      </c>
      <c r="H41" s="56">
        <v>351</v>
      </c>
      <c r="I41" s="56">
        <v>345</v>
      </c>
      <c r="J41" s="56">
        <v>391</v>
      </c>
      <c r="K41" s="56">
        <v>391</v>
      </c>
      <c r="L41" s="56">
        <v>358</v>
      </c>
      <c r="M41" s="56">
        <v>349</v>
      </c>
      <c r="N41" s="56">
        <v>418</v>
      </c>
      <c r="O41" s="56">
        <v>419</v>
      </c>
    </row>
    <row r="42" spans="1:15" s="10" customFormat="1" ht="17.25" customHeight="1">
      <c r="A42" s="23" t="s">
        <v>61</v>
      </c>
      <c r="B42" s="56">
        <v>844</v>
      </c>
      <c r="C42" s="56">
        <f t="shared" si="1"/>
        <v>736</v>
      </c>
      <c r="D42" s="56">
        <v>75</v>
      </c>
      <c r="E42" s="56">
        <v>92</v>
      </c>
      <c r="F42" s="56">
        <v>51</v>
      </c>
      <c r="G42" s="56">
        <v>77</v>
      </c>
      <c r="H42" s="56">
        <v>65</v>
      </c>
      <c r="I42" s="56">
        <v>48</v>
      </c>
      <c r="J42" s="56">
        <v>49</v>
      </c>
      <c r="K42" s="56">
        <v>68</v>
      </c>
      <c r="L42" s="56">
        <v>58</v>
      </c>
      <c r="M42" s="56">
        <v>65</v>
      </c>
      <c r="N42" s="56">
        <v>35</v>
      </c>
      <c r="O42" s="56">
        <v>53</v>
      </c>
    </row>
    <row r="43" spans="1:54" ht="17.25" customHeight="1">
      <c r="A43" s="23" t="s">
        <v>27</v>
      </c>
      <c r="B43" s="56">
        <v>191</v>
      </c>
      <c r="C43" s="56">
        <f t="shared" si="1"/>
        <v>226</v>
      </c>
      <c r="D43" s="62">
        <v>19</v>
      </c>
      <c r="E43" s="56">
        <v>26</v>
      </c>
      <c r="F43" s="63">
        <v>21</v>
      </c>
      <c r="G43" s="56">
        <v>21</v>
      </c>
      <c r="H43" s="63">
        <v>13</v>
      </c>
      <c r="I43" s="56">
        <v>18</v>
      </c>
      <c r="J43" s="68">
        <v>18</v>
      </c>
      <c r="K43" s="56">
        <v>12</v>
      </c>
      <c r="L43" s="56">
        <v>28</v>
      </c>
      <c r="M43" s="56">
        <v>14</v>
      </c>
      <c r="N43" s="56">
        <v>12</v>
      </c>
      <c r="O43" s="56">
        <v>24</v>
      </c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</row>
    <row r="44" spans="1:54" ht="17.25" customHeight="1">
      <c r="A44" s="23" t="s">
        <v>25</v>
      </c>
      <c r="B44" s="56">
        <v>723</v>
      </c>
      <c r="C44" s="56">
        <f t="shared" si="1"/>
        <v>778</v>
      </c>
      <c r="D44" s="62">
        <v>65</v>
      </c>
      <c r="E44" s="56">
        <v>82</v>
      </c>
      <c r="F44" s="63">
        <v>51</v>
      </c>
      <c r="G44" s="56">
        <v>87</v>
      </c>
      <c r="H44" s="63">
        <v>62</v>
      </c>
      <c r="I44" s="56">
        <v>64</v>
      </c>
      <c r="J44" s="68">
        <v>52</v>
      </c>
      <c r="K44" s="56">
        <v>59</v>
      </c>
      <c r="L44" s="56">
        <v>52</v>
      </c>
      <c r="M44" s="56">
        <v>58</v>
      </c>
      <c r="N44" s="56">
        <v>58</v>
      </c>
      <c r="O44" s="56">
        <v>88</v>
      </c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</row>
    <row r="45" spans="1:15" ht="17.25" customHeight="1">
      <c r="A45" s="47" t="s">
        <v>26</v>
      </c>
      <c r="B45" s="64">
        <v>349</v>
      </c>
      <c r="C45" s="64">
        <f t="shared" si="1"/>
        <v>366</v>
      </c>
      <c r="D45" s="65">
        <v>22</v>
      </c>
      <c r="E45" s="64">
        <v>40</v>
      </c>
      <c r="F45" s="65">
        <v>16</v>
      </c>
      <c r="G45" s="64">
        <v>31</v>
      </c>
      <c r="H45" s="65">
        <v>33</v>
      </c>
      <c r="I45" s="64">
        <v>33</v>
      </c>
      <c r="J45" s="69">
        <v>27</v>
      </c>
      <c r="K45" s="64">
        <v>26</v>
      </c>
      <c r="L45" s="64">
        <v>25</v>
      </c>
      <c r="M45" s="64">
        <v>25</v>
      </c>
      <c r="N45" s="64">
        <v>36</v>
      </c>
      <c r="O45" s="64">
        <v>52</v>
      </c>
    </row>
    <row r="46" spans="1:15" ht="17.25" customHeight="1">
      <c r="A46" s="23" t="s">
        <v>28</v>
      </c>
      <c r="B46" s="56">
        <v>2328</v>
      </c>
      <c r="C46" s="56">
        <f t="shared" si="1"/>
        <v>2242</v>
      </c>
      <c r="D46" s="62">
        <v>255</v>
      </c>
      <c r="E46" s="56">
        <v>297</v>
      </c>
      <c r="F46" s="63">
        <v>141</v>
      </c>
      <c r="G46" s="56">
        <v>264</v>
      </c>
      <c r="H46" s="63">
        <v>196</v>
      </c>
      <c r="I46" s="56">
        <v>153</v>
      </c>
      <c r="J46" s="68">
        <v>168</v>
      </c>
      <c r="K46" s="56">
        <v>140</v>
      </c>
      <c r="L46" s="56">
        <v>196</v>
      </c>
      <c r="M46" s="56">
        <v>140</v>
      </c>
      <c r="N46" s="56">
        <v>155</v>
      </c>
      <c r="O46" s="56">
        <v>137</v>
      </c>
    </row>
    <row r="47" spans="1:15" ht="17.25" customHeight="1">
      <c r="A47" s="23" t="s">
        <v>29</v>
      </c>
      <c r="B47" s="56">
        <v>327</v>
      </c>
      <c r="C47" s="56">
        <f t="shared" si="1"/>
        <v>362</v>
      </c>
      <c r="D47" s="62">
        <v>39</v>
      </c>
      <c r="E47" s="56">
        <v>69</v>
      </c>
      <c r="F47" s="63">
        <v>23</v>
      </c>
      <c r="G47" s="56">
        <v>62</v>
      </c>
      <c r="H47" s="63">
        <v>52</v>
      </c>
      <c r="I47" s="56">
        <v>22</v>
      </c>
      <c r="J47" s="68">
        <v>17</v>
      </c>
      <c r="K47" s="56">
        <v>19</v>
      </c>
      <c r="L47" s="56">
        <v>9</v>
      </c>
      <c r="M47" s="56">
        <v>13</v>
      </c>
      <c r="N47" s="56">
        <v>20</v>
      </c>
      <c r="O47" s="56">
        <v>17</v>
      </c>
    </row>
    <row r="48" spans="1:15" ht="17.25" customHeight="1">
      <c r="A48" s="23" t="s">
        <v>30</v>
      </c>
      <c r="B48" s="56">
        <v>375</v>
      </c>
      <c r="C48" s="56">
        <f t="shared" si="1"/>
        <v>342</v>
      </c>
      <c r="D48" s="62">
        <v>51</v>
      </c>
      <c r="E48" s="56">
        <v>29</v>
      </c>
      <c r="F48" s="63">
        <v>33</v>
      </c>
      <c r="G48" s="56">
        <v>34</v>
      </c>
      <c r="H48" s="63">
        <v>24</v>
      </c>
      <c r="I48" s="56">
        <v>29</v>
      </c>
      <c r="J48" s="68">
        <v>20</v>
      </c>
      <c r="K48" s="56">
        <v>15</v>
      </c>
      <c r="L48" s="56">
        <v>16</v>
      </c>
      <c r="M48" s="56">
        <v>17</v>
      </c>
      <c r="N48" s="56">
        <v>20</v>
      </c>
      <c r="O48" s="56">
        <v>54</v>
      </c>
    </row>
    <row r="49" spans="1:15" ht="17.25" customHeight="1">
      <c r="A49" s="23" t="s">
        <v>62</v>
      </c>
      <c r="B49" s="56">
        <v>4109</v>
      </c>
      <c r="C49" s="56">
        <f t="shared" si="1"/>
        <v>6947</v>
      </c>
      <c r="D49" s="62">
        <v>370</v>
      </c>
      <c r="E49" s="56">
        <v>471</v>
      </c>
      <c r="F49" s="63">
        <v>322</v>
      </c>
      <c r="G49" s="56">
        <v>379</v>
      </c>
      <c r="H49" s="63">
        <v>326</v>
      </c>
      <c r="I49" s="56">
        <v>328</v>
      </c>
      <c r="J49" s="68">
        <v>368</v>
      </c>
      <c r="K49" s="56">
        <v>353</v>
      </c>
      <c r="L49" s="56">
        <v>397</v>
      </c>
      <c r="M49" s="56">
        <v>861</v>
      </c>
      <c r="N49" s="56">
        <v>1556</v>
      </c>
      <c r="O49" s="56">
        <v>1216</v>
      </c>
    </row>
    <row r="50" spans="1:15" ht="17.25" customHeight="1">
      <c r="A50" s="23" t="s">
        <v>63</v>
      </c>
      <c r="B50" s="56">
        <v>843</v>
      </c>
      <c r="C50" s="56">
        <f t="shared" si="1"/>
        <v>635</v>
      </c>
      <c r="D50" s="62">
        <v>125</v>
      </c>
      <c r="E50" s="56">
        <v>168</v>
      </c>
      <c r="F50" s="63">
        <v>43</v>
      </c>
      <c r="G50" s="56">
        <v>29</v>
      </c>
      <c r="H50" s="63">
        <v>30</v>
      </c>
      <c r="I50" s="56">
        <v>32</v>
      </c>
      <c r="J50" s="68">
        <v>38</v>
      </c>
      <c r="K50" s="56">
        <v>43</v>
      </c>
      <c r="L50" s="56">
        <v>26</v>
      </c>
      <c r="M50" s="56">
        <v>29</v>
      </c>
      <c r="N50" s="56">
        <v>32</v>
      </c>
      <c r="O50" s="56">
        <v>40</v>
      </c>
    </row>
    <row r="51" spans="1:15" ht="17.25" customHeight="1">
      <c r="A51" s="25" t="s">
        <v>64</v>
      </c>
      <c r="B51" s="57">
        <v>8</v>
      </c>
      <c r="C51" s="57">
        <f t="shared" si="1"/>
        <v>18</v>
      </c>
      <c r="D51" s="66">
        <v>0</v>
      </c>
      <c r="E51" s="57">
        <v>1</v>
      </c>
      <c r="F51" s="67">
        <v>2</v>
      </c>
      <c r="G51" s="57">
        <v>0</v>
      </c>
      <c r="H51" s="67">
        <v>6</v>
      </c>
      <c r="I51" s="57">
        <v>7</v>
      </c>
      <c r="J51" s="70">
        <v>0</v>
      </c>
      <c r="K51" s="57">
        <v>0</v>
      </c>
      <c r="L51" s="57">
        <v>0</v>
      </c>
      <c r="M51" s="57">
        <v>0</v>
      </c>
      <c r="N51" s="57">
        <v>1</v>
      </c>
      <c r="O51" s="57">
        <v>1</v>
      </c>
    </row>
    <row r="52" spans="11:15" ht="12">
      <c r="K52" s="22"/>
      <c r="L52" s="2"/>
      <c r="M52" s="22"/>
      <c r="N52" s="22"/>
      <c r="O52" s="22"/>
    </row>
    <row r="53" spans="2:15" ht="12">
      <c r="B53" s="9">
        <f>SUM(B9:B51)</f>
        <v>30967</v>
      </c>
      <c r="K53" s="5"/>
      <c r="L53" s="5"/>
      <c r="M53" s="22"/>
      <c r="N53" s="22"/>
      <c r="O53" s="22"/>
    </row>
    <row r="54" spans="11:12" ht="12">
      <c r="K54" s="6"/>
      <c r="L54" s="6"/>
    </row>
    <row r="55" spans="11:12" ht="12">
      <c r="K55" s="6"/>
      <c r="L55" s="6"/>
    </row>
    <row r="56" spans="11:12" ht="12">
      <c r="K56" s="6"/>
      <c r="L56" s="6"/>
    </row>
    <row r="57" spans="11:12" ht="12">
      <c r="K57" s="6"/>
      <c r="L57" s="6"/>
    </row>
    <row r="58" spans="11:12" ht="12">
      <c r="K58" s="6"/>
      <c r="L58" s="6"/>
    </row>
    <row r="59" spans="11:12" ht="12">
      <c r="K59" s="6"/>
      <c r="L59" s="6"/>
    </row>
  </sheetData>
  <sheetProtection/>
  <printOptions/>
  <pageMargins left="0.7874015748031497" right="0.1968503937007874" top="0" bottom="0" header="0" footer="0"/>
  <pageSetup fitToHeight="1" fitToWidth="1" horizontalDpi="400" verticalDpi="400" orientation="landscape" paperSize="9" scale="6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59"/>
  <sheetViews>
    <sheetView zoomScale="60" zoomScaleNormal="60" zoomScaleSheetLayoutView="100" zoomScalePageLayoutView="0" workbookViewId="0" topLeftCell="A1">
      <selection activeCell="T1" sqref="T1"/>
    </sheetView>
  </sheetViews>
  <sheetFormatPr defaultColWidth="9.00390625" defaultRowHeight="17.25" customHeight="1"/>
  <cols>
    <col min="1" max="1" width="35.75390625" style="0" customWidth="1"/>
    <col min="2" max="14" width="13.125" style="0" customWidth="1"/>
  </cols>
  <sheetData>
    <row r="3" ht="17.25" customHeight="1">
      <c r="A3" s="3" t="s">
        <v>75</v>
      </c>
    </row>
    <row r="4" spans="1:14" s="10" customFormat="1" ht="17.25" customHeight="1">
      <c r="A4" s="13" t="s">
        <v>0</v>
      </c>
      <c r="B4" s="3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14" s="10" customFormat="1" ht="17.25" customHeight="1">
      <c r="A5" s="15"/>
      <c r="B5" s="55" t="s">
        <v>94</v>
      </c>
      <c r="C5" s="55" t="s">
        <v>96</v>
      </c>
      <c r="D5" s="12" t="s">
        <v>31</v>
      </c>
      <c r="E5" s="12" t="s">
        <v>32</v>
      </c>
      <c r="F5" s="12" t="s">
        <v>33</v>
      </c>
      <c r="G5" s="12" t="s">
        <v>34</v>
      </c>
      <c r="H5" s="12" t="s">
        <v>35</v>
      </c>
      <c r="I5" s="12" t="s">
        <v>36</v>
      </c>
      <c r="J5" s="12" t="s">
        <v>37</v>
      </c>
      <c r="K5" s="12" t="s">
        <v>38</v>
      </c>
      <c r="L5" s="12" t="s">
        <v>39</v>
      </c>
      <c r="M5" s="12" t="s">
        <v>40</v>
      </c>
      <c r="N5" s="12" t="s">
        <v>41</v>
      </c>
    </row>
    <row r="6" spans="1:14" s="10" customFormat="1" ht="17.25" customHeight="1">
      <c r="A6" s="17" t="s">
        <v>1</v>
      </c>
      <c r="B6" s="17"/>
      <c r="C6" s="26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6" s="10" customFormat="1" ht="17.25" customHeight="1">
      <c r="A7" s="53" t="s">
        <v>95</v>
      </c>
      <c r="B7" s="56">
        <v>24300</v>
      </c>
      <c r="C7" s="41" t="s">
        <v>6</v>
      </c>
      <c r="D7" s="52">
        <v>4725</v>
      </c>
      <c r="E7" s="52">
        <v>3687</v>
      </c>
      <c r="F7" s="56">
        <v>3102</v>
      </c>
      <c r="G7" s="56">
        <v>4717</v>
      </c>
      <c r="H7" s="56">
        <v>1551</v>
      </c>
      <c r="I7" s="56">
        <v>1543</v>
      </c>
      <c r="J7" s="56">
        <v>1384</v>
      </c>
      <c r="K7" s="56">
        <v>1209</v>
      </c>
      <c r="L7" s="56">
        <v>895</v>
      </c>
      <c r="M7" s="56">
        <v>759</v>
      </c>
      <c r="N7" s="56">
        <v>728</v>
      </c>
      <c r="P7" s="51"/>
    </row>
    <row r="8" spans="1:14" s="10" customFormat="1" ht="17.25" customHeight="1">
      <c r="A8" s="54" t="s">
        <v>97</v>
      </c>
      <c r="B8" s="75" t="s">
        <v>6</v>
      </c>
      <c r="C8" s="59">
        <f>IF((C9+C10+C11+C12+C13+C14+C38+C39+C40+C41+C42+C43+C44+C46+C47+C48+C49+C50+C51)=SUM(D8:N8),SUM(D8:N8),"ERROR")</f>
        <v>33734</v>
      </c>
      <c r="D8" s="57">
        <f aca="true" t="shared" si="0" ref="D8:N8">D9+D10+D11+D12+D13+D14+D38+D39+D40+D41+D42+D43+D44+D46+D47+D48+D49+D50+D51</f>
        <v>6166</v>
      </c>
      <c r="E8" s="57">
        <f t="shared" si="0"/>
        <v>4647</v>
      </c>
      <c r="F8" s="57">
        <f t="shared" si="0"/>
        <v>4193</v>
      </c>
      <c r="G8" s="57">
        <f t="shared" si="0"/>
        <v>6515</v>
      </c>
      <c r="H8" s="57">
        <f t="shared" si="0"/>
        <v>2796</v>
      </c>
      <c r="I8" s="57">
        <f t="shared" si="0"/>
        <v>2622</v>
      </c>
      <c r="J8" s="57">
        <f t="shared" si="0"/>
        <v>1858</v>
      </c>
      <c r="K8" s="57">
        <f t="shared" si="0"/>
        <v>1846</v>
      </c>
      <c r="L8" s="57">
        <f>L9+L10+L11+L12+L13+L14+L38+L39+L40+L41+L42+L43+L44+L46+L47+L48+L49+L50+L51</f>
        <v>1312</v>
      </c>
      <c r="M8" s="57">
        <f>M9+M10+M11+M12+M13+M14+M38+M39+M40+M41+M42+M43+M44+M46+M47+M48+M49+M50+M51</f>
        <v>917</v>
      </c>
      <c r="N8" s="57">
        <f t="shared" si="0"/>
        <v>862</v>
      </c>
    </row>
    <row r="9" spans="1:14" s="10" customFormat="1" ht="17.25" customHeight="1">
      <c r="A9" s="20" t="s">
        <v>67</v>
      </c>
      <c r="B9" s="76">
        <v>77</v>
      </c>
      <c r="C9" s="56">
        <f aca="true" t="shared" si="1" ref="C9:C51">SUM(D9:N9)</f>
        <v>56</v>
      </c>
      <c r="D9" s="56">
        <v>2</v>
      </c>
      <c r="E9" s="56">
        <v>10</v>
      </c>
      <c r="F9" s="56">
        <v>3</v>
      </c>
      <c r="G9" s="56">
        <v>5</v>
      </c>
      <c r="H9" s="56">
        <v>16</v>
      </c>
      <c r="I9" s="56">
        <v>3</v>
      </c>
      <c r="J9" s="56">
        <v>7</v>
      </c>
      <c r="K9" s="56">
        <v>1</v>
      </c>
      <c r="L9" s="56">
        <v>1</v>
      </c>
      <c r="M9" s="56">
        <v>2</v>
      </c>
      <c r="N9" s="56">
        <v>6</v>
      </c>
    </row>
    <row r="10" spans="1:14" s="10" customFormat="1" ht="17.25" customHeight="1">
      <c r="A10" s="20" t="s">
        <v>2</v>
      </c>
      <c r="B10" s="76">
        <v>13</v>
      </c>
      <c r="C10" s="56">
        <f t="shared" si="1"/>
        <v>11</v>
      </c>
      <c r="D10" s="56">
        <v>2</v>
      </c>
      <c r="E10" s="56">
        <v>3</v>
      </c>
      <c r="F10" s="56">
        <v>2</v>
      </c>
      <c r="G10" s="56">
        <v>1</v>
      </c>
      <c r="H10" s="56">
        <v>0</v>
      </c>
      <c r="I10" s="56">
        <v>0</v>
      </c>
      <c r="J10" s="56">
        <v>1</v>
      </c>
      <c r="K10" s="56">
        <v>1</v>
      </c>
      <c r="L10" s="56">
        <v>0</v>
      </c>
      <c r="M10" s="56">
        <v>1</v>
      </c>
      <c r="N10" s="56">
        <v>0</v>
      </c>
    </row>
    <row r="11" spans="1:14" s="10" customFormat="1" ht="17.25" customHeight="1">
      <c r="A11" s="20" t="s">
        <v>3</v>
      </c>
      <c r="B11" s="76">
        <v>0</v>
      </c>
      <c r="C11" s="56">
        <f t="shared" si="1"/>
        <v>4</v>
      </c>
      <c r="D11" s="56">
        <v>0</v>
      </c>
      <c r="E11" s="56">
        <v>0</v>
      </c>
      <c r="F11" s="56">
        <v>0</v>
      </c>
      <c r="G11" s="56">
        <v>1</v>
      </c>
      <c r="H11" s="56">
        <v>1</v>
      </c>
      <c r="I11" s="56">
        <v>2</v>
      </c>
      <c r="J11" s="56">
        <v>0</v>
      </c>
      <c r="K11" s="56">
        <v>0</v>
      </c>
      <c r="L11" s="56">
        <v>0</v>
      </c>
      <c r="M11" s="56">
        <v>0</v>
      </c>
      <c r="N11" s="56">
        <v>0</v>
      </c>
    </row>
    <row r="12" spans="1:14" s="10" customFormat="1" ht="17.25" customHeight="1">
      <c r="A12" s="20" t="s">
        <v>68</v>
      </c>
      <c r="B12" s="76">
        <v>43</v>
      </c>
      <c r="C12" s="56">
        <f t="shared" si="1"/>
        <v>52</v>
      </c>
      <c r="D12" s="56">
        <v>3</v>
      </c>
      <c r="E12" s="56">
        <v>18</v>
      </c>
      <c r="F12" s="56">
        <v>2</v>
      </c>
      <c r="G12" s="56">
        <v>15</v>
      </c>
      <c r="H12" s="56">
        <v>5</v>
      </c>
      <c r="I12" s="56">
        <v>1</v>
      </c>
      <c r="J12" s="56">
        <v>1</v>
      </c>
      <c r="K12" s="56">
        <v>1</v>
      </c>
      <c r="L12" s="56">
        <v>0</v>
      </c>
      <c r="M12" s="56">
        <v>4</v>
      </c>
      <c r="N12" s="56">
        <v>2</v>
      </c>
    </row>
    <row r="13" spans="1:14" s="10" customFormat="1" ht="17.25" customHeight="1">
      <c r="A13" s="21" t="s">
        <v>4</v>
      </c>
      <c r="B13" s="76">
        <v>2355</v>
      </c>
      <c r="C13" s="56">
        <f t="shared" si="1"/>
        <v>2530</v>
      </c>
      <c r="D13" s="56">
        <v>335</v>
      </c>
      <c r="E13" s="56">
        <v>311</v>
      </c>
      <c r="F13" s="56">
        <v>591</v>
      </c>
      <c r="G13" s="56">
        <v>391</v>
      </c>
      <c r="H13" s="56">
        <v>118</v>
      </c>
      <c r="I13" s="56">
        <v>158</v>
      </c>
      <c r="J13" s="56">
        <v>154</v>
      </c>
      <c r="K13" s="56">
        <v>105</v>
      </c>
      <c r="L13" s="56">
        <v>149</v>
      </c>
      <c r="M13" s="56">
        <v>166</v>
      </c>
      <c r="N13" s="56">
        <v>52</v>
      </c>
    </row>
    <row r="14" spans="1:14" s="10" customFormat="1" ht="17.25" customHeight="1">
      <c r="A14" s="21" t="s">
        <v>5</v>
      </c>
      <c r="B14" s="76">
        <v>6318</v>
      </c>
      <c r="C14" s="56">
        <f t="shared" si="1"/>
        <v>11991</v>
      </c>
      <c r="D14" s="56">
        <f aca="true" t="shared" si="2" ref="D14:N14">SUM(D15:D37)</f>
        <v>1986</v>
      </c>
      <c r="E14" s="56">
        <f t="shared" si="2"/>
        <v>1429</v>
      </c>
      <c r="F14" s="56">
        <f t="shared" si="2"/>
        <v>1157</v>
      </c>
      <c r="G14" s="56">
        <f t="shared" si="2"/>
        <v>2186</v>
      </c>
      <c r="H14" s="56">
        <f t="shared" si="2"/>
        <v>1257</v>
      </c>
      <c r="I14" s="56">
        <f t="shared" si="2"/>
        <v>1229</v>
      </c>
      <c r="J14" s="56">
        <f t="shared" si="2"/>
        <v>785</v>
      </c>
      <c r="K14" s="56">
        <f t="shared" si="2"/>
        <v>792</v>
      </c>
      <c r="L14" s="56">
        <f>SUM(L15:L37)</f>
        <v>588</v>
      </c>
      <c r="M14" s="56">
        <f t="shared" si="2"/>
        <v>236</v>
      </c>
      <c r="N14" s="56">
        <f t="shared" si="2"/>
        <v>346</v>
      </c>
    </row>
    <row r="15" spans="1:14" s="10" customFormat="1" ht="17.25" customHeight="1">
      <c r="A15" s="38" t="s">
        <v>65</v>
      </c>
      <c r="B15" s="77">
        <v>937</v>
      </c>
      <c r="C15" s="60">
        <f t="shared" si="1"/>
        <v>837</v>
      </c>
      <c r="D15" s="60">
        <v>165</v>
      </c>
      <c r="E15" s="60">
        <v>137</v>
      </c>
      <c r="F15" s="60">
        <v>109</v>
      </c>
      <c r="G15" s="60">
        <v>168</v>
      </c>
      <c r="H15" s="60">
        <v>18</v>
      </c>
      <c r="I15" s="60">
        <v>89</v>
      </c>
      <c r="J15" s="60">
        <v>46</v>
      </c>
      <c r="K15" s="60">
        <v>40</v>
      </c>
      <c r="L15" s="60">
        <v>22</v>
      </c>
      <c r="M15" s="60">
        <v>7</v>
      </c>
      <c r="N15" s="60">
        <v>36</v>
      </c>
    </row>
    <row r="16" spans="1:14" s="10" customFormat="1" ht="17.25" customHeight="1">
      <c r="A16" s="23" t="s">
        <v>19</v>
      </c>
      <c r="B16" s="78">
        <v>70</v>
      </c>
      <c r="C16" s="56">
        <f t="shared" si="1"/>
        <v>179</v>
      </c>
      <c r="D16" s="56">
        <v>129</v>
      </c>
      <c r="E16" s="56">
        <v>3</v>
      </c>
      <c r="F16" s="56">
        <v>1</v>
      </c>
      <c r="G16" s="56">
        <v>25</v>
      </c>
      <c r="H16" s="56">
        <v>12</v>
      </c>
      <c r="I16" s="56">
        <v>3</v>
      </c>
      <c r="J16" s="56">
        <v>0</v>
      </c>
      <c r="K16" s="56">
        <v>3</v>
      </c>
      <c r="L16" s="56">
        <v>2</v>
      </c>
      <c r="M16" s="56">
        <v>1</v>
      </c>
      <c r="N16" s="56">
        <v>0</v>
      </c>
    </row>
    <row r="17" spans="1:14" s="10" customFormat="1" ht="17.25" customHeight="1">
      <c r="A17" s="23" t="s">
        <v>42</v>
      </c>
      <c r="B17" s="78">
        <v>671</v>
      </c>
      <c r="C17" s="56">
        <f t="shared" si="1"/>
        <v>595</v>
      </c>
      <c r="D17" s="56">
        <v>134</v>
      </c>
      <c r="E17" s="56">
        <v>30</v>
      </c>
      <c r="F17" s="56">
        <v>23</v>
      </c>
      <c r="G17" s="56">
        <v>156</v>
      </c>
      <c r="H17" s="56">
        <v>50</v>
      </c>
      <c r="I17" s="56">
        <v>24</v>
      </c>
      <c r="J17" s="56">
        <v>78</v>
      </c>
      <c r="K17" s="56">
        <v>50</v>
      </c>
      <c r="L17" s="56">
        <v>17</v>
      </c>
      <c r="M17" s="56">
        <v>24</v>
      </c>
      <c r="N17" s="56">
        <v>9</v>
      </c>
    </row>
    <row r="18" spans="1:14" s="10" customFormat="1" ht="17.25" customHeight="1">
      <c r="A18" s="23" t="s">
        <v>43</v>
      </c>
      <c r="B18" s="78">
        <v>204</v>
      </c>
      <c r="C18" s="56">
        <f t="shared" si="1"/>
        <v>193</v>
      </c>
      <c r="D18" s="56">
        <v>12</v>
      </c>
      <c r="E18" s="56">
        <v>22</v>
      </c>
      <c r="F18" s="56">
        <v>16</v>
      </c>
      <c r="G18" s="56">
        <v>23</v>
      </c>
      <c r="H18" s="56">
        <v>12</v>
      </c>
      <c r="I18" s="56">
        <v>28</v>
      </c>
      <c r="J18" s="56">
        <v>10</v>
      </c>
      <c r="K18" s="56">
        <v>25</v>
      </c>
      <c r="L18" s="56">
        <v>8</v>
      </c>
      <c r="M18" s="56">
        <v>14</v>
      </c>
      <c r="N18" s="56">
        <v>23</v>
      </c>
    </row>
    <row r="19" spans="1:14" s="10" customFormat="1" ht="17.25" customHeight="1">
      <c r="A19" s="23" t="s">
        <v>44</v>
      </c>
      <c r="B19" s="78">
        <v>135</v>
      </c>
      <c r="C19" s="56">
        <f t="shared" si="1"/>
        <v>54</v>
      </c>
      <c r="D19" s="56">
        <v>5</v>
      </c>
      <c r="E19" s="56">
        <v>16</v>
      </c>
      <c r="F19" s="56">
        <v>12</v>
      </c>
      <c r="G19" s="56">
        <v>4</v>
      </c>
      <c r="H19" s="56">
        <v>3</v>
      </c>
      <c r="I19" s="56">
        <v>1</v>
      </c>
      <c r="J19" s="56">
        <v>2</v>
      </c>
      <c r="K19" s="56">
        <v>5</v>
      </c>
      <c r="L19" s="56">
        <v>1</v>
      </c>
      <c r="M19" s="56">
        <v>3</v>
      </c>
      <c r="N19" s="56">
        <v>2</v>
      </c>
    </row>
    <row r="20" spans="1:14" s="10" customFormat="1" ht="17.25" customHeight="1">
      <c r="A20" s="23" t="s">
        <v>66</v>
      </c>
      <c r="B20" s="78">
        <v>103</v>
      </c>
      <c r="C20" s="56">
        <f t="shared" si="1"/>
        <v>126</v>
      </c>
      <c r="D20" s="56">
        <v>24</v>
      </c>
      <c r="E20" s="56">
        <v>23</v>
      </c>
      <c r="F20" s="56">
        <v>17</v>
      </c>
      <c r="G20" s="56">
        <v>6</v>
      </c>
      <c r="H20" s="56">
        <v>8</v>
      </c>
      <c r="I20" s="56">
        <v>7</v>
      </c>
      <c r="J20" s="56">
        <v>9</v>
      </c>
      <c r="K20" s="56">
        <v>4</v>
      </c>
      <c r="L20" s="56">
        <v>0</v>
      </c>
      <c r="M20" s="56">
        <v>1</v>
      </c>
      <c r="N20" s="56">
        <v>27</v>
      </c>
    </row>
    <row r="21" spans="1:14" s="10" customFormat="1" ht="17.25" customHeight="1">
      <c r="A21" s="23" t="s">
        <v>45</v>
      </c>
      <c r="B21" s="78">
        <v>189</v>
      </c>
      <c r="C21" s="56">
        <f t="shared" si="1"/>
        <v>236</v>
      </c>
      <c r="D21" s="56">
        <v>62</v>
      </c>
      <c r="E21" s="56">
        <v>30</v>
      </c>
      <c r="F21" s="56">
        <v>26</v>
      </c>
      <c r="G21" s="56">
        <v>42</v>
      </c>
      <c r="H21" s="56">
        <v>28</v>
      </c>
      <c r="I21" s="56">
        <v>21</v>
      </c>
      <c r="J21" s="56">
        <v>6</v>
      </c>
      <c r="K21" s="56">
        <v>13</v>
      </c>
      <c r="L21" s="56">
        <v>3</v>
      </c>
      <c r="M21" s="56">
        <v>1</v>
      </c>
      <c r="N21" s="56">
        <v>4</v>
      </c>
    </row>
    <row r="22" spans="1:14" s="10" customFormat="1" ht="17.25" customHeight="1">
      <c r="A22" s="23" t="s">
        <v>46</v>
      </c>
      <c r="B22" s="78">
        <v>222</v>
      </c>
      <c r="C22" s="56">
        <f t="shared" si="1"/>
        <v>257</v>
      </c>
      <c r="D22" s="56">
        <v>34</v>
      </c>
      <c r="E22" s="56">
        <v>62</v>
      </c>
      <c r="F22" s="56">
        <v>11</v>
      </c>
      <c r="G22" s="56">
        <v>46</v>
      </c>
      <c r="H22" s="56">
        <v>21</v>
      </c>
      <c r="I22" s="56">
        <v>11</v>
      </c>
      <c r="J22" s="56">
        <v>11</v>
      </c>
      <c r="K22" s="56">
        <v>15</v>
      </c>
      <c r="L22" s="56">
        <v>1</v>
      </c>
      <c r="M22" s="56">
        <v>26</v>
      </c>
      <c r="N22" s="56">
        <v>19</v>
      </c>
    </row>
    <row r="23" spans="1:14" s="10" customFormat="1" ht="17.25" customHeight="1">
      <c r="A23" s="23" t="s">
        <v>47</v>
      </c>
      <c r="B23" s="78">
        <v>9</v>
      </c>
      <c r="C23" s="56">
        <f t="shared" si="1"/>
        <v>8</v>
      </c>
      <c r="D23" s="56">
        <v>0</v>
      </c>
      <c r="E23" s="56">
        <v>2</v>
      </c>
      <c r="F23" s="56">
        <v>1</v>
      </c>
      <c r="G23" s="56">
        <v>1</v>
      </c>
      <c r="H23" s="56">
        <v>1</v>
      </c>
      <c r="I23" s="56">
        <v>0</v>
      </c>
      <c r="J23" s="56">
        <v>2</v>
      </c>
      <c r="K23" s="56">
        <v>1</v>
      </c>
      <c r="L23" s="56">
        <v>0</v>
      </c>
      <c r="M23" s="56">
        <v>0</v>
      </c>
      <c r="N23" s="56">
        <v>0</v>
      </c>
    </row>
    <row r="24" spans="1:14" s="10" customFormat="1" ht="17.25" customHeight="1">
      <c r="A24" s="23" t="s">
        <v>20</v>
      </c>
      <c r="B24" s="78">
        <v>109</v>
      </c>
      <c r="C24" s="56">
        <f t="shared" si="1"/>
        <v>217</v>
      </c>
      <c r="D24" s="56">
        <v>54</v>
      </c>
      <c r="E24" s="56">
        <v>23</v>
      </c>
      <c r="F24" s="56">
        <v>13</v>
      </c>
      <c r="G24" s="56">
        <v>28</v>
      </c>
      <c r="H24" s="56">
        <v>15</v>
      </c>
      <c r="I24" s="56">
        <v>15</v>
      </c>
      <c r="J24" s="56">
        <v>9</v>
      </c>
      <c r="K24" s="56">
        <v>39</v>
      </c>
      <c r="L24" s="56">
        <v>3</v>
      </c>
      <c r="M24" s="56">
        <v>5</v>
      </c>
      <c r="N24" s="56">
        <v>13</v>
      </c>
    </row>
    <row r="25" spans="1:14" s="10" customFormat="1" ht="17.25" customHeight="1">
      <c r="A25" s="23" t="s">
        <v>48</v>
      </c>
      <c r="B25" s="78">
        <v>130</v>
      </c>
      <c r="C25" s="56">
        <f t="shared" si="1"/>
        <v>331</v>
      </c>
      <c r="D25" s="56">
        <v>30</v>
      </c>
      <c r="E25" s="56">
        <v>6</v>
      </c>
      <c r="F25" s="56">
        <v>30</v>
      </c>
      <c r="G25" s="56">
        <v>53</v>
      </c>
      <c r="H25" s="56">
        <v>128</v>
      </c>
      <c r="I25" s="56">
        <v>32</v>
      </c>
      <c r="J25" s="56">
        <v>34</v>
      </c>
      <c r="K25" s="56">
        <v>7</v>
      </c>
      <c r="L25" s="56">
        <v>10</v>
      </c>
      <c r="M25" s="56">
        <v>1</v>
      </c>
      <c r="N25" s="56">
        <v>0</v>
      </c>
    </row>
    <row r="26" spans="1:14" s="10" customFormat="1" ht="17.25" customHeight="1">
      <c r="A26" s="24" t="s">
        <v>21</v>
      </c>
      <c r="B26" s="79">
        <v>18</v>
      </c>
      <c r="C26" s="56">
        <f t="shared" si="1"/>
        <v>39</v>
      </c>
      <c r="D26" s="56">
        <v>1</v>
      </c>
      <c r="E26" s="56">
        <v>1</v>
      </c>
      <c r="F26" s="56">
        <v>8</v>
      </c>
      <c r="G26" s="56">
        <v>2</v>
      </c>
      <c r="H26" s="56">
        <v>5</v>
      </c>
      <c r="I26" s="56">
        <v>1</v>
      </c>
      <c r="J26" s="56">
        <v>14</v>
      </c>
      <c r="K26" s="56">
        <v>1</v>
      </c>
      <c r="L26" s="56">
        <v>6</v>
      </c>
      <c r="M26" s="56">
        <v>0</v>
      </c>
      <c r="N26" s="56">
        <v>0</v>
      </c>
    </row>
    <row r="27" spans="1:14" s="10" customFormat="1" ht="17.25" customHeight="1">
      <c r="A27" s="23" t="s">
        <v>49</v>
      </c>
      <c r="B27" s="78">
        <v>267</v>
      </c>
      <c r="C27" s="56">
        <f t="shared" si="1"/>
        <v>395</v>
      </c>
      <c r="D27" s="56">
        <v>89</v>
      </c>
      <c r="E27" s="56">
        <v>24</v>
      </c>
      <c r="F27" s="56">
        <v>48</v>
      </c>
      <c r="G27" s="56">
        <v>71</v>
      </c>
      <c r="H27" s="56">
        <v>31</v>
      </c>
      <c r="I27" s="56">
        <v>68</v>
      </c>
      <c r="J27" s="56">
        <v>5</v>
      </c>
      <c r="K27" s="56">
        <v>17</v>
      </c>
      <c r="L27" s="56">
        <v>11</v>
      </c>
      <c r="M27" s="56">
        <v>22</v>
      </c>
      <c r="N27" s="56">
        <v>9</v>
      </c>
    </row>
    <row r="28" spans="1:14" s="10" customFormat="1" ht="17.25" customHeight="1">
      <c r="A28" s="23" t="s">
        <v>50</v>
      </c>
      <c r="B28" s="78">
        <v>21</v>
      </c>
      <c r="C28" s="56">
        <f t="shared" si="1"/>
        <v>85</v>
      </c>
      <c r="D28" s="56">
        <v>9</v>
      </c>
      <c r="E28" s="56">
        <v>3</v>
      </c>
      <c r="F28" s="56">
        <v>27</v>
      </c>
      <c r="G28" s="56">
        <v>6</v>
      </c>
      <c r="H28" s="56">
        <v>11</v>
      </c>
      <c r="I28" s="56">
        <v>14</v>
      </c>
      <c r="J28" s="56">
        <v>1</v>
      </c>
      <c r="K28" s="56">
        <v>1</v>
      </c>
      <c r="L28" s="56">
        <v>7</v>
      </c>
      <c r="M28" s="56">
        <v>1</v>
      </c>
      <c r="N28" s="56">
        <v>5</v>
      </c>
    </row>
    <row r="29" spans="1:14" s="10" customFormat="1" ht="17.25" customHeight="1">
      <c r="A29" s="23" t="s">
        <v>51</v>
      </c>
      <c r="B29" s="78">
        <v>117</v>
      </c>
      <c r="C29" s="56">
        <f t="shared" si="1"/>
        <v>227</v>
      </c>
      <c r="D29" s="56">
        <v>24</v>
      </c>
      <c r="E29" s="56">
        <v>19</v>
      </c>
      <c r="F29" s="56">
        <v>14</v>
      </c>
      <c r="G29" s="56">
        <v>32</v>
      </c>
      <c r="H29" s="56">
        <v>53</v>
      </c>
      <c r="I29" s="56">
        <v>15</v>
      </c>
      <c r="J29" s="56">
        <v>6</v>
      </c>
      <c r="K29" s="56">
        <v>19</v>
      </c>
      <c r="L29" s="56">
        <v>41</v>
      </c>
      <c r="M29" s="56">
        <v>0</v>
      </c>
      <c r="N29" s="56">
        <v>4</v>
      </c>
    </row>
    <row r="30" spans="1:14" s="10" customFormat="1" ht="17.25" customHeight="1">
      <c r="A30" s="23" t="s">
        <v>52</v>
      </c>
      <c r="B30" s="78">
        <v>334</v>
      </c>
      <c r="C30" s="56">
        <f t="shared" si="1"/>
        <v>760</v>
      </c>
      <c r="D30" s="56">
        <v>29</v>
      </c>
      <c r="E30" s="56">
        <v>89</v>
      </c>
      <c r="F30" s="56">
        <v>47</v>
      </c>
      <c r="G30" s="56">
        <v>127</v>
      </c>
      <c r="H30" s="56">
        <v>109</v>
      </c>
      <c r="I30" s="56">
        <v>135</v>
      </c>
      <c r="J30" s="56">
        <v>47</v>
      </c>
      <c r="K30" s="56">
        <v>31</v>
      </c>
      <c r="L30" s="56">
        <v>118</v>
      </c>
      <c r="M30" s="56">
        <v>6</v>
      </c>
      <c r="N30" s="56">
        <v>22</v>
      </c>
    </row>
    <row r="31" spans="1:14" s="10" customFormat="1" ht="17.25" customHeight="1">
      <c r="A31" s="23" t="s">
        <v>53</v>
      </c>
      <c r="B31" s="78">
        <v>320</v>
      </c>
      <c r="C31" s="56">
        <f t="shared" si="1"/>
        <v>589</v>
      </c>
      <c r="D31" s="56">
        <v>66</v>
      </c>
      <c r="E31" s="56">
        <v>96</v>
      </c>
      <c r="F31" s="56">
        <v>61</v>
      </c>
      <c r="G31" s="56">
        <v>71</v>
      </c>
      <c r="H31" s="56">
        <v>88</v>
      </c>
      <c r="I31" s="56">
        <v>41</v>
      </c>
      <c r="J31" s="56">
        <v>48</v>
      </c>
      <c r="K31" s="56">
        <v>25</v>
      </c>
      <c r="L31" s="56">
        <v>65</v>
      </c>
      <c r="M31" s="56">
        <v>19</v>
      </c>
      <c r="N31" s="56">
        <v>9</v>
      </c>
    </row>
    <row r="32" spans="1:14" s="10" customFormat="1" ht="17.25" customHeight="1">
      <c r="A32" s="23" t="s">
        <v>54</v>
      </c>
      <c r="B32" s="78">
        <v>1483</v>
      </c>
      <c r="C32" s="56">
        <f t="shared" si="1"/>
        <v>3853</v>
      </c>
      <c r="D32" s="56">
        <v>711</v>
      </c>
      <c r="E32" s="56">
        <v>564</v>
      </c>
      <c r="F32" s="56">
        <v>385</v>
      </c>
      <c r="G32" s="56">
        <v>628</v>
      </c>
      <c r="H32" s="56">
        <v>342</v>
      </c>
      <c r="I32" s="56">
        <v>378</v>
      </c>
      <c r="J32" s="56">
        <v>288</v>
      </c>
      <c r="K32" s="56">
        <v>218</v>
      </c>
      <c r="L32" s="56">
        <v>186</v>
      </c>
      <c r="M32" s="56">
        <v>59</v>
      </c>
      <c r="N32" s="56">
        <v>94</v>
      </c>
    </row>
    <row r="33" spans="1:14" s="10" customFormat="1" ht="17.25" customHeight="1">
      <c r="A33" s="23" t="s">
        <v>22</v>
      </c>
      <c r="B33" s="78">
        <v>38</v>
      </c>
      <c r="C33" s="56">
        <f t="shared" si="1"/>
        <v>128</v>
      </c>
      <c r="D33" s="56">
        <v>4</v>
      </c>
      <c r="E33" s="56">
        <v>23</v>
      </c>
      <c r="F33" s="56">
        <v>2</v>
      </c>
      <c r="G33" s="56">
        <v>40</v>
      </c>
      <c r="H33" s="56">
        <v>10</v>
      </c>
      <c r="I33" s="56">
        <v>19</v>
      </c>
      <c r="J33" s="56">
        <v>13</v>
      </c>
      <c r="K33" s="56">
        <v>6</v>
      </c>
      <c r="L33" s="56">
        <v>5</v>
      </c>
      <c r="M33" s="56">
        <v>2</v>
      </c>
      <c r="N33" s="56">
        <v>4</v>
      </c>
    </row>
    <row r="34" spans="1:14" s="10" customFormat="1" ht="17.25" customHeight="1">
      <c r="A34" s="23" t="s">
        <v>23</v>
      </c>
      <c r="B34" s="78">
        <v>63</v>
      </c>
      <c r="C34" s="56">
        <f t="shared" si="1"/>
        <v>399</v>
      </c>
      <c r="D34" s="56">
        <v>23</v>
      </c>
      <c r="E34" s="56">
        <v>60</v>
      </c>
      <c r="F34" s="56">
        <v>43</v>
      </c>
      <c r="G34" s="56">
        <v>101</v>
      </c>
      <c r="H34" s="56">
        <v>36</v>
      </c>
      <c r="I34" s="56">
        <v>28</v>
      </c>
      <c r="J34" s="56">
        <v>50</v>
      </c>
      <c r="K34" s="56">
        <v>22</v>
      </c>
      <c r="L34" s="56">
        <v>14</v>
      </c>
      <c r="M34" s="56">
        <v>12</v>
      </c>
      <c r="N34" s="56">
        <v>10</v>
      </c>
    </row>
    <row r="35" spans="1:14" s="10" customFormat="1" ht="17.25" customHeight="1">
      <c r="A35" s="23" t="s">
        <v>55</v>
      </c>
      <c r="B35" s="78">
        <v>465</v>
      </c>
      <c r="C35" s="56">
        <f t="shared" si="1"/>
        <v>1466</v>
      </c>
      <c r="D35" s="56">
        <v>230</v>
      </c>
      <c r="E35" s="56">
        <v>145</v>
      </c>
      <c r="F35" s="56">
        <v>93</v>
      </c>
      <c r="G35" s="56">
        <v>352</v>
      </c>
      <c r="H35" s="56">
        <v>138</v>
      </c>
      <c r="I35" s="56">
        <v>186</v>
      </c>
      <c r="J35" s="56">
        <v>57</v>
      </c>
      <c r="K35" s="56">
        <v>152</v>
      </c>
      <c r="L35" s="56">
        <v>43</v>
      </c>
      <c r="M35" s="56">
        <v>25</v>
      </c>
      <c r="N35" s="56">
        <v>45</v>
      </c>
    </row>
    <row r="36" spans="1:14" s="10" customFormat="1" ht="17.25" customHeight="1">
      <c r="A36" s="23" t="s">
        <v>56</v>
      </c>
      <c r="B36" s="78">
        <v>229</v>
      </c>
      <c r="C36" s="56">
        <f t="shared" si="1"/>
        <v>701</v>
      </c>
      <c r="D36" s="56">
        <v>63</v>
      </c>
      <c r="E36" s="56">
        <v>21</v>
      </c>
      <c r="F36" s="56">
        <v>127</v>
      </c>
      <c r="G36" s="56">
        <v>167</v>
      </c>
      <c r="H36" s="56">
        <v>113</v>
      </c>
      <c r="I36" s="56">
        <v>92</v>
      </c>
      <c r="J36" s="56">
        <v>32</v>
      </c>
      <c r="K36" s="56">
        <v>54</v>
      </c>
      <c r="L36" s="56">
        <v>21</v>
      </c>
      <c r="M36" s="56">
        <v>4</v>
      </c>
      <c r="N36" s="56">
        <v>7</v>
      </c>
    </row>
    <row r="37" spans="1:14" s="10" customFormat="1" ht="17.25" customHeight="1">
      <c r="A37" s="39" t="s">
        <v>57</v>
      </c>
      <c r="B37" s="80">
        <v>184</v>
      </c>
      <c r="C37" s="61">
        <f t="shared" si="1"/>
        <v>316</v>
      </c>
      <c r="D37" s="61">
        <v>88</v>
      </c>
      <c r="E37" s="61">
        <v>30</v>
      </c>
      <c r="F37" s="61">
        <v>43</v>
      </c>
      <c r="G37" s="61">
        <v>37</v>
      </c>
      <c r="H37" s="61">
        <v>25</v>
      </c>
      <c r="I37" s="61">
        <v>21</v>
      </c>
      <c r="J37" s="61">
        <v>17</v>
      </c>
      <c r="K37" s="61">
        <v>44</v>
      </c>
      <c r="L37" s="61">
        <v>4</v>
      </c>
      <c r="M37" s="61">
        <v>3</v>
      </c>
      <c r="N37" s="61">
        <v>4</v>
      </c>
    </row>
    <row r="38" spans="1:14" s="10" customFormat="1" ht="17.25" customHeight="1">
      <c r="A38" s="23" t="s">
        <v>58</v>
      </c>
      <c r="B38" s="78">
        <v>69</v>
      </c>
      <c r="C38" s="56">
        <f t="shared" si="1"/>
        <v>69</v>
      </c>
      <c r="D38" s="56">
        <v>18</v>
      </c>
      <c r="E38" s="56">
        <v>18</v>
      </c>
      <c r="F38" s="56">
        <v>7</v>
      </c>
      <c r="G38" s="56">
        <v>6</v>
      </c>
      <c r="H38" s="56">
        <v>1</v>
      </c>
      <c r="I38" s="56">
        <v>0</v>
      </c>
      <c r="J38" s="56">
        <v>6</v>
      </c>
      <c r="K38" s="56">
        <v>1</v>
      </c>
      <c r="L38" s="56">
        <v>1</v>
      </c>
      <c r="M38" s="56">
        <v>10</v>
      </c>
      <c r="N38" s="56">
        <v>1</v>
      </c>
    </row>
    <row r="39" spans="1:14" s="10" customFormat="1" ht="17.25" customHeight="1">
      <c r="A39" s="23" t="s">
        <v>24</v>
      </c>
      <c r="B39" s="78">
        <v>358</v>
      </c>
      <c r="C39" s="56">
        <f t="shared" si="1"/>
        <v>445</v>
      </c>
      <c r="D39" s="56">
        <v>112</v>
      </c>
      <c r="E39" s="56">
        <v>52</v>
      </c>
      <c r="F39" s="56">
        <v>56</v>
      </c>
      <c r="G39" s="56">
        <v>112</v>
      </c>
      <c r="H39" s="56">
        <v>25</v>
      </c>
      <c r="I39" s="56">
        <v>23</v>
      </c>
      <c r="J39" s="56">
        <v>17</v>
      </c>
      <c r="K39" s="56">
        <v>11</v>
      </c>
      <c r="L39" s="56">
        <v>9</v>
      </c>
      <c r="M39" s="56">
        <v>24</v>
      </c>
      <c r="N39" s="56">
        <v>4</v>
      </c>
    </row>
    <row r="40" spans="1:14" s="10" customFormat="1" ht="17.25" customHeight="1">
      <c r="A40" s="23" t="s">
        <v>59</v>
      </c>
      <c r="B40" s="78">
        <v>1200</v>
      </c>
      <c r="C40" s="56">
        <f t="shared" si="1"/>
        <v>1704</v>
      </c>
      <c r="D40" s="56">
        <v>287</v>
      </c>
      <c r="E40" s="56">
        <v>273</v>
      </c>
      <c r="F40" s="56">
        <v>169</v>
      </c>
      <c r="G40" s="56">
        <v>339</v>
      </c>
      <c r="H40" s="56">
        <v>185</v>
      </c>
      <c r="I40" s="56">
        <v>126</v>
      </c>
      <c r="J40" s="56">
        <v>78</v>
      </c>
      <c r="K40" s="56">
        <v>110</v>
      </c>
      <c r="L40" s="56">
        <v>44</v>
      </c>
      <c r="M40" s="56">
        <v>35</v>
      </c>
      <c r="N40" s="56">
        <v>58</v>
      </c>
    </row>
    <row r="41" spans="1:14" s="10" customFormat="1" ht="17.25" customHeight="1">
      <c r="A41" s="23" t="s">
        <v>60</v>
      </c>
      <c r="B41" s="78">
        <v>4119</v>
      </c>
      <c r="C41" s="56">
        <f t="shared" si="1"/>
        <v>4586</v>
      </c>
      <c r="D41" s="56">
        <v>810</v>
      </c>
      <c r="E41" s="56">
        <v>751</v>
      </c>
      <c r="F41" s="56">
        <v>553</v>
      </c>
      <c r="G41" s="56">
        <v>1124</v>
      </c>
      <c r="H41" s="56">
        <v>208</v>
      </c>
      <c r="I41" s="56">
        <v>329</v>
      </c>
      <c r="J41" s="56">
        <v>213</v>
      </c>
      <c r="K41" s="56">
        <v>229</v>
      </c>
      <c r="L41" s="56">
        <v>125</v>
      </c>
      <c r="M41" s="56">
        <v>134</v>
      </c>
      <c r="N41" s="56">
        <v>110</v>
      </c>
    </row>
    <row r="42" spans="1:14" s="10" customFormat="1" ht="17.25" customHeight="1">
      <c r="A42" s="23" t="s">
        <v>61</v>
      </c>
      <c r="B42" s="78">
        <v>844</v>
      </c>
      <c r="C42" s="56">
        <f t="shared" si="1"/>
        <v>736</v>
      </c>
      <c r="D42" s="56">
        <v>163</v>
      </c>
      <c r="E42" s="56">
        <v>126</v>
      </c>
      <c r="F42" s="56">
        <v>86</v>
      </c>
      <c r="G42" s="56">
        <v>155</v>
      </c>
      <c r="H42" s="56">
        <v>42</v>
      </c>
      <c r="I42" s="56">
        <v>24</v>
      </c>
      <c r="J42" s="56">
        <v>48</v>
      </c>
      <c r="K42" s="56">
        <v>26</v>
      </c>
      <c r="L42" s="56">
        <v>23</v>
      </c>
      <c r="M42" s="56">
        <v>20</v>
      </c>
      <c r="N42" s="56">
        <v>23</v>
      </c>
    </row>
    <row r="43" spans="1:14" ht="17.25" customHeight="1">
      <c r="A43" s="23" t="s">
        <v>27</v>
      </c>
      <c r="B43" s="78">
        <v>191</v>
      </c>
      <c r="C43" s="56">
        <f t="shared" si="1"/>
        <v>226</v>
      </c>
      <c r="D43" s="56">
        <v>42</v>
      </c>
      <c r="E43" s="56">
        <v>44</v>
      </c>
      <c r="F43" s="56">
        <v>25</v>
      </c>
      <c r="G43" s="56">
        <v>55</v>
      </c>
      <c r="H43" s="56">
        <v>16</v>
      </c>
      <c r="I43" s="56">
        <v>9</v>
      </c>
      <c r="J43" s="56">
        <v>8</v>
      </c>
      <c r="K43" s="56">
        <v>10</v>
      </c>
      <c r="L43" s="56">
        <v>4</v>
      </c>
      <c r="M43" s="56">
        <v>6</v>
      </c>
      <c r="N43" s="56">
        <v>7</v>
      </c>
    </row>
    <row r="44" spans="1:14" ht="17.25" customHeight="1">
      <c r="A44" s="23" t="s">
        <v>25</v>
      </c>
      <c r="B44" s="78">
        <v>723</v>
      </c>
      <c r="C44" s="56">
        <f t="shared" si="1"/>
        <v>778</v>
      </c>
      <c r="D44" s="56">
        <v>175</v>
      </c>
      <c r="E44" s="56">
        <v>105</v>
      </c>
      <c r="F44" s="56">
        <v>145</v>
      </c>
      <c r="G44" s="56">
        <v>155</v>
      </c>
      <c r="H44" s="56">
        <v>49</v>
      </c>
      <c r="I44" s="56">
        <v>35</v>
      </c>
      <c r="J44" s="56">
        <v>32</v>
      </c>
      <c r="K44" s="56">
        <v>39</v>
      </c>
      <c r="L44" s="56">
        <v>22</v>
      </c>
      <c r="M44" s="56">
        <v>16</v>
      </c>
      <c r="N44" s="56">
        <v>5</v>
      </c>
    </row>
    <row r="45" spans="1:14" ht="17.25" customHeight="1">
      <c r="A45" s="47" t="s">
        <v>26</v>
      </c>
      <c r="B45" s="81">
        <v>349</v>
      </c>
      <c r="C45" s="64">
        <f t="shared" si="1"/>
        <v>388</v>
      </c>
      <c r="D45" s="64">
        <v>81</v>
      </c>
      <c r="E45" s="64">
        <v>68</v>
      </c>
      <c r="F45" s="64">
        <v>93</v>
      </c>
      <c r="G45" s="64">
        <v>54</v>
      </c>
      <c r="H45" s="64">
        <v>26</v>
      </c>
      <c r="I45" s="64">
        <v>20</v>
      </c>
      <c r="J45" s="64">
        <v>15</v>
      </c>
      <c r="K45" s="64">
        <v>13</v>
      </c>
      <c r="L45" s="64">
        <v>12</v>
      </c>
      <c r="M45" s="64">
        <v>2</v>
      </c>
      <c r="N45" s="64">
        <v>4</v>
      </c>
    </row>
    <row r="46" spans="1:14" ht="17.25" customHeight="1">
      <c r="A46" s="23" t="s">
        <v>28</v>
      </c>
      <c r="B46" s="78">
        <v>2328</v>
      </c>
      <c r="C46" s="56">
        <f t="shared" si="1"/>
        <v>2242</v>
      </c>
      <c r="D46" s="56">
        <v>492</v>
      </c>
      <c r="E46" s="56">
        <v>375</v>
      </c>
      <c r="F46" s="56">
        <v>256</v>
      </c>
      <c r="G46" s="56">
        <v>429</v>
      </c>
      <c r="H46" s="56">
        <v>140</v>
      </c>
      <c r="I46" s="56">
        <v>142</v>
      </c>
      <c r="J46" s="56">
        <v>124</v>
      </c>
      <c r="K46" s="56">
        <v>78</v>
      </c>
      <c r="L46" s="56">
        <v>58</v>
      </c>
      <c r="M46" s="56">
        <v>81</v>
      </c>
      <c r="N46" s="56">
        <v>67</v>
      </c>
    </row>
    <row r="47" spans="1:14" ht="17.25" customHeight="1">
      <c r="A47" s="23" t="s">
        <v>29</v>
      </c>
      <c r="B47" s="78">
        <v>327</v>
      </c>
      <c r="C47" s="56">
        <f t="shared" si="1"/>
        <v>362</v>
      </c>
      <c r="D47" s="56">
        <v>95</v>
      </c>
      <c r="E47" s="56">
        <v>53</v>
      </c>
      <c r="F47" s="56">
        <v>44</v>
      </c>
      <c r="G47" s="56">
        <v>82</v>
      </c>
      <c r="H47" s="56">
        <v>21</v>
      </c>
      <c r="I47" s="56">
        <v>21</v>
      </c>
      <c r="J47" s="56">
        <v>17</v>
      </c>
      <c r="K47" s="56">
        <v>12</v>
      </c>
      <c r="L47" s="56">
        <v>5</v>
      </c>
      <c r="M47" s="56">
        <v>3</v>
      </c>
      <c r="N47" s="56">
        <v>9</v>
      </c>
    </row>
    <row r="48" spans="1:14" ht="17.25" customHeight="1">
      <c r="A48" s="23" t="s">
        <v>30</v>
      </c>
      <c r="B48" s="78">
        <v>375</v>
      </c>
      <c r="C48" s="56">
        <f t="shared" si="1"/>
        <v>342</v>
      </c>
      <c r="D48" s="56">
        <v>54</v>
      </c>
      <c r="E48" s="56">
        <v>34</v>
      </c>
      <c r="F48" s="56">
        <v>64</v>
      </c>
      <c r="G48" s="56">
        <v>52</v>
      </c>
      <c r="H48" s="56">
        <v>18</v>
      </c>
      <c r="I48" s="56">
        <v>27</v>
      </c>
      <c r="J48" s="56">
        <v>28</v>
      </c>
      <c r="K48" s="56">
        <v>25</v>
      </c>
      <c r="L48" s="56">
        <v>21</v>
      </c>
      <c r="M48" s="56">
        <v>12</v>
      </c>
      <c r="N48" s="56">
        <v>7</v>
      </c>
    </row>
    <row r="49" spans="1:14" ht="17.25" customHeight="1">
      <c r="A49" s="23" t="s">
        <v>62</v>
      </c>
      <c r="B49" s="78">
        <v>4109</v>
      </c>
      <c r="C49" s="56">
        <f t="shared" si="1"/>
        <v>6947</v>
      </c>
      <c r="D49" s="56">
        <v>1413</v>
      </c>
      <c r="E49" s="56">
        <v>957</v>
      </c>
      <c r="F49" s="56">
        <v>950</v>
      </c>
      <c r="G49" s="56">
        <v>1301</v>
      </c>
      <c r="H49" s="56">
        <v>671</v>
      </c>
      <c r="I49" s="56">
        <v>466</v>
      </c>
      <c r="J49" s="56">
        <v>289</v>
      </c>
      <c r="K49" s="56">
        <v>370</v>
      </c>
      <c r="L49" s="56">
        <v>244</v>
      </c>
      <c r="M49" s="56">
        <v>138</v>
      </c>
      <c r="N49" s="56">
        <v>148</v>
      </c>
    </row>
    <row r="50" spans="1:14" ht="17.25" customHeight="1">
      <c r="A50" s="23" t="s">
        <v>63</v>
      </c>
      <c r="B50" s="78">
        <v>843</v>
      </c>
      <c r="C50" s="56">
        <f t="shared" si="1"/>
        <v>635</v>
      </c>
      <c r="D50" s="56">
        <v>175</v>
      </c>
      <c r="E50" s="56">
        <v>85</v>
      </c>
      <c r="F50" s="56">
        <v>80</v>
      </c>
      <c r="G50" s="56">
        <v>98</v>
      </c>
      <c r="H50" s="56">
        <v>22</v>
      </c>
      <c r="I50" s="56">
        <v>27</v>
      </c>
      <c r="J50" s="56">
        <v>49</v>
      </c>
      <c r="K50" s="56">
        <v>35</v>
      </c>
      <c r="L50" s="56">
        <v>18</v>
      </c>
      <c r="M50" s="56">
        <v>29</v>
      </c>
      <c r="N50" s="56">
        <v>17</v>
      </c>
    </row>
    <row r="51" spans="1:14" ht="17.25" customHeight="1">
      <c r="A51" s="25" t="s">
        <v>64</v>
      </c>
      <c r="B51" s="82">
        <v>8</v>
      </c>
      <c r="C51" s="57">
        <f t="shared" si="1"/>
        <v>18</v>
      </c>
      <c r="D51" s="57">
        <v>2</v>
      </c>
      <c r="E51" s="57">
        <v>3</v>
      </c>
      <c r="F51" s="57">
        <v>3</v>
      </c>
      <c r="G51" s="57">
        <v>8</v>
      </c>
      <c r="H51" s="57">
        <v>1</v>
      </c>
      <c r="I51" s="57">
        <v>0</v>
      </c>
      <c r="J51" s="57">
        <v>1</v>
      </c>
      <c r="K51" s="57">
        <v>0</v>
      </c>
      <c r="L51" s="57">
        <v>0</v>
      </c>
      <c r="M51" s="57">
        <v>0</v>
      </c>
      <c r="N51" s="57">
        <v>0</v>
      </c>
    </row>
    <row r="52" spans="1:2" ht="17.25" customHeight="1">
      <c r="A52" s="22"/>
      <c r="B52" s="2"/>
    </row>
    <row r="53" spans="1:2" ht="17.25" customHeight="1">
      <c r="A53" s="5"/>
      <c r="B53" s="93"/>
    </row>
    <row r="54" spans="1:2" ht="17.25" customHeight="1">
      <c r="A54" s="6"/>
      <c r="B54" s="6"/>
    </row>
    <row r="55" spans="1:2" ht="17.25" customHeight="1">
      <c r="A55" s="6"/>
      <c r="B55" s="6"/>
    </row>
    <row r="56" spans="1:2" ht="17.25" customHeight="1">
      <c r="A56" s="6"/>
      <c r="B56" s="6"/>
    </row>
    <row r="57" spans="1:2" ht="17.25" customHeight="1">
      <c r="A57" s="6"/>
      <c r="B57" s="6"/>
    </row>
    <row r="58" spans="1:2" ht="17.25" customHeight="1">
      <c r="A58" s="6"/>
      <c r="B58" s="6"/>
    </row>
    <row r="59" spans="1:2" ht="17.25" customHeight="1">
      <c r="A59" s="6"/>
      <c r="B59" s="6"/>
    </row>
  </sheetData>
  <sheetProtection/>
  <printOptions horizontalCentered="1" verticalCentered="1"/>
  <pageMargins left="0.1968503937007874" right="0.1968503937007874" top="0" bottom="0" header="0" footer="0"/>
  <pageSetup fitToHeight="1" fitToWidth="1" horizontalDpi="400" verticalDpi="400" orientation="landscape" paperSize="9" scale="7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54"/>
  <sheetViews>
    <sheetView zoomScale="60" zoomScaleNormal="60" zoomScaleSheetLayoutView="100" zoomScalePageLayoutView="0" workbookViewId="0" topLeftCell="A1">
      <selection activeCell="S1" sqref="S1"/>
    </sheetView>
  </sheetViews>
  <sheetFormatPr defaultColWidth="9.00390625" defaultRowHeight="12.75"/>
  <cols>
    <col min="1" max="1" width="32.875" style="0" customWidth="1"/>
    <col min="2" max="15" width="12.875" style="0" customWidth="1"/>
    <col min="17" max="17" width="9.75390625" style="0" bestFit="1" customWidth="1"/>
  </cols>
  <sheetData>
    <row r="1" ht="18.75" customHeight="1">
      <c r="A1" s="1"/>
    </row>
    <row r="2" spans="1:15" ht="18.75" customHeight="1">
      <c r="A2" s="36" t="s">
        <v>73</v>
      </c>
      <c r="B2" s="22"/>
      <c r="C2" s="9"/>
      <c r="D2" s="22"/>
      <c r="F2" s="22"/>
      <c r="H2" s="22"/>
      <c r="J2" s="22"/>
      <c r="K2" s="22"/>
      <c r="L2" s="22"/>
      <c r="M2" s="22"/>
      <c r="N2" s="22"/>
      <c r="O2" s="22"/>
    </row>
    <row r="3" spans="1:15" ht="18.75" customHeight="1">
      <c r="A3" s="4" t="s">
        <v>74</v>
      </c>
      <c r="B3" s="22"/>
      <c r="C3" s="9"/>
      <c r="D3" s="37"/>
      <c r="E3" s="9"/>
      <c r="F3" s="22"/>
      <c r="H3" s="22"/>
      <c r="J3" s="22"/>
      <c r="K3" s="22"/>
      <c r="L3" s="22"/>
      <c r="M3" s="22"/>
      <c r="N3" s="22"/>
      <c r="O3" s="22"/>
    </row>
    <row r="4" spans="1:15" s="10" customFormat="1" ht="17.25" customHeight="1">
      <c r="A4" s="13" t="s">
        <v>0</v>
      </c>
      <c r="B4" s="14"/>
      <c r="C4" s="32"/>
      <c r="D4" s="14"/>
      <c r="E4" s="14"/>
      <c r="F4" s="14"/>
      <c r="G4" s="14"/>
      <c r="H4" s="14"/>
      <c r="I4" s="33"/>
      <c r="J4" s="91"/>
      <c r="K4" s="14"/>
      <c r="L4" s="14"/>
      <c r="M4" s="14"/>
      <c r="N4" s="14"/>
      <c r="O4" s="14"/>
    </row>
    <row r="5" spans="1:15" s="10" customFormat="1" ht="17.25" customHeight="1">
      <c r="A5" s="15"/>
      <c r="B5" s="55" t="s">
        <v>94</v>
      </c>
      <c r="C5" s="83" t="s">
        <v>99</v>
      </c>
      <c r="D5" s="71" t="s">
        <v>7</v>
      </c>
      <c r="E5" s="71" t="s">
        <v>8</v>
      </c>
      <c r="F5" s="71" t="s">
        <v>9</v>
      </c>
      <c r="G5" s="71" t="s">
        <v>10</v>
      </c>
      <c r="H5" s="71" t="s">
        <v>11</v>
      </c>
      <c r="I5" s="84" t="s">
        <v>12</v>
      </c>
      <c r="J5" s="71" t="s">
        <v>13</v>
      </c>
      <c r="K5" s="71" t="s">
        <v>14</v>
      </c>
      <c r="L5" s="71" t="s">
        <v>15</v>
      </c>
      <c r="M5" s="71" t="s">
        <v>16</v>
      </c>
      <c r="N5" s="71" t="s">
        <v>17</v>
      </c>
      <c r="O5" s="71" t="s">
        <v>18</v>
      </c>
    </row>
    <row r="6" spans="1:15" s="10" customFormat="1" ht="17.25" customHeight="1">
      <c r="A6" s="17" t="s">
        <v>1</v>
      </c>
      <c r="B6" s="85"/>
      <c r="C6" s="86"/>
      <c r="D6" s="85"/>
      <c r="E6" s="85"/>
      <c r="F6" s="85"/>
      <c r="G6" s="85"/>
      <c r="H6" s="85"/>
      <c r="I6" s="87"/>
      <c r="J6" s="18"/>
      <c r="K6" s="18"/>
      <c r="L6" s="18"/>
      <c r="M6" s="18"/>
      <c r="N6" s="18"/>
      <c r="O6" s="18"/>
    </row>
    <row r="7" spans="1:17" s="10" customFormat="1" ht="17.25" customHeight="1">
      <c r="A7" s="53" t="s">
        <v>95</v>
      </c>
      <c r="B7" s="56">
        <v>9169</v>
      </c>
      <c r="C7" s="46" t="s">
        <v>6</v>
      </c>
      <c r="D7" s="52">
        <v>8485</v>
      </c>
      <c r="E7" s="52">
        <v>10065</v>
      </c>
      <c r="F7" s="56">
        <v>9723</v>
      </c>
      <c r="G7" s="56">
        <v>10175</v>
      </c>
      <c r="H7" s="56">
        <v>9983</v>
      </c>
      <c r="I7" s="56">
        <v>9271</v>
      </c>
      <c r="J7" s="56">
        <v>9497</v>
      </c>
      <c r="K7" s="56">
        <v>8815</v>
      </c>
      <c r="L7" s="56">
        <v>8482</v>
      </c>
      <c r="M7" s="56">
        <v>8627</v>
      </c>
      <c r="N7" s="56">
        <v>8494</v>
      </c>
      <c r="O7" s="56">
        <v>8406</v>
      </c>
      <c r="Q7" s="35"/>
    </row>
    <row r="8" spans="1:17" s="10" customFormat="1" ht="17.25" customHeight="1">
      <c r="A8" s="54" t="s">
        <v>97</v>
      </c>
      <c r="B8" s="42" t="s">
        <v>6</v>
      </c>
      <c r="C8" s="88">
        <f>IF(SUM(D8:O8)/12=SUM(C9:C14,C38:C44,C46:C51),SUM(D8:O8)/12,"error")</f>
        <v>11217.25</v>
      </c>
      <c r="D8" s="57">
        <f aca="true" t="shared" si="0" ref="D8:O8">D9+D10+D11+D12+D13+D14+D38+D39+D40+D41+D42+D43+D44+D46+D47+D48+D49+D50+D51</f>
        <v>9132</v>
      </c>
      <c r="E8" s="57">
        <f t="shared" si="0"/>
        <v>9998</v>
      </c>
      <c r="F8" s="57">
        <f t="shared" si="0"/>
        <v>10315</v>
      </c>
      <c r="G8" s="57">
        <f t="shared" si="0"/>
        <v>10724</v>
      </c>
      <c r="H8" s="57">
        <f t="shared" si="0"/>
        <v>10276</v>
      </c>
      <c r="I8" s="57">
        <f t="shared" si="0"/>
        <v>10157</v>
      </c>
      <c r="J8" s="57">
        <f t="shared" si="0"/>
        <v>9971</v>
      </c>
      <c r="K8" s="57">
        <f t="shared" si="0"/>
        <v>9529</v>
      </c>
      <c r="L8" s="57">
        <f t="shared" si="0"/>
        <v>10264</v>
      </c>
      <c r="M8" s="57">
        <f t="shared" si="0"/>
        <v>11657</v>
      </c>
      <c r="N8" s="57">
        <f t="shared" si="0"/>
        <v>14718</v>
      </c>
      <c r="O8" s="57">
        <f t="shared" si="0"/>
        <v>17866</v>
      </c>
      <c r="Q8" s="35">
        <f>SUM(D8:O8)</f>
        <v>134607</v>
      </c>
    </row>
    <row r="9" spans="1:25" s="10" customFormat="1" ht="17.25" customHeight="1">
      <c r="A9" s="20" t="s">
        <v>67</v>
      </c>
      <c r="B9" s="56">
        <v>28</v>
      </c>
      <c r="C9" s="68">
        <f>SUM(D9:O9)/12</f>
        <v>19.166666666666668</v>
      </c>
      <c r="D9" s="56">
        <v>21</v>
      </c>
      <c r="E9" s="56">
        <v>24</v>
      </c>
      <c r="F9" s="56">
        <v>24</v>
      </c>
      <c r="G9" s="56">
        <v>20</v>
      </c>
      <c r="H9" s="56">
        <v>18</v>
      </c>
      <c r="I9" s="56">
        <v>19</v>
      </c>
      <c r="J9" s="56">
        <v>18</v>
      </c>
      <c r="K9" s="56">
        <v>11</v>
      </c>
      <c r="L9" s="56">
        <v>15</v>
      </c>
      <c r="M9" s="56">
        <v>16</v>
      </c>
      <c r="N9" s="56">
        <v>21</v>
      </c>
      <c r="O9" s="58">
        <v>23</v>
      </c>
      <c r="P9" s="19"/>
      <c r="Q9" s="35"/>
      <c r="R9" s="19"/>
      <c r="S9" s="19"/>
      <c r="T9" s="19"/>
      <c r="U9" s="19"/>
      <c r="V9" s="19"/>
      <c r="W9" s="19"/>
      <c r="X9" s="19"/>
      <c r="Y9" s="19"/>
    </row>
    <row r="10" spans="1:17" s="10" customFormat="1" ht="17.25" customHeight="1">
      <c r="A10" s="20" t="s">
        <v>2</v>
      </c>
      <c r="B10" s="56">
        <v>7</v>
      </c>
      <c r="C10" s="68">
        <f>SUM(D10:O10)/12</f>
        <v>5.083333333333333</v>
      </c>
      <c r="D10" s="56">
        <v>6</v>
      </c>
      <c r="E10" s="56">
        <v>7</v>
      </c>
      <c r="F10" s="56">
        <v>7</v>
      </c>
      <c r="G10" s="56">
        <v>7</v>
      </c>
      <c r="H10" s="56">
        <v>7</v>
      </c>
      <c r="I10" s="56">
        <v>7</v>
      </c>
      <c r="J10" s="56">
        <v>3</v>
      </c>
      <c r="K10" s="56">
        <v>3</v>
      </c>
      <c r="L10" s="56">
        <v>3</v>
      </c>
      <c r="M10" s="56">
        <v>4</v>
      </c>
      <c r="N10" s="56">
        <v>3</v>
      </c>
      <c r="O10" s="56">
        <v>4</v>
      </c>
      <c r="Q10" s="35"/>
    </row>
    <row r="11" spans="1:17" s="10" customFormat="1" ht="17.25" customHeight="1">
      <c r="A11" s="20" t="s">
        <v>3</v>
      </c>
      <c r="B11" s="56">
        <v>0</v>
      </c>
      <c r="C11" s="68">
        <f>SUM(D11:O11)/12</f>
        <v>0.5833333333333334</v>
      </c>
      <c r="D11" s="56">
        <v>0</v>
      </c>
      <c r="E11" s="56">
        <v>1</v>
      </c>
      <c r="F11" s="56">
        <v>1</v>
      </c>
      <c r="G11" s="56">
        <v>1</v>
      </c>
      <c r="H11" s="56">
        <v>1</v>
      </c>
      <c r="I11" s="56">
        <v>1</v>
      </c>
      <c r="J11" s="56">
        <v>0</v>
      </c>
      <c r="K11" s="56">
        <v>0</v>
      </c>
      <c r="L11" s="56">
        <v>0</v>
      </c>
      <c r="M11" s="56">
        <v>0</v>
      </c>
      <c r="N11" s="56">
        <v>0</v>
      </c>
      <c r="O11" s="56">
        <v>2</v>
      </c>
      <c r="Q11" s="35"/>
    </row>
    <row r="12" spans="1:17" s="10" customFormat="1" ht="17.25" customHeight="1">
      <c r="A12" s="20" t="s">
        <v>68</v>
      </c>
      <c r="B12" s="56">
        <v>18</v>
      </c>
      <c r="C12" s="68">
        <f>SUM(D12:O12)/12</f>
        <v>26.25</v>
      </c>
      <c r="D12" s="56">
        <v>28</v>
      </c>
      <c r="E12" s="56">
        <v>27</v>
      </c>
      <c r="F12" s="56">
        <v>30</v>
      </c>
      <c r="G12" s="56">
        <v>32</v>
      </c>
      <c r="H12" s="56">
        <v>29</v>
      </c>
      <c r="I12" s="56">
        <v>23</v>
      </c>
      <c r="J12" s="56">
        <v>24</v>
      </c>
      <c r="K12" s="56">
        <v>21</v>
      </c>
      <c r="L12" s="56">
        <v>25</v>
      </c>
      <c r="M12" s="56">
        <v>24</v>
      </c>
      <c r="N12" s="56">
        <v>24</v>
      </c>
      <c r="O12" s="56">
        <v>28</v>
      </c>
      <c r="Q12" s="35"/>
    </row>
    <row r="13" spans="1:17" s="10" customFormat="1" ht="17.25" customHeight="1">
      <c r="A13" s="21" t="s">
        <v>4</v>
      </c>
      <c r="B13" s="56">
        <v>890</v>
      </c>
      <c r="C13" s="68">
        <f>SUM(D13:O13)/12</f>
        <v>1088.0833333333333</v>
      </c>
      <c r="D13" s="56">
        <v>1053</v>
      </c>
      <c r="E13" s="56">
        <v>1198</v>
      </c>
      <c r="F13" s="56">
        <v>1238</v>
      </c>
      <c r="G13" s="56">
        <v>1288</v>
      </c>
      <c r="H13" s="56">
        <v>1189</v>
      </c>
      <c r="I13" s="56">
        <v>1111</v>
      </c>
      <c r="J13" s="56">
        <v>1049</v>
      </c>
      <c r="K13" s="56">
        <v>992</v>
      </c>
      <c r="L13" s="56">
        <v>974</v>
      </c>
      <c r="M13" s="56">
        <v>971</v>
      </c>
      <c r="N13" s="56">
        <v>991</v>
      </c>
      <c r="O13" s="56">
        <v>1003</v>
      </c>
      <c r="Q13" s="35"/>
    </row>
    <row r="14" spans="1:17" s="10" customFormat="1" ht="17.25" customHeight="1">
      <c r="A14" s="21" t="s">
        <v>5</v>
      </c>
      <c r="B14" s="56">
        <v>2642</v>
      </c>
      <c r="C14" s="68">
        <f>IF(SUM(D14:O14)/12=SUM(C15:C37),SUM(D14:O14)/12,"error")</f>
        <v>3764.5</v>
      </c>
      <c r="D14" s="56">
        <f aca="true" t="shared" si="1" ref="D14:O14">SUM(D15:D37)</f>
        <v>2798</v>
      </c>
      <c r="E14" s="56">
        <f t="shared" si="1"/>
        <v>2917</v>
      </c>
      <c r="F14" s="56">
        <f t="shared" si="1"/>
        <v>3002</v>
      </c>
      <c r="G14" s="56">
        <f t="shared" si="1"/>
        <v>3042</v>
      </c>
      <c r="H14" s="56">
        <f t="shared" si="1"/>
        <v>2873</v>
      </c>
      <c r="I14" s="56">
        <f t="shared" si="1"/>
        <v>2894</v>
      </c>
      <c r="J14" s="56">
        <f t="shared" si="1"/>
        <v>2910</v>
      </c>
      <c r="K14" s="56">
        <f t="shared" si="1"/>
        <v>2866</v>
      </c>
      <c r="L14" s="56">
        <f t="shared" si="1"/>
        <v>3345</v>
      </c>
      <c r="M14" s="56">
        <f t="shared" si="1"/>
        <v>4277</v>
      </c>
      <c r="N14" s="56">
        <f t="shared" si="1"/>
        <v>6167</v>
      </c>
      <c r="O14" s="56">
        <f t="shared" si="1"/>
        <v>8083</v>
      </c>
      <c r="Q14" s="35"/>
    </row>
    <row r="15" spans="1:17" s="10" customFormat="1" ht="17.25" customHeight="1">
      <c r="A15" s="38" t="s">
        <v>65</v>
      </c>
      <c r="B15" s="60">
        <v>395</v>
      </c>
      <c r="C15" s="89">
        <f aca="true" t="shared" si="2" ref="C15:C51">SUM(D15:O15)/12</f>
        <v>358.8333333333333</v>
      </c>
      <c r="D15" s="60">
        <v>374</v>
      </c>
      <c r="E15" s="60">
        <v>399</v>
      </c>
      <c r="F15" s="60">
        <v>415</v>
      </c>
      <c r="G15" s="60">
        <v>413</v>
      </c>
      <c r="H15" s="60">
        <v>375</v>
      </c>
      <c r="I15" s="60">
        <v>372</v>
      </c>
      <c r="J15" s="60">
        <v>356</v>
      </c>
      <c r="K15" s="60">
        <v>332</v>
      </c>
      <c r="L15" s="60">
        <v>333</v>
      </c>
      <c r="M15" s="60">
        <v>322</v>
      </c>
      <c r="N15" s="60">
        <v>303</v>
      </c>
      <c r="O15" s="60">
        <v>312</v>
      </c>
      <c r="Q15" s="35"/>
    </row>
    <row r="16" spans="1:17" s="10" customFormat="1" ht="17.25" customHeight="1">
      <c r="A16" s="23" t="s">
        <v>19</v>
      </c>
      <c r="B16" s="56">
        <v>45</v>
      </c>
      <c r="C16" s="68">
        <f t="shared" si="2"/>
        <v>88.83333333333333</v>
      </c>
      <c r="D16" s="56">
        <v>91</v>
      </c>
      <c r="E16" s="56">
        <v>92</v>
      </c>
      <c r="F16" s="56">
        <v>87</v>
      </c>
      <c r="G16" s="56">
        <v>87</v>
      </c>
      <c r="H16" s="56">
        <v>84</v>
      </c>
      <c r="I16" s="56">
        <v>83</v>
      </c>
      <c r="J16" s="56">
        <v>77</v>
      </c>
      <c r="K16" s="56">
        <v>74</v>
      </c>
      <c r="L16" s="56">
        <v>77</v>
      </c>
      <c r="M16" s="56">
        <v>93</v>
      </c>
      <c r="N16" s="56">
        <v>110</v>
      </c>
      <c r="O16" s="56">
        <v>111</v>
      </c>
      <c r="Q16" s="35"/>
    </row>
    <row r="17" spans="1:17" s="10" customFormat="1" ht="17.25" customHeight="1">
      <c r="A17" s="23" t="s">
        <v>42</v>
      </c>
      <c r="B17" s="56">
        <v>305</v>
      </c>
      <c r="C17" s="68">
        <f t="shared" si="2"/>
        <v>326.5</v>
      </c>
      <c r="D17" s="56">
        <v>379</v>
      </c>
      <c r="E17" s="56">
        <v>345</v>
      </c>
      <c r="F17" s="56">
        <v>342</v>
      </c>
      <c r="G17" s="56">
        <v>324</v>
      </c>
      <c r="H17" s="56">
        <v>308</v>
      </c>
      <c r="I17" s="56">
        <v>290</v>
      </c>
      <c r="J17" s="56">
        <v>346</v>
      </c>
      <c r="K17" s="56">
        <v>291</v>
      </c>
      <c r="L17" s="56">
        <v>307</v>
      </c>
      <c r="M17" s="56">
        <v>334</v>
      </c>
      <c r="N17" s="56">
        <v>325</v>
      </c>
      <c r="O17" s="56">
        <v>327</v>
      </c>
      <c r="Q17" s="35"/>
    </row>
    <row r="18" spans="1:17" s="10" customFormat="1" ht="17.25" customHeight="1">
      <c r="A18" s="23" t="s">
        <v>43</v>
      </c>
      <c r="B18" s="56">
        <v>81</v>
      </c>
      <c r="C18" s="68">
        <f t="shared" si="2"/>
        <v>90.75</v>
      </c>
      <c r="D18" s="56">
        <v>110</v>
      </c>
      <c r="E18" s="56">
        <v>100</v>
      </c>
      <c r="F18" s="56">
        <v>98</v>
      </c>
      <c r="G18" s="56">
        <v>95</v>
      </c>
      <c r="H18" s="56">
        <v>92</v>
      </c>
      <c r="I18" s="56">
        <v>81</v>
      </c>
      <c r="J18" s="56">
        <v>86</v>
      </c>
      <c r="K18" s="56">
        <v>78</v>
      </c>
      <c r="L18" s="56">
        <v>77</v>
      </c>
      <c r="M18" s="56">
        <v>85</v>
      </c>
      <c r="N18" s="56">
        <v>95</v>
      </c>
      <c r="O18" s="56">
        <v>92</v>
      </c>
      <c r="Q18" s="35"/>
    </row>
    <row r="19" spans="1:17" s="10" customFormat="1" ht="17.25" customHeight="1">
      <c r="A19" s="23" t="s">
        <v>44</v>
      </c>
      <c r="B19" s="56">
        <v>65</v>
      </c>
      <c r="C19" s="68">
        <f t="shared" si="2"/>
        <v>26.583333333333332</v>
      </c>
      <c r="D19" s="56">
        <v>45</v>
      </c>
      <c r="E19" s="56">
        <v>41</v>
      </c>
      <c r="F19" s="56">
        <v>25</v>
      </c>
      <c r="G19" s="56">
        <v>26</v>
      </c>
      <c r="H19" s="56">
        <v>23</v>
      </c>
      <c r="I19" s="56">
        <v>23</v>
      </c>
      <c r="J19" s="56">
        <v>27</v>
      </c>
      <c r="K19" s="56">
        <v>25</v>
      </c>
      <c r="L19" s="56">
        <v>18</v>
      </c>
      <c r="M19" s="56">
        <v>20</v>
      </c>
      <c r="N19" s="56">
        <v>18</v>
      </c>
      <c r="O19" s="56">
        <v>28</v>
      </c>
      <c r="Q19" s="35"/>
    </row>
    <row r="20" spans="1:17" s="10" customFormat="1" ht="17.25" customHeight="1">
      <c r="A20" s="23" t="s">
        <v>66</v>
      </c>
      <c r="B20" s="56">
        <v>41</v>
      </c>
      <c r="C20" s="68">
        <f t="shared" si="2"/>
        <v>50.25</v>
      </c>
      <c r="D20" s="56">
        <v>44</v>
      </c>
      <c r="E20" s="56">
        <v>39</v>
      </c>
      <c r="F20" s="56">
        <v>41</v>
      </c>
      <c r="G20" s="56">
        <v>46</v>
      </c>
      <c r="H20" s="56">
        <v>48</v>
      </c>
      <c r="I20" s="56">
        <v>49</v>
      </c>
      <c r="J20" s="56">
        <v>50</v>
      </c>
      <c r="K20" s="56">
        <v>54</v>
      </c>
      <c r="L20" s="56">
        <v>52</v>
      </c>
      <c r="M20" s="56">
        <v>55</v>
      </c>
      <c r="N20" s="56">
        <v>62</v>
      </c>
      <c r="O20" s="56">
        <v>63</v>
      </c>
      <c r="Q20" s="35"/>
    </row>
    <row r="21" spans="1:17" s="10" customFormat="1" ht="17.25" customHeight="1">
      <c r="A21" s="23" t="s">
        <v>45</v>
      </c>
      <c r="B21" s="56">
        <v>72</v>
      </c>
      <c r="C21" s="68">
        <f t="shared" si="2"/>
        <v>90.91666666666667</v>
      </c>
      <c r="D21" s="56">
        <v>79</v>
      </c>
      <c r="E21" s="56">
        <v>76</v>
      </c>
      <c r="F21" s="56">
        <v>79</v>
      </c>
      <c r="G21" s="56">
        <v>94</v>
      </c>
      <c r="H21" s="56">
        <v>95</v>
      </c>
      <c r="I21" s="56">
        <v>89</v>
      </c>
      <c r="J21" s="56">
        <v>93</v>
      </c>
      <c r="K21" s="56">
        <v>91</v>
      </c>
      <c r="L21" s="56">
        <v>99</v>
      </c>
      <c r="M21" s="56">
        <v>89</v>
      </c>
      <c r="N21" s="56">
        <v>94</v>
      </c>
      <c r="O21" s="56">
        <v>113</v>
      </c>
      <c r="Q21" s="35"/>
    </row>
    <row r="22" spans="1:17" s="10" customFormat="1" ht="17.25" customHeight="1">
      <c r="A22" s="23" t="s">
        <v>46</v>
      </c>
      <c r="B22" s="56">
        <v>103</v>
      </c>
      <c r="C22" s="68">
        <f t="shared" si="2"/>
        <v>95.66666666666667</v>
      </c>
      <c r="D22" s="56">
        <v>90</v>
      </c>
      <c r="E22" s="56">
        <v>97</v>
      </c>
      <c r="F22" s="56">
        <v>91</v>
      </c>
      <c r="G22" s="56">
        <v>101</v>
      </c>
      <c r="H22" s="56">
        <v>108</v>
      </c>
      <c r="I22" s="56">
        <v>104</v>
      </c>
      <c r="J22" s="56">
        <v>90</v>
      </c>
      <c r="K22" s="56">
        <v>85</v>
      </c>
      <c r="L22" s="56">
        <v>87</v>
      </c>
      <c r="M22" s="56">
        <v>86</v>
      </c>
      <c r="N22" s="56">
        <v>92</v>
      </c>
      <c r="O22" s="56">
        <v>117</v>
      </c>
      <c r="Q22" s="35"/>
    </row>
    <row r="23" spans="1:17" s="10" customFormat="1" ht="17.25" customHeight="1">
      <c r="A23" s="23" t="s">
        <v>47</v>
      </c>
      <c r="B23" s="56">
        <v>3</v>
      </c>
      <c r="C23" s="68">
        <f t="shared" si="2"/>
        <v>2.5833333333333335</v>
      </c>
      <c r="D23" s="56">
        <v>4</v>
      </c>
      <c r="E23" s="56">
        <v>2</v>
      </c>
      <c r="F23" s="56">
        <v>3</v>
      </c>
      <c r="G23" s="56">
        <v>2</v>
      </c>
      <c r="H23" s="56">
        <v>2</v>
      </c>
      <c r="I23" s="56">
        <v>2</v>
      </c>
      <c r="J23" s="56">
        <v>2</v>
      </c>
      <c r="K23" s="56">
        <v>2</v>
      </c>
      <c r="L23" s="56">
        <v>2</v>
      </c>
      <c r="M23" s="56">
        <v>3</v>
      </c>
      <c r="N23" s="56">
        <v>3</v>
      </c>
      <c r="O23" s="56">
        <v>4</v>
      </c>
      <c r="Q23" s="35"/>
    </row>
    <row r="24" spans="1:17" s="10" customFormat="1" ht="17.25" customHeight="1">
      <c r="A24" s="23" t="s">
        <v>20</v>
      </c>
      <c r="B24" s="56">
        <v>39</v>
      </c>
      <c r="C24" s="68">
        <f t="shared" si="2"/>
        <v>56.583333333333336</v>
      </c>
      <c r="D24" s="56">
        <v>33</v>
      </c>
      <c r="E24" s="56">
        <v>32</v>
      </c>
      <c r="F24" s="56">
        <v>35</v>
      </c>
      <c r="G24" s="56">
        <v>44</v>
      </c>
      <c r="H24" s="56">
        <v>36</v>
      </c>
      <c r="I24" s="56">
        <v>41</v>
      </c>
      <c r="J24" s="56">
        <v>32</v>
      </c>
      <c r="K24" s="56">
        <v>25</v>
      </c>
      <c r="L24" s="56">
        <v>38</v>
      </c>
      <c r="M24" s="56">
        <v>67</v>
      </c>
      <c r="N24" s="56">
        <v>131</v>
      </c>
      <c r="O24" s="56">
        <v>165</v>
      </c>
      <c r="Q24" s="35"/>
    </row>
    <row r="25" spans="1:17" s="10" customFormat="1" ht="17.25" customHeight="1">
      <c r="A25" s="23" t="s">
        <v>48</v>
      </c>
      <c r="B25" s="56">
        <v>46</v>
      </c>
      <c r="C25" s="68">
        <f t="shared" si="2"/>
        <v>86.66666666666667</v>
      </c>
      <c r="D25" s="56">
        <v>56</v>
      </c>
      <c r="E25" s="56">
        <v>61</v>
      </c>
      <c r="F25" s="56">
        <v>60</v>
      </c>
      <c r="G25" s="56">
        <v>59</v>
      </c>
      <c r="H25" s="56">
        <v>50</v>
      </c>
      <c r="I25" s="56">
        <v>49</v>
      </c>
      <c r="J25" s="56">
        <v>48</v>
      </c>
      <c r="K25" s="56">
        <v>46</v>
      </c>
      <c r="L25" s="56">
        <v>62</v>
      </c>
      <c r="M25" s="56">
        <v>131</v>
      </c>
      <c r="N25" s="56">
        <v>181</v>
      </c>
      <c r="O25" s="56">
        <v>237</v>
      </c>
      <c r="Q25" s="35"/>
    </row>
    <row r="26" spans="1:17" s="10" customFormat="1" ht="17.25" customHeight="1">
      <c r="A26" s="24" t="s">
        <v>21</v>
      </c>
      <c r="B26" s="56">
        <v>5</v>
      </c>
      <c r="C26" s="68">
        <f t="shared" si="2"/>
        <v>17.25</v>
      </c>
      <c r="D26" s="56">
        <v>10</v>
      </c>
      <c r="E26" s="56">
        <v>12</v>
      </c>
      <c r="F26" s="56">
        <v>14</v>
      </c>
      <c r="G26" s="56">
        <v>25</v>
      </c>
      <c r="H26" s="56">
        <v>19</v>
      </c>
      <c r="I26" s="56">
        <v>17</v>
      </c>
      <c r="J26" s="56">
        <v>15</v>
      </c>
      <c r="K26" s="56">
        <v>14</v>
      </c>
      <c r="L26" s="56">
        <v>16</v>
      </c>
      <c r="M26" s="56">
        <v>20</v>
      </c>
      <c r="N26" s="56">
        <v>22</v>
      </c>
      <c r="O26" s="56">
        <v>23</v>
      </c>
      <c r="Q26" s="35"/>
    </row>
    <row r="27" spans="1:17" s="10" customFormat="1" ht="17.25" customHeight="1">
      <c r="A27" s="23" t="s">
        <v>49</v>
      </c>
      <c r="B27" s="56">
        <v>153</v>
      </c>
      <c r="C27" s="68">
        <f t="shared" si="2"/>
        <v>139.41666666666666</v>
      </c>
      <c r="D27" s="56">
        <v>124</v>
      </c>
      <c r="E27" s="56">
        <v>128</v>
      </c>
      <c r="F27" s="56">
        <v>114</v>
      </c>
      <c r="G27" s="56">
        <v>115</v>
      </c>
      <c r="H27" s="56">
        <v>106</v>
      </c>
      <c r="I27" s="56">
        <v>100</v>
      </c>
      <c r="J27" s="56">
        <v>98</v>
      </c>
      <c r="K27" s="56">
        <v>103</v>
      </c>
      <c r="L27" s="56">
        <v>116</v>
      </c>
      <c r="M27" s="56">
        <v>154</v>
      </c>
      <c r="N27" s="56">
        <v>247</v>
      </c>
      <c r="O27" s="56">
        <v>268</v>
      </c>
      <c r="Q27" s="35"/>
    </row>
    <row r="28" spans="1:17" s="10" customFormat="1" ht="17.25" customHeight="1">
      <c r="A28" s="23" t="s">
        <v>50</v>
      </c>
      <c r="B28" s="56">
        <v>12</v>
      </c>
      <c r="C28" s="68">
        <f t="shared" si="2"/>
        <v>19.666666666666668</v>
      </c>
      <c r="D28" s="56">
        <v>8</v>
      </c>
      <c r="E28" s="56">
        <v>11</v>
      </c>
      <c r="F28" s="56">
        <v>13</v>
      </c>
      <c r="G28" s="56">
        <v>16</v>
      </c>
      <c r="H28" s="56">
        <v>12</v>
      </c>
      <c r="I28" s="56">
        <v>10</v>
      </c>
      <c r="J28" s="56">
        <v>10</v>
      </c>
      <c r="K28" s="56">
        <v>9</v>
      </c>
      <c r="L28" s="56">
        <v>14</v>
      </c>
      <c r="M28" s="56">
        <v>20</v>
      </c>
      <c r="N28" s="56">
        <v>43</v>
      </c>
      <c r="O28" s="56">
        <v>70</v>
      </c>
      <c r="Q28" s="35"/>
    </row>
    <row r="29" spans="1:17" s="10" customFormat="1" ht="17.25" customHeight="1">
      <c r="A29" s="23" t="s">
        <v>51</v>
      </c>
      <c r="B29" s="56">
        <v>48</v>
      </c>
      <c r="C29" s="68">
        <f t="shared" si="2"/>
        <v>74.16666666666667</v>
      </c>
      <c r="D29" s="56">
        <v>83</v>
      </c>
      <c r="E29" s="56">
        <v>96</v>
      </c>
      <c r="F29" s="56">
        <v>92</v>
      </c>
      <c r="G29" s="56">
        <v>79</v>
      </c>
      <c r="H29" s="56">
        <v>62</v>
      </c>
      <c r="I29" s="56">
        <v>59</v>
      </c>
      <c r="J29" s="56">
        <v>51</v>
      </c>
      <c r="K29" s="56">
        <v>43</v>
      </c>
      <c r="L29" s="56">
        <v>45</v>
      </c>
      <c r="M29" s="56">
        <v>61</v>
      </c>
      <c r="N29" s="56">
        <v>99</v>
      </c>
      <c r="O29" s="56">
        <v>120</v>
      </c>
      <c r="Q29" s="35"/>
    </row>
    <row r="30" spans="1:17" s="10" customFormat="1" ht="17.25" customHeight="1">
      <c r="A30" s="23" t="s">
        <v>52</v>
      </c>
      <c r="B30" s="56">
        <v>127</v>
      </c>
      <c r="C30" s="68">
        <f t="shared" si="2"/>
        <v>246.16666666666666</v>
      </c>
      <c r="D30" s="56">
        <v>147</v>
      </c>
      <c r="E30" s="56">
        <v>147</v>
      </c>
      <c r="F30" s="56">
        <v>187</v>
      </c>
      <c r="G30" s="56">
        <v>200</v>
      </c>
      <c r="H30" s="56">
        <v>197</v>
      </c>
      <c r="I30" s="56">
        <v>202</v>
      </c>
      <c r="J30" s="56">
        <v>195</v>
      </c>
      <c r="K30" s="56">
        <v>211</v>
      </c>
      <c r="L30" s="56">
        <v>254</v>
      </c>
      <c r="M30" s="56">
        <v>318</v>
      </c>
      <c r="N30" s="56">
        <v>394</v>
      </c>
      <c r="O30" s="56">
        <v>502</v>
      </c>
      <c r="Q30" s="35"/>
    </row>
    <row r="31" spans="1:17" s="10" customFormat="1" ht="17.25" customHeight="1">
      <c r="A31" s="23" t="s">
        <v>53</v>
      </c>
      <c r="B31" s="56">
        <v>130</v>
      </c>
      <c r="C31" s="68">
        <f t="shared" si="2"/>
        <v>165.5</v>
      </c>
      <c r="D31" s="56">
        <v>96</v>
      </c>
      <c r="E31" s="56">
        <v>107</v>
      </c>
      <c r="F31" s="56">
        <v>105</v>
      </c>
      <c r="G31" s="56">
        <v>108</v>
      </c>
      <c r="H31" s="56">
        <v>105</v>
      </c>
      <c r="I31" s="56">
        <v>120</v>
      </c>
      <c r="J31" s="56">
        <v>114</v>
      </c>
      <c r="K31" s="56">
        <v>147</v>
      </c>
      <c r="L31" s="56">
        <v>162</v>
      </c>
      <c r="M31" s="56">
        <v>195</v>
      </c>
      <c r="N31" s="56">
        <v>316</v>
      </c>
      <c r="O31" s="56">
        <v>411</v>
      </c>
      <c r="Q31" s="35"/>
    </row>
    <row r="32" spans="1:17" s="10" customFormat="1" ht="17.25" customHeight="1">
      <c r="A32" s="23" t="s">
        <v>54</v>
      </c>
      <c r="B32" s="56">
        <v>611</v>
      </c>
      <c r="C32" s="68">
        <f t="shared" si="2"/>
        <v>1082.9166666666667</v>
      </c>
      <c r="D32" s="56">
        <v>637</v>
      </c>
      <c r="E32" s="56">
        <v>726</v>
      </c>
      <c r="F32" s="56">
        <v>751</v>
      </c>
      <c r="G32" s="56">
        <v>754</v>
      </c>
      <c r="H32" s="56">
        <v>714</v>
      </c>
      <c r="I32" s="56">
        <v>737</v>
      </c>
      <c r="J32" s="56">
        <v>770</v>
      </c>
      <c r="K32" s="56">
        <v>768</v>
      </c>
      <c r="L32" s="56">
        <v>934</v>
      </c>
      <c r="M32" s="56">
        <v>1275</v>
      </c>
      <c r="N32" s="56">
        <v>2101</v>
      </c>
      <c r="O32" s="56">
        <v>2828</v>
      </c>
      <c r="Q32" s="35"/>
    </row>
    <row r="33" spans="1:17" s="10" customFormat="1" ht="17.25" customHeight="1">
      <c r="A33" s="23" t="s">
        <v>22</v>
      </c>
      <c r="B33" s="56">
        <v>12</v>
      </c>
      <c r="C33" s="68">
        <f t="shared" si="2"/>
        <v>23.166666666666668</v>
      </c>
      <c r="D33" s="56">
        <v>10</v>
      </c>
      <c r="E33" s="56">
        <v>12</v>
      </c>
      <c r="F33" s="56">
        <v>13</v>
      </c>
      <c r="G33" s="56">
        <v>5</v>
      </c>
      <c r="H33" s="56">
        <v>8</v>
      </c>
      <c r="I33" s="56">
        <v>10</v>
      </c>
      <c r="J33" s="56">
        <v>9</v>
      </c>
      <c r="K33" s="56">
        <v>13</v>
      </c>
      <c r="L33" s="56">
        <v>11</v>
      </c>
      <c r="M33" s="56">
        <v>25</v>
      </c>
      <c r="N33" s="56">
        <v>56</v>
      </c>
      <c r="O33" s="56">
        <v>106</v>
      </c>
      <c r="Q33" s="35"/>
    </row>
    <row r="34" spans="1:17" s="10" customFormat="1" ht="17.25" customHeight="1">
      <c r="A34" s="23" t="s">
        <v>23</v>
      </c>
      <c r="B34" s="56">
        <v>19</v>
      </c>
      <c r="C34" s="68">
        <f t="shared" si="2"/>
        <v>81.5</v>
      </c>
      <c r="D34" s="56">
        <v>17</v>
      </c>
      <c r="E34" s="56">
        <v>18</v>
      </c>
      <c r="F34" s="56">
        <v>15</v>
      </c>
      <c r="G34" s="56">
        <v>16</v>
      </c>
      <c r="H34" s="56">
        <v>19</v>
      </c>
      <c r="I34" s="56">
        <v>28</v>
      </c>
      <c r="J34" s="56">
        <v>32</v>
      </c>
      <c r="K34" s="56">
        <v>43</v>
      </c>
      <c r="L34" s="56">
        <v>104</v>
      </c>
      <c r="M34" s="56">
        <v>127</v>
      </c>
      <c r="N34" s="56">
        <v>225</v>
      </c>
      <c r="O34" s="56">
        <v>334</v>
      </c>
      <c r="Q34" s="35"/>
    </row>
    <row r="35" spans="1:17" s="10" customFormat="1" ht="17.25" customHeight="1">
      <c r="A35" s="23" t="s">
        <v>55</v>
      </c>
      <c r="B35" s="56">
        <v>168</v>
      </c>
      <c r="C35" s="68">
        <f t="shared" si="2"/>
        <v>359.0833333333333</v>
      </c>
      <c r="D35" s="56">
        <v>182</v>
      </c>
      <c r="E35" s="56">
        <v>200</v>
      </c>
      <c r="F35" s="56">
        <v>207</v>
      </c>
      <c r="G35" s="56">
        <v>219</v>
      </c>
      <c r="H35" s="56">
        <v>206</v>
      </c>
      <c r="I35" s="56">
        <v>210</v>
      </c>
      <c r="J35" s="56">
        <v>198</v>
      </c>
      <c r="K35" s="56">
        <v>204</v>
      </c>
      <c r="L35" s="56">
        <v>291</v>
      </c>
      <c r="M35" s="56">
        <v>479</v>
      </c>
      <c r="N35" s="56">
        <v>771</v>
      </c>
      <c r="O35" s="56">
        <v>1142</v>
      </c>
      <c r="Q35" s="35"/>
    </row>
    <row r="36" spans="1:17" s="10" customFormat="1" ht="17.25" customHeight="1">
      <c r="A36" s="23" t="s">
        <v>56</v>
      </c>
      <c r="B36" s="56">
        <v>80</v>
      </c>
      <c r="C36" s="68">
        <f t="shared" si="2"/>
        <v>178.08333333333334</v>
      </c>
      <c r="D36" s="56">
        <v>107</v>
      </c>
      <c r="E36" s="56">
        <v>105</v>
      </c>
      <c r="F36" s="56">
        <v>134</v>
      </c>
      <c r="G36" s="56">
        <v>119</v>
      </c>
      <c r="H36" s="56">
        <v>113</v>
      </c>
      <c r="I36" s="56">
        <v>127</v>
      </c>
      <c r="J36" s="56">
        <v>123</v>
      </c>
      <c r="K36" s="56">
        <v>131</v>
      </c>
      <c r="L36" s="56">
        <v>154</v>
      </c>
      <c r="M36" s="56">
        <v>200</v>
      </c>
      <c r="N36" s="56">
        <v>310</v>
      </c>
      <c r="O36" s="56">
        <v>514</v>
      </c>
      <c r="Q36" s="35"/>
    </row>
    <row r="37" spans="1:17" s="10" customFormat="1" ht="17.25" customHeight="1">
      <c r="A37" s="39" t="s">
        <v>57</v>
      </c>
      <c r="B37" s="61">
        <v>82</v>
      </c>
      <c r="C37" s="90">
        <f t="shared" si="2"/>
        <v>103.41666666666667</v>
      </c>
      <c r="D37" s="61">
        <v>72</v>
      </c>
      <c r="E37" s="61">
        <v>71</v>
      </c>
      <c r="F37" s="61">
        <v>81</v>
      </c>
      <c r="G37" s="61">
        <v>95</v>
      </c>
      <c r="H37" s="61">
        <v>91</v>
      </c>
      <c r="I37" s="61">
        <v>91</v>
      </c>
      <c r="J37" s="61">
        <v>88</v>
      </c>
      <c r="K37" s="61">
        <v>77</v>
      </c>
      <c r="L37" s="61">
        <v>92</v>
      </c>
      <c r="M37" s="61">
        <v>118</v>
      </c>
      <c r="N37" s="61">
        <v>169</v>
      </c>
      <c r="O37" s="61">
        <v>196</v>
      </c>
      <c r="Q37" s="35"/>
    </row>
    <row r="38" spans="1:17" s="10" customFormat="1" ht="17.25" customHeight="1">
      <c r="A38" s="23" t="s">
        <v>58</v>
      </c>
      <c r="B38" s="56">
        <v>25</v>
      </c>
      <c r="C38" s="68">
        <f t="shared" si="2"/>
        <v>24.083333333333332</v>
      </c>
      <c r="D38" s="56">
        <v>22</v>
      </c>
      <c r="E38" s="56">
        <v>23</v>
      </c>
      <c r="F38" s="56">
        <v>21</v>
      </c>
      <c r="G38" s="56">
        <v>17</v>
      </c>
      <c r="H38" s="56">
        <v>16</v>
      </c>
      <c r="I38" s="56">
        <v>16</v>
      </c>
      <c r="J38" s="56">
        <v>25</v>
      </c>
      <c r="K38" s="56">
        <v>27</v>
      </c>
      <c r="L38" s="56">
        <v>30</v>
      </c>
      <c r="M38" s="56">
        <v>27</v>
      </c>
      <c r="N38" s="56">
        <v>31</v>
      </c>
      <c r="O38" s="56">
        <v>34</v>
      </c>
      <c r="Q38" s="35"/>
    </row>
    <row r="39" spans="1:17" s="10" customFormat="1" ht="17.25" customHeight="1">
      <c r="A39" s="23" t="s">
        <v>24</v>
      </c>
      <c r="B39" s="56">
        <v>132</v>
      </c>
      <c r="C39" s="68">
        <f t="shared" si="2"/>
        <v>149.75</v>
      </c>
      <c r="D39" s="56">
        <v>95</v>
      </c>
      <c r="E39" s="56">
        <v>154</v>
      </c>
      <c r="F39" s="56">
        <v>172</v>
      </c>
      <c r="G39" s="56">
        <v>183</v>
      </c>
      <c r="H39" s="56">
        <v>184</v>
      </c>
      <c r="I39" s="56">
        <v>177</v>
      </c>
      <c r="J39" s="56">
        <v>157</v>
      </c>
      <c r="K39" s="56">
        <v>140</v>
      </c>
      <c r="L39" s="56">
        <v>132</v>
      </c>
      <c r="M39" s="56">
        <v>140</v>
      </c>
      <c r="N39" s="56">
        <v>124</v>
      </c>
      <c r="O39" s="56">
        <v>139</v>
      </c>
      <c r="Q39" s="35"/>
    </row>
    <row r="40" spans="1:17" s="10" customFormat="1" ht="17.25" customHeight="1">
      <c r="A40" s="23" t="s">
        <v>59</v>
      </c>
      <c r="B40" s="56">
        <v>455</v>
      </c>
      <c r="C40" s="68">
        <f t="shared" si="2"/>
        <v>579</v>
      </c>
      <c r="D40" s="56">
        <v>474</v>
      </c>
      <c r="E40" s="56">
        <v>480</v>
      </c>
      <c r="F40" s="56">
        <v>498</v>
      </c>
      <c r="G40" s="56">
        <v>511</v>
      </c>
      <c r="H40" s="56">
        <v>500</v>
      </c>
      <c r="I40" s="56">
        <v>547</v>
      </c>
      <c r="J40" s="56">
        <v>569</v>
      </c>
      <c r="K40" s="56">
        <v>528</v>
      </c>
      <c r="L40" s="56">
        <v>589</v>
      </c>
      <c r="M40" s="56">
        <v>626</v>
      </c>
      <c r="N40" s="56">
        <v>749</v>
      </c>
      <c r="O40" s="56">
        <v>877</v>
      </c>
      <c r="Q40" s="35"/>
    </row>
    <row r="41" spans="1:17" s="10" customFormat="1" ht="17.25" customHeight="1">
      <c r="A41" s="23" t="s">
        <v>60</v>
      </c>
      <c r="B41" s="56">
        <v>1542</v>
      </c>
      <c r="C41" s="68">
        <f t="shared" si="2"/>
        <v>1714.75</v>
      </c>
      <c r="D41" s="56">
        <v>1529</v>
      </c>
      <c r="E41" s="56">
        <v>1594</v>
      </c>
      <c r="F41" s="56">
        <v>1666</v>
      </c>
      <c r="G41" s="56">
        <v>1697</v>
      </c>
      <c r="H41" s="56">
        <v>1688</v>
      </c>
      <c r="I41" s="56">
        <v>1708</v>
      </c>
      <c r="J41" s="56">
        <v>1738</v>
      </c>
      <c r="K41" s="56">
        <v>1715</v>
      </c>
      <c r="L41" s="56">
        <v>1784</v>
      </c>
      <c r="M41" s="56">
        <v>1759</v>
      </c>
      <c r="N41" s="56">
        <v>1798</v>
      </c>
      <c r="O41" s="56">
        <v>1901</v>
      </c>
      <c r="Q41" s="35"/>
    </row>
    <row r="42" spans="1:17" s="10" customFormat="1" ht="17.25" customHeight="1">
      <c r="A42" s="23" t="s">
        <v>61</v>
      </c>
      <c r="B42" s="56">
        <v>312</v>
      </c>
      <c r="C42" s="68">
        <f t="shared" si="2"/>
        <v>285.1666666666667</v>
      </c>
      <c r="D42" s="56">
        <v>275</v>
      </c>
      <c r="E42" s="62">
        <v>288</v>
      </c>
      <c r="F42" s="56">
        <v>294</v>
      </c>
      <c r="G42" s="63">
        <v>311</v>
      </c>
      <c r="H42" s="56">
        <v>324</v>
      </c>
      <c r="I42" s="68">
        <v>310</v>
      </c>
      <c r="J42" s="56">
        <v>280</v>
      </c>
      <c r="K42" s="56">
        <v>281</v>
      </c>
      <c r="L42" s="56">
        <v>281</v>
      </c>
      <c r="M42" s="56">
        <v>285</v>
      </c>
      <c r="N42" s="56">
        <v>247</v>
      </c>
      <c r="O42" s="56">
        <v>246</v>
      </c>
      <c r="Q42" s="35"/>
    </row>
    <row r="43" spans="1:54" ht="17.25" customHeight="1">
      <c r="A43" s="23" t="s">
        <v>27</v>
      </c>
      <c r="B43" s="56">
        <v>65</v>
      </c>
      <c r="C43" s="63">
        <f t="shared" si="2"/>
        <v>80.16666666666667</v>
      </c>
      <c r="D43" s="56">
        <v>61</v>
      </c>
      <c r="E43" s="63">
        <v>77</v>
      </c>
      <c r="F43" s="56">
        <v>82</v>
      </c>
      <c r="G43" s="63">
        <v>84</v>
      </c>
      <c r="H43" s="56">
        <v>81</v>
      </c>
      <c r="I43" s="63">
        <v>91</v>
      </c>
      <c r="J43" s="56">
        <v>85</v>
      </c>
      <c r="K43" s="56">
        <v>65</v>
      </c>
      <c r="L43" s="56">
        <v>86</v>
      </c>
      <c r="M43" s="56">
        <v>85</v>
      </c>
      <c r="N43" s="56">
        <v>77</v>
      </c>
      <c r="O43" s="56">
        <v>88</v>
      </c>
      <c r="P43" s="22"/>
      <c r="Q43" s="35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</row>
    <row r="44" spans="1:54" ht="17.25" customHeight="1">
      <c r="A44" s="23" t="s">
        <v>25</v>
      </c>
      <c r="B44" s="56">
        <v>251</v>
      </c>
      <c r="C44" s="63">
        <f t="shared" si="2"/>
        <v>282.9166666666667</v>
      </c>
      <c r="D44" s="56">
        <v>275</v>
      </c>
      <c r="E44" s="63">
        <v>291</v>
      </c>
      <c r="F44" s="56">
        <v>286</v>
      </c>
      <c r="G44" s="63">
        <v>317</v>
      </c>
      <c r="H44" s="56">
        <v>303</v>
      </c>
      <c r="I44" s="63">
        <v>302</v>
      </c>
      <c r="J44" s="56">
        <v>269</v>
      </c>
      <c r="K44" s="56">
        <v>256</v>
      </c>
      <c r="L44" s="56">
        <v>268</v>
      </c>
      <c r="M44" s="56">
        <v>259</v>
      </c>
      <c r="N44" s="56">
        <v>263</v>
      </c>
      <c r="O44" s="56">
        <v>306</v>
      </c>
      <c r="P44" s="22"/>
      <c r="Q44" s="35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</row>
    <row r="45" spans="1:17" ht="17.25" customHeight="1">
      <c r="A45" s="47" t="s">
        <v>26</v>
      </c>
      <c r="B45" s="64">
        <v>120</v>
      </c>
      <c r="C45" s="65">
        <f t="shared" si="2"/>
        <v>128.16666666666666</v>
      </c>
      <c r="D45" s="64">
        <v>120</v>
      </c>
      <c r="E45" s="65">
        <v>133</v>
      </c>
      <c r="F45" s="64">
        <v>123</v>
      </c>
      <c r="G45" s="65">
        <v>125</v>
      </c>
      <c r="H45" s="64">
        <v>127</v>
      </c>
      <c r="I45" s="65">
        <v>134</v>
      </c>
      <c r="J45" s="64">
        <v>125</v>
      </c>
      <c r="K45" s="64">
        <v>122</v>
      </c>
      <c r="L45" s="64">
        <v>132</v>
      </c>
      <c r="M45" s="64">
        <v>113</v>
      </c>
      <c r="N45" s="64">
        <v>125</v>
      </c>
      <c r="O45" s="64">
        <v>159</v>
      </c>
      <c r="Q45" s="35"/>
    </row>
    <row r="46" spans="1:17" ht="17.25" customHeight="1">
      <c r="A46" s="23" t="s">
        <v>28</v>
      </c>
      <c r="B46" s="56">
        <v>809</v>
      </c>
      <c r="C46" s="63">
        <f t="shared" si="2"/>
        <v>787.6666666666666</v>
      </c>
      <c r="D46" s="56">
        <v>715</v>
      </c>
      <c r="E46" s="63">
        <v>841</v>
      </c>
      <c r="F46" s="56">
        <v>851</v>
      </c>
      <c r="G46" s="63">
        <v>952</v>
      </c>
      <c r="H46" s="56">
        <v>935</v>
      </c>
      <c r="I46" s="63">
        <v>878</v>
      </c>
      <c r="J46" s="56">
        <v>818</v>
      </c>
      <c r="K46" s="56">
        <v>697</v>
      </c>
      <c r="L46" s="56">
        <v>749</v>
      </c>
      <c r="M46" s="56">
        <v>701</v>
      </c>
      <c r="N46" s="56">
        <v>646</v>
      </c>
      <c r="O46" s="56">
        <v>669</v>
      </c>
      <c r="Q46" s="35"/>
    </row>
    <row r="47" spans="1:17" ht="17.25" customHeight="1">
      <c r="A47" s="23" t="s">
        <v>29</v>
      </c>
      <c r="B47" s="56">
        <v>113</v>
      </c>
      <c r="C47" s="63">
        <f t="shared" si="2"/>
        <v>125.08333333333333</v>
      </c>
      <c r="D47" s="56">
        <v>85</v>
      </c>
      <c r="E47" s="63">
        <v>127</v>
      </c>
      <c r="F47" s="56">
        <v>142</v>
      </c>
      <c r="G47" s="63">
        <v>187</v>
      </c>
      <c r="H47" s="56">
        <v>202</v>
      </c>
      <c r="I47" s="63">
        <v>176</v>
      </c>
      <c r="J47" s="56">
        <v>155</v>
      </c>
      <c r="K47" s="56">
        <v>122</v>
      </c>
      <c r="L47" s="56">
        <v>94</v>
      </c>
      <c r="M47" s="56">
        <v>83</v>
      </c>
      <c r="N47" s="56">
        <v>64</v>
      </c>
      <c r="O47" s="56">
        <v>64</v>
      </c>
      <c r="Q47" s="35"/>
    </row>
    <row r="48" spans="1:17" ht="17.25" customHeight="1">
      <c r="A48" s="23" t="s">
        <v>30</v>
      </c>
      <c r="B48" s="56">
        <v>164</v>
      </c>
      <c r="C48" s="63">
        <f t="shared" si="2"/>
        <v>135.83333333333334</v>
      </c>
      <c r="D48" s="56">
        <v>146</v>
      </c>
      <c r="E48" s="63">
        <v>153</v>
      </c>
      <c r="F48" s="56">
        <v>161</v>
      </c>
      <c r="G48" s="63">
        <v>177</v>
      </c>
      <c r="H48" s="56">
        <v>168</v>
      </c>
      <c r="I48" s="63">
        <v>147</v>
      </c>
      <c r="J48" s="56">
        <v>132</v>
      </c>
      <c r="K48" s="56">
        <v>124</v>
      </c>
      <c r="L48" s="56">
        <v>115</v>
      </c>
      <c r="M48" s="56">
        <v>99</v>
      </c>
      <c r="N48" s="56">
        <v>83</v>
      </c>
      <c r="O48" s="56">
        <v>125</v>
      </c>
      <c r="Q48" s="35"/>
    </row>
    <row r="49" spans="1:17" ht="17.25" customHeight="1">
      <c r="A49" s="23" t="s">
        <v>62</v>
      </c>
      <c r="B49" s="56">
        <v>1452</v>
      </c>
      <c r="C49" s="63">
        <f t="shared" si="2"/>
        <v>1949.1666666666667</v>
      </c>
      <c r="D49" s="56">
        <v>1353</v>
      </c>
      <c r="E49" s="63">
        <v>1478</v>
      </c>
      <c r="F49" s="56">
        <v>1519</v>
      </c>
      <c r="G49" s="63">
        <v>1605</v>
      </c>
      <c r="H49" s="56">
        <v>1537</v>
      </c>
      <c r="I49" s="63">
        <v>1577</v>
      </c>
      <c r="J49" s="56">
        <v>1583</v>
      </c>
      <c r="K49" s="56">
        <v>1522</v>
      </c>
      <c r="L49" s="56">
        <v>1624</v>
      </c>
      <c r="M49" s="56">
        <v>2160</v>
      </c>
      <c r="N49" s="56">
        <v>3296</v>
      </c>
      <c r="O49" s="56">
        <v>4136</v>
      </c>
      <c r="Q49" s="35"/>
    </row>
    <row r="50" spans="1:17" ht="17.25" customHeight="1">
      <c r="A50" s="23" t="s">
        <v>63</v>
      </c>
      <c r="B50" s="56">
        <v>260</v>
      </c>
      <c r="C50" s="63">
        <f t="shared" si="2"/>
        <v>194.33333333333334</v>
      </c>
      <c r="D50" s="56">
        <v>196</v>
      </c>
      <c r="E50" s="63">
        <v>317</v>
      </c>
      <c r="F50" s="56">
        <v>318</v>
      </c>
      <c r="G50" s="63">
        <v>290</v>
      </c>
      <c r="H50" s="56">
        <v>212</v>
      </c>
      <c r="I50" s="63">
        <v>159</v>
      </c>
      <c r="J50" s="56">
        <v>145</v>
      </c>
      <c r="K50" s="56">
        <v>150</v>
      </c>
      <c r="L50" s="56">
        <v>143</v>
      </c>
      <c r="M50" s="56">
        <v>137</v>
      </c>
      <c r="N50" s="56">
        <v>131</v>
      </c>
      <c r="O50" s="56">
        <v>134</v>
      </c>
      <c r="Q50" s="35"/>
    </row>
    <row r="51" spans="1:17" ht="17.25" customHeight="1">
      <c r="A51" s="25" t="s">
        <v>64</v>
      </c>
      <c r="B51" s="57">
        <v>3</v>
      </c>
      <c r="C51" s="67">
        <f t="shared" si="2"/>
        <v>5.666666666666667</v>
      </c>
      <c r="D51" s="57">
        <v>0</v>
      </c>
      <c r="E51" s="67">
        <v>1</v>
      </c>
      <c r="F51" s="57">
        <v>3</v>
      </c>
      <c r="G51" s="67">
        <v>3</v>
      </c>
      <c r="H51" s="57">
        <v>9</v>
      </c>
      <c r="I51" s="67">
        <v>14</v>
      </c>
      <c r="J51" s="57">
        <v>11</v>
      </c>
      <c r="K51" s="57">
        <v>9</v>
      </c>
      <c r="L51" s="57">
        <v>7</v>
      </c>
      <c r="M51" s="57">
        <v>4</v>
      </c>
      <c r="N51" s="57">
        <v>3</v>
      </c>
      <c r="O51" s="57">
        <v>4</v>
      </c>
      <c r="Q51" s="35"/>
    </row>
    <row r="52" spans="10:15" ht="12">
      <c r="J52" s="22"/>
      <c r="K52" s="22"/>
      <c r="L52" s="22"/>
      <c r="M52" s="22"/>
      <c r="N52" s="22"/>
      <c r="O52" s="22"/>
    </row>
    <row r="53" spans="10:15" ht="12">
      <c r="J53" s="22"/>
      <c r="K53" s="22"/>
      <c r="L53" s="22"/>
      <c r="M53" s="22"/>
      <c r="N53" s="22"/>
      <c r="O53" s="22"/>
    </row>
    <row r="54" ht="12">
      <c r="B54" s="9">
        <f>SUM(B9:B51)</f>
        <v>11930</v>
      </c>
    </row>
  </sheetData>
  <sheetProtection/>
  <printOptions/>
  <pageMargins left="0.5905511811023623" right="0.1968503937007874" top="0" bottom="0" header="0" footer="0"/>
  <pageSetup fitToHeight="1" fitToWidth="1" horizontalDpi="400" verticalDpi="400" orientation="landscape" paperSize="9" scale="6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59"/>
  <sheetViews>
    <sheetView zoomScale="65" zoomScaleNormal="65" zoomScaleSheetLayoutView="100" zoomScalePageLayoutView="0" workbookViewId="0" topLeftCell="A1">
      <selection activeCell="Q1" sqref="Q1"/>
    </sheetView>
  </sheetViews>
  <sheetFormatPr defaultColWidth="9.00390625" defaultRowHeight="17.25" customHeight="1"/>
  <cols>
    <col min="1" max="1" width="34.125" style="0" customWidth="1"/>
    <col min="2" max="14" width="13.125" style="0" customWidth="1"/>
  </cols>
  <sheetData>
    <row r="3" ht="17.25" customHeight="1">
      <c r="A3" s="3" t="s">
        <v>75</v>
      </c>
    </row>
    <row r="4" spans="1:14" s="10" customFormat="1" ht="17.25" customHeight="1">
      <c r="A4" s="13" t="s">
        <v>0</v>
      </c>
      <c r="B4" s="13"/>
      <c r="C4" s="14"/>
      <c r="D4" s="14"/>
      <c r="E4" s="28"/>
      <c r="F4" s="27"/>
      <c r="G4" s="14"/>
      <c r="H4" s="14"/>
      <c r="I4" s="29"/>
      <c r="J4" s="14"/>
      <c r="K4" s="27"/>
      <c r="L4" s="14"/>
      <c r="M4" s="29"/>
      <c r="N4" s="14"/>
    </row>
    <row r="5" spans="1:14" s="10" customFormat="1" ht="17.25" customHeight="1">
      <c r="A5" s="15"/>
      <c r="B5" s="71" t="s">
        <v>94</v>
      </c>
      <c r="C5" s="71" t="s">
        <v>96</v>
      </c>
      <c r="D5" s="43" t="s">
        <v>31</v>
      </c>
      <c r="E5" s="43" t="s">
        <v>32</v>
      </c>
      <c r="F5" s="43" t="s">
        <v>33</v>
      </c>
      <c r="G5" s="43" t="s">
        <v>34</v>
      </c>
      <c r="H5" s="43" t="s">
        <v>35</v>
      </c>
      <c r="I5" s="43" t="s">
        <v>36</v>
      </c>
      <c r="J5" s="43" t="s">
        <v>37</v>
      </c>
      <c r="K5" s="43" t="s">
        <v>38</v>
      </c>
      <c r="L5" s="43" t="s">
        <v>39</v>
      </c>
      <c r="M5" s="43" t="s">
        <v>40</v>
      </c>
      <c r="N5" s="43" t="s">
        <v>41</v>
      </c>
    </row>
    <row r="6" spans="1:14" s="10" customFormat="1" ht="17.25" customHeight="1">
      <c r="A6" s="17" t="s">
        <v>1</v>
      </c>
      <c r="B6" s="92"/>
      <c r="C6" s="44"/>
      <c r="D6" s="45"/>
      <c r="E6" s="40"/>
      <c r="F6" s="40"/>
      <c r="G6" s="40"/>
      <c r="H6" s="40"/>
      <c r="I6" s="40"/>
      <c r="J6" s="40"/>
      <c r="K6" s="45"/>
      <c r="L6" s="45"/>
      <c r="M6" s="45"/>
      <c r="N6" s="45"/>
    </row>
    <row r="7" spans="1:15" s="10" customFormat="1" ht="17.25" customHeight="1">
      <c r="A7" s="53" t="s">
        <v>95</v>
      </c>
      <c r="B7" s="56">
        <v>9169</v>
      </c>
      <c r="C7" s="41" t="s">
        <v>78</v>
      </c>
      <c r="D7" s="52">
        <v>1811</v>
      </c>
      <c r="E7" s="52">
        <v>1381</v>
      </c>
      <c r="F7" s="56">
        <v>1130</v>
      </c>
      <c r="G7" s="56">
        <v>1764</v>
      </c>
      <c r="H7" s="56">
        <v>592</v>
      </c>
      <c r="I7" s="56">
        <v>588</v>
      </c>
      <c r="J7" s="56">
        <v>557</v>
      </c>
      <c r="K7" s="56">
        <v>434</v>
      </c>
      <c r="L7" s="56">
        <v>322</v>
      </c>
      <c r="M7" s="56">
        <v>294</v>
      </c>
      <c r="N7" s="56">
        <v>294</v>
      </c>
      <c r="O7" s="51">
        <f>SUM(D7:N7)</f>
        <v>9167</v>
      </c>
    </row>
    <row r="8" spans="1:15" s="10" customFormat="1" ht="17.25" customHeight="1">
      <c r="A8" s="54" t="s">
        <v>97</v>
      </c>
      <c r="B8" s="75" t="s">
        <v>78</v>
      </c>
      <c r="C8" s="57">
        <v>11217</v>
      </c>
      <c r="D8" s="57">
        <v>2073</v>
      </c>
      <c r="E8" s="57">
        <v>1595</v>
      </c>
      <c r="F8" s="57">
        <v>1516</v>
      </c>
      <c r="G8" s="57">
        <v>2113</v>
      </c>
      <c r="H8" s="57">
        <v>841</v>
      </c>
      <c r="I8" s="57">
        <v>819</v>
      </c>
      <c r="J8" s="57">
        <v>608</v>
      </c>
      <c r="K8" s="57">
        <v>580</v>
      </c>
      <c r="L8" s="57">
        <v>436</v>
      </c>
      <c r="M8" s="57">
        <v>331</v>
      </c>
      <c r="N8" s="57">
        <v>296</v>
      </c>
      <c r="O8" s="51">
        <f>SUM(D8:N8)</f>
        <v>11208</v>
      </c>
    </row>
    <row r="9" spans="1:15" s="10" customFormat="1" ht="17.25" customHeight="1">
      <c r="A9" s="20" t="s">
        <v>67</v>
      </c>
      <c r="B9" s="76">
        <v>28</v>
      </c>
      <c r="C9" s="76">
        <v>19</v>
      </c>
      <c r="D9" s="56">
        <v>1</v>
      </c>
      <c r="E9" s="56">
        <v>3</v>
      </c>
      <c r="F9" s="56">
        <v>1</v>
      </c>
      <c r="G9" s="56">
        <v>2</v>
      </c>
      <c r="H9" s="56">
        <v>6</v>
      </c>
      <c r="I9" s="56">
        <v>1</v>
      </c>
      <c r="J9" s="56">
        <v>2</v>
      </c>
      <c r="K9" s="56">
        <v>1</v>
      </c>
      <c r="L9" s="56">
        <v>0</v>
      </c>
      <c r="M9" s="56">
        <v>1</v>
      </c>
      <c r="N9" s="56">
        <v>2</v>
      </c>
      <c r="O9" s="51">
        <f aca="true" t="shared" si="0" ref="O9:O54">SUM(D9:N9)</f>
        <v>20</v>
      </c>
    </row>
    <row r="10" spans="1:15" s="10" customFormat="1" ht="17.25" customHeight="1">
      <c r="A10" s="20" t="s">
        <v>2</v>
      </c>
      <c r="B10" s="76">
        <v>7</v>
      </c>
      <c r="C10" s="76">
        <v>5</v>
      </c>
      <c r="D10" s="56">
        <v>1</v>
      </c>
      <c r="E10" s="56">
        <v>1</v>
      </c>
      <c r="F10" s="56">
        <v>1</v>
      </c>
      <c r="G10" s="56">
        <v>0</v>
      </c>
      <c r="H10" s="56">
        <v>0</v>
      </c>
      <c r="I10" s="56">
        <v>0</v>
      </c>
      <c r="J10" s="56">
        <v>1</v>
      </c>
      <c r="K10" s="56">
        <v>0</v>
      </c>
      <c r="L10" s="56">
        <v>0</v>
      </c>
      <c r="M10" s="56">
        <v>0</v>
      </c>
      <c r="N10" s="56">
        <v>0</v>
      </c>
      <c r="O10" s="51">
        <f t="shared" si="0"/>
        <v>4</v>
      </c>
    </row>
    <row r="11" spans="1:15" s="10" customFormat="1" ht="17.25" customHeight="1">
      <c r="A11" s="20" t="s">
        <v>3</v>
      </c>
      <c r="B11" s="76">
        <v>0</v>
      </c>
      <c r="C11" s="76">
        <v>1</v>
      </c>
      <c r="D11" s="56">
        <v>0</v>
      </c>
      <c r="E11" s="56">
        <v>0</v>
      </c>
      <c r="F11" s="56">
        <v>0</v>
      </c>
      <c r="G11" s="56">
        <v>0</v>
      </c>
      <c r="H11" s="56">
        <v>0</v>
      </c>
      <c r="I11" s="56">
        <v>0</v>
      </c>
      <c r="J11" s="56">
        <v>0</v>
      </c>
      <c r="K11" s="56">
        <v>0</v>
      </c>
      <c r="L11" s="56">
        <v>0</v>
      </c>
      <c r="M11" s="56">
        <v>0</v>
      </c>
      <c r="N11" s="56">
        <v>0</v>
      </c>
      <c r="O11" s="51">
        <f t="shared" si="0"/>
        <v>0</v>
      </c>
    </row>
    <row r="12" spans="1:15" s="10" customFormat="1" ht="17.25" customHeight="1">
      <c r="A12" s="20" t="s">
        <v>68</v>
      </c>
      <c r="B12" s="76">
        <v>18</v>
      </c>
      <c r="C12" s="76">
        <v>26</v>
      </c>
      <c r="D12" s="56">
        <v>2</v>
      </c>
      <c r="E12" s="56">
        <v>6</v>
      </c>
      <c r="F12" s="56">
        <v>3</v>
      </c>
      <c r="G12" s="56">
        <v>7</v>
      </c>
      <c r="H12" s="56">
        <v>2</v>
      </c>
      <c r="I12" s="56">
        <v>1</v>
      </c>
      <c r="J12" s="56">
        <v>1</v>
      </c>
      <c r="K12" s="56">
        <v>0</v>
      </c>
      <c r="L12" s="56">
        <v>1</v>
      </c>
      <c r="M12" s="56">
        <v>1</v>
      </c>
      <c r="N12" s="56">
        <v>4</v>
      </c>
      <c r="O12" s="51">
        <f t="shared" si="0"/>
        <v>28</v>
      </c>
    </row>
    <row r="13" spans="1:15" s="10" customFormat="1" ht="17.25" customHeight="1">
      <c r="A13" s="21" t="s">
        <v>4</v>
      </c>
      <c r="B13" s="76">
        <v>890</v>
      </c>
      <c r="C13" s="76">
        <v>1088</v>
      </c>
      <c r="D13" s="56">
        <v>144</v>
      </c>
      <c r="E13" s="56">
        <v>134</v>
      </c>
      <c r="F13" s="56">
        <v>272</v>
      </c>
      <c r="G13" s="56">
        <v>157</v>
      </c>
      <c r="H13" s="56">
        <v>49</v>
      </c>
      <c r="I13" s="56">
        <v>64</v>
      </c>
      <c r="J13" s="56">
        <v>59</v>
      </c>
      <c r="K13" s="56">
        <v>50</v>
      </c>
      <c r="L13" s="56">
        <v>68</v>
      </c>
      <c r="M13" s="56">
        <v>72</v>
      </c>
      <c r="N13" s="56">
        <v>21</v>
      </c>
      <c r="O13" s="51">
        <f t="shared" si="0"/>
        <v>1090</v>
      </c>
    </row>
    <row r="14" spans="1:15" s="10" customFormat="1" ht="17.25" customHeight="1">
      <c r="A14" s="21" t="s">
        <v>5</v>
      </c>
      <c r="B14" s="76">
        <v>2642</v>
      </c>
      <c r="C14" s="76">
        <v>3765</v>
      </c>
      <c r="D14" s="56">
        <v>642</v>
      </c>
      <c r="E14" s="56">
        <v>446</v>
      </c>
      <c r="F14" s="56">
        <v>429</v>
      </c>
      <c r="G14" s="56">
        <v>625</v>
      </c>
      <c r="H14" s="56">
        <v>394</v>
      </c>
      <c r="I14" s="56">
        <v>371</v>
      </c>
      <c r="J14" s="56">
        <v>230</v>
      </c>
      <c r="K14" s="56">
        <v>239</v>
      </c>
      <c r="L14" s="56">
        <v>186</v>
      </c>
      <c r="M14" s="56">
        <v>79</v>
      </c>
      <c r="N14" s="56">
        <v>120</v>
      </c>
      <c r="O14" s="51">
        <f t="shared" si="0"/>
        <v>3761</v>
      </c>
    </row>
    <row r="15" spans="1:15" s="10" customFormat="1" ht="17.25" customHeight="1">
      <c r="A15" s="38" t="s">
        <v>65</v>
      </c>
      <c r="B15" s="77">
        <v>395</v>
      </c>
      <c r="C15" s="77">
        <v>359</v>
      </c>
      <c r="D15" s="60">
        <v>69</v>
      </c>
      <c r="E15" s="60">
        <v>52</v>
      </c>
      <c r="F15" s="60">
        <v>48</v>
      </c>
      <c r="G15" s="60">
        <v>78</v>
      </c>
      <c r="H15" s="60">
        <v>7</v>
      </c>
      <c r="I15" s="60">
        <v>47</v>
      </c>
      <c r="J15" s="60">
        <v>16</v>
      </c>
      <c r="K15" s="60">
        <v>17</v>
      </c>
      <c r="L15" s="60">
        <v>7</v>
      </c>
      <c r="M15" s="60">
        <v>3</v>
      </c>
      <c r="N15" s="60">
        <v>15</v>
      </c>
      <c r="O15" s="51">
        <f t="shared" si="0"/>
        <v>359</v>
      </c>
    </row>
    <row r="16" spans="1:15" s="10" customFormat="1" ht="17.25" customHeight="1">
      <c r="A16" s="23" t="s">
        <v>19</v>
      </c>
      <c r="B16" s="78">
        <v>45</v>
      </c>
      <c r="C16" s="78">
        <v>89</v>
      </c>
      <c r="D16" s="56">
        <v>67</v>
      </c>
      <c r="E16" s="56">
        <v>2</v>
      </c>
      <c r="F16" s="56">
        <v>6</v>
      </c>
      <c r="G16" s="56">
        <v>8</v>
      </c>
      <c r="H16" s="56">
        <v>3</v>
      </c>
      <c r="I16" s="56">
        <v>1</v>
      </c>
      <c r="J16" s="56">
        <v>0</v>
      </c>
      <c r="K16" s="56">
        <v>1</v>
      </c>
      <c r="L16" s="56">
        <v>0</v>
      </c>
      <c r="M16" s="56">
        <v>0</v>
      </c>
      <c r="N16" s="56">
        <v>0</v>
      </c>
      <c r="O16" s="51">
        <f t="shared" si="0"/>
        <v>88</v>
      </c>
    </row>
    <row r="17" spans="1:15" s="10" customFormat="1" ht="17.25" customHeight="1">
      <c r="A17" s="23" t="s">
        <v>42</v>
      </c>
      <c r="B17" s="78">
        <v>305</v>
      </c>
      <c r="C17" s="78">
        <v>327</v>
      </c>
      <c r="D17" s="56">
        <v>62</v>
      </c>
      <c r="E17" s="56">
        <v>15</v>
      </c>
      <c r="F17" s="56">
        <v>61</v>
      </c>
      <c r="G17" s="56">
        <v>61</v>
      </c>
      <c r="H17" s="56">
        <v>40</v>
      </c>
      <c r="I17" s="56">
        <v>11</v>
      </c>
      <c r="J17" s="56">
        <v>29</v>
      </c>
      <c r="K17" s="56">
        <v>18</v>
      </c>
      <c r="L17" s="56">
        <v>15</v>
      </c>
      <c r="M17" s="56">
        <v>10</v>
      </c>
      <c r="N17" s="56">
        <v>4</v>
      </c>
      <c r="O17" s="51">
        <f t="shared" si="0"/>
        <v>326</v>
      </c>
    </row>
    <row r="18" spans="1:15" s="10" customFormat="1" ht="17.25" customHeight="1">
      <c r="A18" s="23" t="s">
        <v>43</v>
      </c>
      <c r="B18" s="78">
        <v>81</v>
      </c>
      <c r="C18" s="78">
        <v>91</v>
      </c>
      <c r="D18" s="56">
        <v>5</v>
      </c>
      <c r="E18" s="56">
        <v>9</v>
      </c>
      <c r="F18" s="56">
        <v>9</v>
      </c>
      <c r="G18" s="56">
        <v>9</v>
      </c>
      <c r="H18" s="56">
        <v>5</v>
      </c>
      <c r="I18" s="56">
        <v>14</v>
      </c>
      <c r="J18" s="56">
        <v>3</v>
      </c>
      <c r="K18" s="56">
        <v>11</v>
      </c>
      <c r="L18" s="56">
        <v>2</v>
      </c>
      <c r="M18" s="56">
        <v>7</v>
      </c>
      <c r="N18" s="56">
        <v>18</v>
      </c>
      <c r="O18" s="51">
        <f t="shared" si="0"/>
        <v>92</v>
      </c>
    </row>
    <row r="19" spans="1:15" s="10" customFormat="1" ht="17.25" customHeight="1">
      <c r="A19" s="23" t="s">
        <v>44</v>
      </c>
      <c r="B19" s="78">
        <v>65</v>
      </c>
      <c r="C19" s="78">
        <v>27</v>
      </c>
      <c r="D19" s="56">
        <v>3</v>
      </c>
      <c r="E19" s="56">
        <v>5</v>
      </c>
      <c r="F19" s="56">
        <v>7</v>
      </c>
      <c r="G19" s="56">
        <v>6</v>
      </c>
      <c r="H19" s="56">
        <v>1</v>
      </c>
      <c r="I19" s="56">
        <v>1</v>
      </c>
      <c r="J19" s="56">
        <v>1</v>
      </c>
      <c r="K19" s="56">
        <v>2</v>
      </c>
      <c r="L19" s="56">
        <v>1</v>
      </c>
      <c r="M19" s="56">
        <v>1</v>
      </c>
      <c r="N19" s="56">
        <v>0</v>
      </c>
      <c r="O19" s="51">
        <f t="shared" si="0"/>
        <v>28</v>
      </c>
    </row>
    <row r="20" spans="1:15" s="10" customFormat="1" ht="17.25" customHeight="1">
      <c r="A20" s="23" t="s">
        <v>66</v>
      </c>
      <c r="B20" s="78">
        <v>41</v>
      </c>
      <c r="C20" s="78">
        <v>50</v>
      </c>
      <c r="D20" s="56">
        <v>9</v>
      </c>
      <c r="E20" s="56">
        <v>7</v>
      </c>
      <c r="F20" s="56">
        <v>6</v>
      </c>
      <c r="G20" s="56">
        <v>3</v>
      </c>
      <c r="H20" s="56">
        <v>5</v>
      </c>
      <c r="I20" s="56">
        <v>2</v>
      </c>
      <c r="J20" s="56">
        <v>4</v>
      </c>
      <c r="K20" s="56">
        <v>2</v>
      </c>
      <c r="L20" s="56">
        <v>1</v>
      </c>
      <c r="M20" s="56">
        <v>0</v>
      </c>
      <c r="N20" s="56">
        <v>12</v>
      </c>
      <c r="O20" s="51">
        <f t="shared" si="0"/>
        <v>51</v>
      </c>
    </row>
    <row r="21" spans="1:15" s="10" customFormat="1" ht="17.25" customHeight="1">
      <c r="A21" s="23" t="s">
        <v>45</v>
      </c>
      <c r="B21" s="78">
        <v>72</v>
      </c>
      <c r="C21" s="78">
        <v>91</v>
      </c>
      <c r="D21" s="56">
        <v>28</v>
      </c>
      <c r="E21" s="56">
        <v>11</v>
      </c>
      <c r="F21" s="56">
        <v>10</v>
      </c>
      <c r="G21" s="56">
        <v>15</v>
      </c>
      <c r="H21" s="56">
        <v>8</v>
      </c>
      <c r="I21" s="56">
        <v>7</v>
      </c>
      <c r="J21" s="56">
        <v>2</v>
      </c>
      <c r="K21" s="56">
        <v>4</v>
      </c>
      <c r="L21" s="56">
        <v>3</v>
      </c>
      <c r="M21" s="56">
        <v>0</v>
      </c>
      <c r="N21" s="56">
        <v>1</v>
      </c>
      <c r="O21" s="51">
        <f t="shared" si="0"/>
        <v>89</v>
      </c>
    </row>
    <row r="22" spans="1:15" s="10" customFormat="1" ht="17.25" customHeight="1">
      <c r="A22" s="23" t="s">
        <v>46</v>
      </c>
      <c r="B22" s="78">
        <v>103</v>
      </c>
      <c r="C22" s="78">
        <v>96</v>
      </c>
      <c r="D22" s="56">
        <v>12</v>
      </c>
      <c r="E22" s="56">
        <v>27</v>
      </c>
      <c r="F22" s="56">
        <v>5</v>
      </c>
      <c r="G22" s="56">
        <v>17</v>
      </c>
      <c r="H22" s="56">
        <v>7</v>
      </c>
      <c r="I22" s="56">
        <v>4</v>
      </c>
      <c r="J22" s="56">
        <v>5</v>
      </c>
      <c r="K22" s="56">
        <v>3</v>
      </c>
      <c r="L22" s="56">
        <v>0</v>
      </c>
      <c r="M22" s="56">
        <v>8</v>
      </c>
      <c r="N22" s="56">
        <v>8</v>
      </c>
      <c r="O22" s="51">
        <f t="shared" si="0"/>
        <v>96</v>
      </c>
    </row>
    <row r="23" spans="1:15" s="10" customFormat="1" ht="17.25" customHeight="1">
      <c r="A23" s="23" t="s">
        <v>47</v>
      </c>
      <c r="B23" s="78">
        <v>3</v>
      </c>
      <c r="C23" s="78">
        <v>3</v>
      </c>
      <c r="D23" s="56">
        <v>0</v>
      </c>
      <c r="E23" s="56">
        <v>0</v>
      </c>
      <c r="F23" s="56">
        <v>0</v>
      </c>
      <c r="G23" s="56">
        <v>0</v>
      </c>
      <c r="H23" s="56">
        <v>0</v>
      </c>
      <c r="I23" s="56">
        <v>0</v>
      </c>
      <c r="J23" s="56">
        <v>0</v>
      </c>
      <c r="K23" s="56">
        <v>1</v>
      </c>
      <c r="L23" s="56">
        <v>0</v>
      </c>
      <c r="M23" s="56">
        <v>0</v>
      </c>
      <c r="N23" s="56">
        <v>0</v>
      </c>
      <c r="O23" s="51">
        <f t="shared" si="0"/>
        <v>1</v>
      </c>
    </row>
    <row r="24" spans="1:15" s="10" customFormat="1" ht="17.25" customHeight="1">
      <c r="A24" s="23" t="s">
        <v>20</v>
      </c>
      <c r="B24" s="78">
        <v>39</v>
      </c>
      <c r="C24" s="78">
        <v>57</v>
      </c>
      <c r="D24" s="56">
        <v>13</v>
      </c>
      <c r="E24" s="56">
        <v>6</v>
      </c>
      <c r="F24" s="56">
        <v>2</v>
      </c>
      <c r="G24" s="56">
        <v>9</v>
      </c>
      <c r="H24" s="56">
        <v>3</v>
      </c>
      <c r="I24" s="56">
        <v>5</v>
      </c>
      <c r="J24" s="56">
        <v>3</v>
      </c>
      <c r="K24" s="56">
        <v>8</v>
      </c>
      <c r="L24" s="56">
        <v>1</v>
      </c>
      <c r="M24" s="56">
        <v>3</v>
      </c>
      <c r="N24" s="56">
        <v>5</v>
      </c>
      <c r="O24" s="51">
        <f t="shared" si="0"/>
        <v>58</v>
      </c>
    </row>
    <row r="25" spans="1:15" s="10" customFormat="1" ht="17.25" customHeight="1">
      <c r="A25" s="23" t="s">
        <v>48</v>
      </c>
      <c r="B25" s="78">
        <v>46</v>
      </c>
      <c r="C25" s="78">
        <v>87</v>
      </c>
      <c r="D25" s="56">
        <v>13</v>
      </c>
      <c r="E25" s="56">
        <v>2</v>
      </c>
      <c r="F25" s="56">
        <v>6</v>
      </c>
      <c r="G25" s="56">
        <v>11</v>
      </c>
      <c r="H25" s="56">
        <v>34</v>
      </c>
      <c r="I25" s="56">
        <v>6</v>
      </c>
      <c r="J25" s="56">
        <v>12</v>
      </c>
      <c r="K25" s="56">
        <v>2</v>
      </c>
      <c r="L25" s="56">
        <v>1</v>
      </c>
      <c r="M25" s="56">
        <v>0</v>
      </c>
      <c r="N25" s="56">
        <v>1</v>
      </c>
      <c r="O25" s="51">
        <f t="shared" si="0"/>
        <v>88</v>
      </c>
    </row>
    <row r="26" spans="1:15" s="10" customFormat="1" ht="17.25" customHeight="1">
      <c r="A26" s="24" t="s">
        <v>21</v>
      </c>
      <c r="B26" s="79">
        <v>5</v>
      </c>
      <c r="C26" s="79">
        <v>17</v>
      </c>
      <c r="D26" s="56">
        <v>0</v>
      </c>
      <c r="E26" s="56">
        <v>1</v>
      </c>
      <c r="F26" s="56">
        <v>3</v>
      </c>
      <c r="G26" s="56">
        <v>1</v>
      </c>
      <c r="H26" s="56">
        <v>2</v>
      </c>
      <c r="I26" s="56">
        <v>1</v>
      </c>
      <c r="J26" s="56">
        <v>8</v>
      </c>
      <c r="K26" s="56">
        <v>1</v>
      </c>
      <c r="L26" s="56">
        <v>1</v>
      </c>
      <c r="M26" s="56">
        <v>0</v>
      </c>
      <c r="N26" s="56">
        <v>0</v>
      </c>
      <c r="O26" s="51">
        <f t="shared" si="0"/>
        <v>18</v>
      </c>
    </row>
    <row r="27" spans="1:15" s="10" customFormat="1" ht="17.25" customHeight="1">
      <c r="A27" s="23" t="s">
        <v>49</v>
      </c>
      <c r="B27" s="78">
        <v>153</v>
      </c>
      <c r="C27" s="78">
        <v>139</v>
      </c>
      <c r="D27" s="56">
        <v>30</v>
      </c>
      <c r="E27" s="56">
        <v>10</v>
      </c>
      <c r="F27" s="56">
        <v>23</v>
      </c>
      <c r="G27" s="56">
        <v>26</v>
      </c>
      <c r="H27" s="56">
        <v>8</v>
      </c>
      <c r="I27" s="56">
        <v>17</v>
      </c>
      <c r="J27" s="56">
        <v>3</v>
      </c>
      <c r="K27" s="56">
        <v>7</v>
      </c>
      <c r="L27" s="56">
        <v>6</v>
      </c>
      <c r="M27" s="56">
        <v>7</v>
      </c>
      <c r="N27" s="56">
        <v>3</v>
      </c>
      <c r="O27" s="51">
        <f t="shared" si="0"/>
        <v>140</v>
      </c>
    </row>
    <row r="28" spans="1:15" s="10" customFormat="1" ht="17.25" customHeight="1">
      <c r="A28" s="23" t="s">
        <v>50</v>
      </c>
      <c r="B28" s="78">
        <v>12</v>
      </c>
      <c r="C28" s="78">
        <v>20</v>
      </c>
      <c r="D28" s="56">
        <v>3</v>
      </c>
      <c r="E28" s="56">
        <v>1</v>
      </c>
      <c r="F28" s="56">
        <v>5</v>
      </c>
      <c r="G28" s="56">
        <v>2</v>
      </c>
      <c r="H28" s="56">
        <v>4</v>
      </c>
      <c r="I28" s="56">
        <v>2</v>
      </c>
      <c r="J28" s="56">
        <v>0</v>
      </c>
      <c r="K28" s="56">
        <v>0</v>
      </c>
      <c r="L28" s="56">
        <v>1</v>
      </c>
      <c r="M28" s="56">
        <v>0</v>
      </c>
      <c r="N28" s="56">
        <v>2</v>
      </c>
      <c r="O28" s="51">
        <f t="shared" si="0"/>
        <v>20</v>
      </c>
    </row>
    <row r="29" spans="1:15" s="10" customFormat="1" ht="17.25" customHeight="1">
      <c r="A29" s="23" t="s">
        <v>51</v>
      </c>
      <c r="B29" s="78">
        <v>48</v>
      </c>
      <c r="C29" s="78">
        <v>74</v>
      </c>
      <c r="D29" s="56">
        <v>5</v>
      </c>
      <c r="E29" s="56">
        <v>7</v>
      </c>
      <c r="F29" s="56">
        <v>6</v>
      </c>
      <c r="G29" s="56">
        <v>9</v>
      </c>
      <c r="H29" s="56">
        <v>16</v>
      </c>
      <c r="I29" s="56">
        <v>6</v>
      </c>
      <c r="J29" s="56">
        <v>2</v>
      </c>
      <c r="K29" s="56">
        <v>10</v>
      </c>
      <c r="L29" s="56">
        <v>12</v>
      </c>
      <c r="M29" s="56">
        <v>0</v>
      </c>
      <c r="N29" s="56">
        <v>1</v>
      </c>
      <c r="O29" s="51">
        <f t="shared" si="0"/>
        <v>74</v>
      </c>
    </row>
    <row r="30" spans="1:15" s="10" customFormat="1" ht="17.25" customHeight="1">
      <c r="A30" s="23" t="s">
        <v>52</v>
      </c>
      <c r="B30" s="78">
        <v>127</v>
      </c>
      <c r="C30" s="78">
        <v>246</v>
      </c>
      <c r="D30" s="56">
        <v>11</v>
      </c>
      <c r="E30" s="56">
        <v>29</v>
      </c>
      <c r="F30" s="56">
        <v>20</v>
      </c>
      <c r="G30" s="56">
        <v>46</v>
      </c>
      <c r="H30" s="56">
        <v>32</v>
      </c>
      <c r="I30" s="56">
        <v>47</v>
      </c>
      <c r="J30" s="56">
        <v>12</v>
      </c>
      <c r="K30" s="56">
        <v>13</v>
      </c>
      <c r="L30" s="56">
        <v>27</v>
      </c>
      <c r="M30" s="56">
        <v>3</v>
      </c>
      <c r="N30" s="56">
        <v>5</v>
      </c>
      <c r="O30" s="51">
        <f t="shared" si="0"/>
        <v>245</v>
      </c>
    </row>
    <row r="31" spans="1:15" s="10" customFormat="1" ht="17.25" customHeight="1">
      <c r="A31" s="23" t="s">
        <v>53</v>
      </c>
      <c r="B31" s="78">
        <v>130</v>
      </c>
      <c r="C31" s="78">
        <v>166</v>
      </c>
      <c r="D31" s="56">
        <v>16</v>
      </c>
      <c r="E31" s="56">
        <v>32</v>
      </c>
      <c r="F31" s="56">
        <v>15</v>
      </c>
      <c r="G31" s="56">
        <v>20</v>
      </c>
      <c r="H31" s="56">
        <v>29</v>
      </c>
      <c r="I31" s="56">
        <v>13</v>
      </c>
      <c r="J31" s="56">
        <v>13</v>
      </c>
      <c r="K31" s="56">
        <v>6</v>
      </c>
      <c r="L31" s="56">
        <v>14</v>
      </c>
      <c r="M31" s="56">
        <v>6</v>
      </c>
      <c r="N31" s="56">
        <v>3</v>
      </c>
      <c r="O31" s="51">
        <f t="shared" si="0"/>
        <v>167</v>
      </c>
    </row>
    <row r="32" spans="1:15" s="10" customFormat="1" ht="17.25" customHeight="1">
      <c r="A32" s="23" t="s">
        <v>54</v>
      </c>
      <c r="B32" s="78">
        <v>611</v>
      </c>
      <c r="C32" s="78">
        <v>1083</v>
      </c>
      <c r="D32" s="56">
        <v>196</v>
      </c>
      <c r="E32" s="56">
        <v>159</v>
      </c>
      <c r="F32" s="56">
        <v>109</v>
      </c>
      <c r="G32" s="56">
        <v>145</v>
      </c>
      <c r="H32" s="56">
        <v>121</v>
      </c>
      <c r="I32" s="56">
        <v>107</v>
      </c>
      <c r="J32" s="56">
        <v>74</v>
      </c>
      <c r="K32" s="56">
        <v>57</v>
      </c>
      <c r="L32" s="56">
        <v>70</v>
      </c>
      <c r="M32" s="56">
        <v>17</v>
      </c>
      <c r="N32" s="56">
        <v>27</v>
      </c>
      <c r="O32" s="51">
        <f t="shared" si="0"/>
        <v>1082</v>
      </c>
    </row>
    <row r="33" spans="1:15" s="10" customFormat="1" ht="17.25" customHeight="1">
      <c r="A33" s="23" t="s">
        <v>22</v>
      </c>
      <c r="B33" s="78">
        <v>12</v>
      </c>
      <c r="C33" s="78">
        <v>23</v>
      </c>
      <c r="D33" s="56">
        <v>1</v>
      </c>
      <c r="E33" s="56">
        <v>4</v>
      </c>
      <c r="F33" s="56">
        <v>1</v>
      </c>
      <c r="G33" s="56">
        <v>7</v>
      </c>
      <c r="H33" s="56">
        <v>2</v>
      </c>
      <c r="I33" s="56">
        <v>3</v>
      </c>
      <c r="J33" s="56">
        <v>3</v>
      </c>
      <c r="K33" s="56">
        <v>1</v>
      </c>
      <c r="L33" s="56">
        <v>1</v>
      </c>
      <c r="M33" s="56">
        <v>0</v>
      </c>
      <c r="N33" s="56">
        <v>1</v>
      </c>
      <c r="O33" s="51">
        <f t="shared" si="0"/>
        <v>24</v>
      </c>
    </row>
    <row r="34" spans="1:15" s="10" customFormat="1" ht="17.25" customHeight="1">
      <c r="A34" s="23" t="s">
        <v>23</v>
      </c>
      <c r="B34" s="78">
        <v>19</v>
      </c>
      <c r="C34" s="78">
        <v>82</v>
      </c>
      <c r="D34" s="56">
        <v>4</v>
      </c>
      <c r="E34" s="56">
        <v>13</v>
      </c>
      <c r="F34" s="56">
        <v>10</v>
      </c>
      <c r="G34" s="56">
        <v>26</v>
      </c>
      <c r="H34" s="56">
        <v>5</v>
      </c>
      <c r="I34" s="56">
        <v>5</v>
      </c>
      <c r="J34" s="56">
        <v>9</v>
      </c>
      <c r="K34" s="56">
        <v>4</v>
      </c>
      <c r="L34" s="56">
        <v>3</v>
      </c>
      <c r="M34" s="56">
        <v>2</v>
      </c>
      <c r="N34" s="56">
        <v>2</v>
      </c>
      <c r="O34" s="51">
        <f t="shared" si="0"/>
        <v>83</v>
      </c>
    </row>
    <row r="35" spans="1:15" s="10" customFormat="1" ht="17.25" customHeight="1">
      <c r="A35" s="23" t="s">
        <v>55</v>
      </c>
      <c r="B35" s="78">
        <v>168</v>
      </c>
      <c r="C35" s="78">
        <v>359</v>
      </c>
      <c r="D35" s="56">
        <v>54</v>
      </c>
      <c r="E35" s="56">
        <v>40</v>
      </c>
      <c r="F35" s="56">
        <v>23</v>
      </c>
      <c r="G35" s="56">
        <v>75</v>
      </c>
      <c r="H35" s="56">
        <v>33</v>
      </c>
      <c r="I35" s="56">
        <v>44</v>
      </c>
      <c r="J35" s="56">
        <v>12</v>
      </c>
      <c r="K35" s="56">
        <v>47</v>
      </c>
      <c r="L35" s="56">
        <v>13</v>
      </c>
      <c r="M35" s="56">
        <v>7</v>
      </c>
      <c r="N35" s="56">
        <v>11</v>
      </c>
      <c r="O35" s="51">
        <f t="shared" si="0"/>
        <v>359</v>
      </c>
    </row>
    <row r="36" spans="1:15" s="10" customFormat="1" ht="17.25" customHeight="1">
      <c r="A36" s="23" t="s">
        <v>56</v>
      </c>
      <c r="B36" s="78">
        <v>80</v>
      </c>
      <c r="C36" s="78">
        <v>178</v>
      </c>
      <c r="D36" s="56">
        <v>13</v>
      </c>
      <c r="E36" s="56">
        <v>6</v>
      </c>
      <c r="F36" s="56">
        <v>42</v>
      </c>
      <c r="G36" s="56">
        <v>40</v>
      </c>
      <c r="H36" s="56">
        <v>20</v>
      </c>
      <c r="I36" s="56">
        <v>23</v>
      </c>
      <c r="J36" s="56">
        <v>11</v>
      </c>
      <c r="K36" s="56">
        <v>13</v>
      </c>
      <c r="L36" s="56">
        <v>7</v>
      </c>
      <c r="M36" s="56">
        <v>2</v>
      </c>
      <c r="N36" s="56">
        <v>1</v>
      </c>
      <c r="O36" s="51">
        <f t="shared" si="0"/>
        <v>178</v>
      </c>
    </row>
    <row r="37" spans="1:15" s="10" customFormat="1" ht="17.25" customHeight="1">
      <c r="A37" s="39" t="s">
        <v>57</v>
      </c>
      <c r="B37" s="80">
        <v>82</v>
      </c>
      <c r="C37" s="80">
        <v>103</v>
      </c>
      <c r="D37" s="61">
        <v>29</v>
      </c>
      <c r="E37" s="61">
        <v>9</v>
      </c>
      <c r="F37" s="61">
        <v>13</v>
      </c>
      <c r="G37" s="61">
        <v>12</v>
      </c>
      <c r="H37" s="61">
        <v>8</v>
      </c>
      <c r="I37" s="61">
        <v>6</v>
      </c>
      <c r="J37" s="61">
        <v>7</v>
      </c>
      <c r="K37" s="61">
        <v>14</v>
      </c>
      <c r="L37" s="61">
        <v>1</v>
      </c>
      <c r="M37" s="61">
        <v>2</v>
      </c>
      <c r="N37" s="61">
        <v>1</v>
      </c>
      <c r="O37" s="51">
        <f t="shared" si="0"/>
        <v>102</v>
      </c>
    </row>
    <row r="38" spans="1:15" s="10" customFormat="1" ht="17.25" customHeight="1">
      <c r="A38" s="23" t="s">
        <v>58</v>
      </c>
      <c r="B38" s="78">
        <v>25</v>
      </c>
      <c r="C38" s="78">
        <v>24</v>
      </c>
      <c r="D38" s="56">
        <v>7</v>
      </c>
      <c r="E38" s="56">
        <v>6</v>
      </c>
      <c r="F38" s="56">
        <v>2</v>
      </c>
      <c r="G38" s="56">
        <v>3</v>
      </c>
      <c r="H38" s="56">
        <v>0</v>
      </c>
      <c r="I38" s="56">
        <v>0</v>
      </c>
      <c r="J38" s="56">
        <v>1</v>
      </c>
      <c r="K38" s="56">
        <v>0</v>
      </c>
      <c r="L38" s="56">
        <v>0</v>
      </c>
      <c r="M38" s="56">
        <v>3</v>
      </c>
      <c r="N38" s="56">
        <v>1</v>
      </c>
      <c r="O38" s="51">
        <f t="shared" si="0"/>
        <v>23</v>
      </c>
    </row>
    <row r="39" spans="1:15" s="10" customFormat="1" ht="17.25" customHeight="1">
      <c r="A39" s="23" t="s">
        <v>24</v>
      </c>
      <c r="B39" s="78">
        <v>132</v>
      </c>
      <c r="C39" s="78">
        <v>150</v>
      </c>
      <c r="D39" s="56">
        <v>37</v>
      </c>
      <c r="E39" s="56">
        <v>16</v>
      </c>
      <c r="F39" s="56">
        <v>21</v>
      </c>
      <c r="G39" s="56">
        <v>38</v>
      </c>
      <c r="H39" s="56">
        <v>7</v>
      </c>
      <c r="I39" s="56">
        <v>9</v>
      </c>
      <c r="J39" s="56">
        <v>6</v>
      </c>
      <c r="K39" s="56">
        <v>5</v>
      </c>
      <c r="L39" s="56">
        <v>3</v>
      </c>
      <c r="M39" s="56">
        <v>8</v>
      </c>
      <c r="N39" s="56">
        <v>1</v>
      </c>
      <c r="O39" s="51">
        <f t="shared" si="0"/>
        <v>151</v>
      </c>
    </row>
    <row r="40" spans="1:15" s="10" customFormat="1" ht="17.25" customHeight="1">
      <c r="A40" s="23" t="s">
        <v>59</v>
      </c>
      <c r="B40" s="78">
        <v>455</v>
      </c>
      <c r="C40" s="78">
        <v>579</v>
      </c>
      <c r="D40" s="56">
        <v>109</v>
      </c>
      <c r="E40" s="56">
        <v>106</v>
      </c>
      <c r="F40" s="56">
        <v>58</v>
      </c>
      <c r="G40" s="56">
        <v>107</v>
      </c>
      <c r="H40" s="56">
        <v>53</v>
      </c>
      <c r="I40" s="56">
        <v>38</v>
      </c>
      <c r="J40" s="56">
        <v>27</v>
      </c>
      <c r="K40" s="56">
        <v>37</v>
      </c>
      <c r="L40" s="56">
        <v>13</v>
      </c>
      <c r="M40" s="56">
        <v>11</v>
      </c>
      <c r="N40" s="56">
        <v>19</v>
      </c>
      <c r="O40" s="51">
        <f t="shared" si="0"/>
        <v>578</v>
      </c>
    </row>
    <row r="41" spans="1:15" s="10" customFormat="1" ht="17.25" customHeight="1">
      <c r="A41" s="23" t="s">
        <v>60</v>
      </c>
      <c r="B41" s="78">
        <v>1542</v>
      </c>
      <c r="C41" s="78">
        <v>1715</v>
      </c>
      <c r="D41" s="56">
        <v>306</v>
      </c>
      <c r="E41" s="56">
        <v>295</v>
      </c>
      <c r="F41" s="56">
        <v>221</v>
      </c>
      <c r="G41" s="56">
        <v>413</v>
      </c>
      <c r="H41" s="56">
        <v>68</v>
      </c>
      <c r="I41" s="56">
        <v>113</v>
      </c>
      <c r="J41" s="56">
        <v>88</v>
      </c>
      <c r="K41" s="56">
        <v>74</v>
      </c>
      <c r="L41" s="56">
        <v>48</v>
      </c>
      <c r="M41" s="56">
        <v>50</v>
      </c>
      <c r="N41" s="56">
        <v>30</v>
      </c>
      <c r="O41" s="51">
        <f t="shared" si="0"/>
        <v>1706</v>
      </c>
    </row>
    <row r="42" spans="1:15" s="10" customFormat="1" ht="17.25" customHeight="1">
      <c r="A42" s="23" t="s">
        <v>61</v>
      </c>
      <c r="B42" s="78">
        <v>312</v>
      </c>
      <c r="C42" s="78">
        <v>285</v>
      </c>
      <c r="D42" s="56">
        <v>68</v>
      </c>
      <c r="E42" s="56">
        <v>49</v>
      </c>
      <c r="F42" s="56">
        <v>31</v>
      </c>
      <c r="G42" s="56">
        <v>58</v>
      </c>
      <c r="H42" s="56">
        <v>16</v>
      </c>
      <c r="I42" s="56">
        <v>10</v>
      </c>
      <c r="J42" s="56">
        <v>18</v>
      </c>
      <c r="K42" s="56">
        <v>11</v>
      </c>
      <c r="L42" s="56">
        <v>9</v>
      </c>
      <c r="M42" s="56">
        <v>7</v>
      </c>
      <c r="N42" s="56">
        <v>10</v>
      </c>
      <c r="O42" s="51">
        <f t="shared" si="0"/>
        <v>287</v>
      </c>
    </row>
    <row r="43" spans="1:16" ht="17.25" customHeight="1">
      <c r="A43" s="23" t="s">
        <v>27</v>
      </c>
      <c r="B43" s="78">
        <v>65</v>
      </c>
      <c r="C43" s="78">
        <v>80</v>
      </c>
      <c r="D43" s="56">
        <v>15</v>
      </c>
      <c r="E43" s="56">
        <v>16</v>
      </c>
      <c r="F43" s="56">
        <v>9</v>
      </c>
      <c r="G43" s="56">
        <v>20</v>
      </c>
      <c r="H43" s="56">
        <v>5</v>
      </c>
      <c r="I43" s="56">
        <v>3</v>
      </c>
      <c r="J43" s="56">
        <v>3</v>
      </c>
      <c r="K43" s="56">
        <v>4</v>
      </c>
      <c r="L43" s="56">
        <v>1</v>
      </c>
      <c r="M43" s="56">
        <v>3</v>
      </c>
      <c r="N43" s="56">
        <v>3</v>
      </c>
      <c r="O43" s="51">
        <f t="shared" si="0"/>
        <v>82</v>
      </c>
      <c r="P43" s="10"/>
    </row>
    <row r="44" spans="1:16" ht="17.25" customHeight="1">
      <c r="A44" s="23" t="s">
        <v>25</v>
      </c>
      <c r="B44" s="78">
        <v>251</v>
      </c>
      <c r="C44" s="78">
        <v>283</v>
      </c>
      <c r="D44" s="56">
        <v>66</v>
      </c>
      <c r="E44" s="56">
        <v>39</v>
      </c>
      <c r="F44" s="56">
        <v>48</v>
      </c>
      <c r="G44" s="56">
        <v>58</v>
      </c>
      <c r="H44" s="56">
        <v>17</v>
      </c>
      <c r="I44" s="56">
        <v>13</v>
      </c>
      <c r="J44" s="56">
        <v>11</v>
      </c>
      <c r="K44" s="56">
        <v>14</v>
      </c>
      <c r="L44" s="56">
        <v>9</v>
      </c>
      <c r="M44" s="56">
        <v>7</v>
      </c>
      <c r="N44" s="56">
        <v>2</v>
      </c>
      <c r="O44" s="51">
        <f t="shared" si="0"/>
        <v>284</v>
      </c>
      <c r="P44" s="10"/>
    </row>
    <row r="45" spans="1:16" ht="17.25" customHeight="1">
      <c r="A45" s="47" t="s">
        <v>26</v>
      </c>
      <c r="B45" s="81">
        <v>120</v>
      </c>
      <c r="C45" s="81">
        <v>128</v>
      </c>
      <c r="D45" s="64">
        <v>28</v>
      </c>
      <c r="E45" s="64">
        <v>17</v>
      </c>
      <c r="F45" s="64">
        <v>29</v>
      </c>
      <c r="G45" s="64">
        <v>20</v>
      </c>
      <c r="H45" s="64">
        <v>10</v>
      </c>
      <c r="I45" s="64">
        <v>6</v>
      </c>
      <c r="J45" s="64">
        <v>6</v>
      </c>
      <c r="K45" s="64">
        <v>6</v>
      </c>
      <c r="L45" s="64">
        <v>4</v>
      </c>
      <c r="M45" s="64">
        <v>1</v>
      </c>
      <c r="N45" s="64">
        <v>1</v>
      </c>
      <c r="O45" s="51">
        <f t="shared" si="0"/>
        <v>128</v>
      </c>
      <c r="P45" s="10"/>
    </row>
    <row r="46" spans="1:16" ht="17.25" customHeight="1">
      <c r="A46" s="23" t="s">
        <v>28</v>
      </c>
      <c r="B46" s="78">
        <v>809</v>
      </c>
      <c r="C46" s="78">
        <v>788</v>
      </c>
      <c r="D46" s="56">
        <v>174</v>
      </c>
      <c r="E46" s="56">
        <v>127</v>
      </c>
      <c r="F46" s="56">
        <v>95</v>
      </c>
      <c r="G46" s="56">
        <v>150</v>
      </c>
      <c r="H46" s="56">
        <v>49</v>
      </c>
      <c r="I46" s="56">
        <v>48</v>
      </c>
      <c r="J46" s="56">
        <v>42</v>
      </c>
      <c r="K46" s="56">
        <v>28</v>
      </c>
      <c r="L46" s="56">
        <v>23</v>
      </c>
      <c r="M46" s="56">
        <v>29</v>
      </c>
      <c r="N46" s="56">
        <v>22</v>
      </c>
      <c r="O46" s="51">
        <f t="shared" si="0"/>
        <v>787</v>
      </c>
      <c r="P46" s="10"/>
    </row>
    <row r="47" spans="1:16" ht="17.25" customHeight="1">
      <c r="A47" s="23" t="s">
        <v>29</v>
      </c>
      <c r="B47" s="78">
        <v>113</v>
      </c>
      <c r="C47" s="78">
        <v>125</v>
      </c>
      <c r="D47" s="56">
        <v>30</v>
      </c>
      <c r="E47" s="56">
        <v>18</v>
      </c>
      <c r="F47" s="56">
        <v>15</v>
      </c>
      <c r="G47" s="56">
        <v>30</v>
      </c>
      <c r="H47" s="56">
        <v>6</v>
      </c>
      <c r="I47" s="56">
        <v>9</v>
      </c>
      <c r="J47" s="56">
        <v>7</v>
      </c>
      <c r="K47" s="56">
        <v>4</v>
      </c>
      <c r="L47" s="56">
        <v>2</v>
      </c>
      <c r="M47" s="56">
        <v>1</v>
      </c>
      <c r="N47" s="56">
        <v>4</v>
      </c>
      <c r="O47" s="51">
        <f t="shared" si="0"/>
        <v>126</v>
      </c>
      <c r="P47" s="10"/>
    </row>
    <row r="48" spans="1:16" ht="17.25" customHeight="1">
      <c r="A48" s="23" t="s">
        <v>30</v>
      </c>
      <c r="B48" s="78">
        <v>164</v>
      </c>
      <c r="C48" s="78">
        <v>136</v>
      </c>
      <c r="D48" s="56">
        <v>23</v>
      </c>
      <c r="E48" s="56">
        <v>15</v>
      </c>
      <c r="F48" s="56">
        <v>24</v>
      </c>
      <c r="G48" s="56">
        <v>21</v>
      </c>
      <c r="H48" s="56">
        <v>8</v>
      </c>
      <c r="I48" s="56">
        <v>12</v>
      </c>
      <c r="J48" s="56">
        <v>11</v>
      </c>
      <c r="K48" s="56">
        <v>11</v>
      </c>
      <c r="L48" s="56">
        <v>5</v>
      </c>
      <c r="M48" s="56">
        <v>5</v>
      </c>
      <c r="N48" s="56">
        <v>2</v>
      </c>
      <c r="O48" s="51">
        <f t="shared" si="0"/>
        <v>137</v>
      </c>
      <c r="P48" s="10"/>
    </row>
    <row r="49" spans="1:16" ht="17.25" customHeight="1">
      <c r="A49" s="23" t="s">
        <v>62</v>
      </c>
      <c r="B49" s="78">
        <v>1452</v>
      </c>
      <c r="C49" s="78">
        <v>1949</v>
      </c>
      <c r="D49" s="56">
        <v>400</v>
      </c>
      <c r="E49" s="56">
        <v>290</v>
      </c>
      <c r="F49" s="56">
        <v>261</v>
      </c>
      <c r="G49" s="56">
        <v>390</v>
      </c>
      <c r="H49" s="56">
        <v>152</v>
      </c>
      <c r="I49" s="56">
        <v>121</v>
      </c>
      <c r="J49" s="56">
        <v>88</v>
      </c>
      <c r="K49" s="56">
        <v>93</v>
      </c>
      <c r="L49" s="56">
        <v>64</v>
      </c>
      <c r="M49" s="56">
        <v>44</v>
      </c>
      <c r="N49" s="56">
        <v>44</v>
      </c>
      <c r="O49" s="51">
        <f t="shared" si="0"/>
        <v>1947</v>
      </c>
      <c r="P49" s="10"/>
    </row>
    <row r="50" spans="1:16" ht="17.25" customHeight="1">
      <c r="A50" s="23" t="s">
        <v>63</v>
      </c>
      <c r="B50" s="78">
        <v>260</v>
      </c>
      <c r="C50" s="78">
        <v>194</v>
      </c>
      <c r="D50" s="56">
        <v>50</v>
      </c>
      <c r="E50" s="56">
        <v>28</v>
      </c>
      <c r="F50" s="56">
        <v>24</v>
      </c>
      <c r="G50" s="56">
        <v>34</v>
      </c>
      <c r="H50" s="56">
        <v>8</v>
      </c>
      <c r="I50" s="56">
        <v>7</v>
      </c>
      <c r="J50" s="56">
        <v>14</v>
      </c>
      <c r="K50" s="56">
        <v>10</v>
      </c>
      <c r="L50" s="56">
        <v>5</v>
      </c>
      <c r="M50" s="56">
        <v>11</v>
      </c>
      <c r="N50" s="56">
        <v>4</v>
      </c>
      <c r="O50" s="51">
        <f t="shared" si="0"/>
        <v>195</v>
      </c>
      <c r="P50" s="10"/>
    </row>
    <row r="51" spans="1:16" ht="17.25" customHeight="1">
      <c r="A51" s="25" t="s">
        <v>64</v>
      </c>
      <c r="B51" s="82">
        <v>3</v>
      </c>
      <c r="C51" s="82">
        <v>6</v>
      </c>
      <c r="D51" s="57">
        <v>0</v>
      </c>
      <c r="E51" s="57">
        <v>1</v>
      </c>
      <c r="F51" s="57">
        <v>1</v>
      </c>
      <c r="G51" s="57">
        <v>2</v>
      </c>
      <c r="H51" s="57">
        <v>0</v>
      </c>
      <c r="I51" s="57">
        <v>0</v>
      </c>
      <c r="J51" s="57">
        <v>1</v>
      </c>
      <c r="K51" s="57">
        <v>0</v>
      </c>
      <c r="L51" s="57">
        <v>0</v>
      </c>
      <c r="M51" s="57">
        <v>0</v>
      </c>
      <c r="N51" s="57">
        <v>0</v>
      </c>
      <c r="O51" s="51">
        <f t="shared" si="0"/>
        <v>5</v>
      </c>
      <c r="P51" s="10"/>
    </row>
    <row r="52" spans="1:15" ht="17.25" customHeight="1">
      <c r="A52" s="22"/>
      <c r="B52" s="2"/>
      <c r="O52" s="51">
        <f t="shared" si="0"/>
        <v>0</v>
      </c>
    </row>
    <row r="53" spans="1:15" ht="17.25" customHeight="1">
      <c r="A53" s="5"/>
      <c r="B53" s="93">
        <f aca="true" t="shared" si="1" ref="B53:I53">SUM(B15:B37)</f>
        <v>2642</v>
      </c>
      <c r="C53" s="93">
        <f t="shared" si="1"/>
        <v>3767</v>
      </c>
      <c r="D53" s="93">
        <f t="shared" si="1"/>
        <v>643</v>
      </c>
      <c r="E53" s="93">
        <f t="shared" si="1"/>
        <v>447</v>
      </c>
      <c r="F53" s="93">
        <f t="shared" si="1"/>
        <v>430</v>
      </c>
      <c r="G53" s="93">
        <f t="shared" si="1"/>
        <v>626</v>
      </c>
      <c r="H53" s="93">
        <f t="shared" si="1"/>
        <v>393</v>
      </c>
      <c r="I53" s="93">
        <f t="shared" si="1"/>
        <v>372</v>
      </c>
      <c r="J53" s="93">
        <f>SUM(J15:J37)</f>
        <v>229</v>
      </c>
      <c r="K53" s="93">
        <f>SUM(K15:K37)</f>
        <v>242</v>
      </c>
      <c r="L53" s="93">
        <f>SUM(L15:L37)</f>
        <v>187</v>
      </c>
      <c r="M53" s="93">
        <f>SUM(M15:M37)</f>
        <v>78</v>
      </c>
      <c r="N53" s="93">
        <f>SUM(N15:N37)</f>
        <v>121</v>
      </c>
      <c r="O53" s="51">
        <f t="shared" si="0"/>
        <v>3768</v>
      </c>
    </row>
    <row r="54" spans="1:15" ht="17.25" customHeight="1">
      <c r="A54" s="6"/>
      <c r="B54" s="94">
        <f aca="true" t="shared" si="2" ref="B54:I54">SUM(B9:B51)</f>
        <v>11930</v>
      </c>
      <c r="C54" s="94">
        <f t="shared" si="2"/>
        <v>15113</v>
      </c>
      <c r="D54" s="94">
        <f t="shared" si="2"/>
        <v>2746</v>
      </c>
      <c r="E54" s="94">
        <f t="shared" si="2"/>
        <v>2060</v>
      </c>
      <c r="F54" s="94">
        <f t="shared" si="2"/>
        <v>1975</v>
      </c>
      <c r="G54" s="94">
        <f t="shared" si="2"/>
        <v>2761</v>
      </c>
      <c r="H54" s="94">
        <f t="shared" si="2"/>
        <v>1243</v>
      </c>
      <c r="I54" s="94">
        <f t="shared" si="2"/>
        <v>1198</v>
      </c>
      <c r="J54" s="94">
        <f>SUM(J9:J51)</f>
        <v>845</v>
      </c>
      <c r="K54" s="94">
        <f>SUM(K9:K51)</f>
        <v>829</v>
      </c>
      <c r="L54" s="94">
        <f>SUM(L9:L51)</f>
        <v>628</v>
      </c>
      <c r="M54" s="94">
        <f>SUM(M9:M51)</f>
        <v>411</v>
      </c>
      <c r="N54" s="94">
        <f>SUM(N9:N51)</f>
        <v>411</v>
      </c>
      <c r="O54" s="51">
        <f t="shared" si="0"/>
        <v>15107</v>
      </c>
    </row>
    <row r="55" spans="1:2" ht="17.25" customHeight="1">
      <c r="A55" s="6"/>
      <c r="B55" s="6"/>
    </row>
    <row r="56" spans="1:2" ht="17.25" customHeight="1">
      <c r="A56" s="6"/>
      <c r="B56" s="6"/>
    </row>
    <row r="57" spans="1:2" ht="17.25" customHeight="1">
      <c r="A57" s="6"/>
      <c r="B57" s="6"/>
    </row>
    <row r="58" spans="1:2" ht="17.25" customHeight="1">
      <c r="A58" s="6"/>
      <c r="B58" s="6"/>
    </row>
    <row r="59" spans="1:2" ht="17.25" customHeight="1">
      <c r="A59" s="6"/>
      <c r="B59" s="6"/>
    </row>
  </sheetData>
  <sheetProtection/>
  <printOptions verticalCentered="1"/>
  <pageMargins left="0.5905511811023623" right="0.1968503937007874" top="0" bottom="0" header="0" footer="0"/>
  <pageSetup fitToHeight="1" fitToWidth="1" horizontalDpi="400" verticalDpi="400" orientation="landscape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職業安定課</dc:creator>
  <cp:keywords/>
  <dc:description/>
  <cp:lastModifiedBy>rieko</cp:lastModifiedBy>
  <cp:lastPrinted>2009-12-10T10:29:53Z</cp:lastPrinted>
  <dcterms:created xsi:type="dcterms:W3CDTF">1998-09-21T01:19:50Z</dcterms:created>
  <dcterms:modified xsi:type="dcterms:W3CDTF">2009-12-21T07:24:56Z</dcterms:modified>
  <cp:category/>
  <cp:version/>
  <cp:contentType/>
  <cp:contentStatus/>
</cp:coreProperties>
</file>