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0" yWindow="65521" windowWidth="12645" windowHeight="11640" tabRatio="907" activeTab="0"/>
  </bookViews>
  <sheets>
    <sheet name="Ⅰ-1県政の概要" sheetId="1" r:id="rId1"/>
    <sheet name="Ⅰ-1統計から見た福島県" sheetId="2" r:id="rId2"/>
    <sheet name="Ⅰ-2-1人口と労働力" sheetId="3" r:id="rId3"/>
    <sheet name="Ⅰ-2-2人口と労働力" sheetId="4" r:id="rId4"/>
  </sheets>
  <definedNames>
    <definedName name="_xlnm.Print_Area" localSheetId="1">'Ⅰ-1統計から見た福島県'!$B$1:$I$24</definedName>
    <definedName name="_xlnm.Print_Area" localSheetId="2">'Ⅰ-2-1人口と労働力'!$A$1:$M$52</definedName>
  </definedNames>
  <calcPr fullCalcOnLoad="1"/>
</workbook>
</file>

<file path=xl/sharedStrings.xml><?xml version="1.0" encoding="utf-8"?>
<sst xmlns="http://schemas.openxmlformats.org/spreadsheetml/2006/main" count="207" uniqueCount="153">
  <si>
    <r>
      <t xml:space="preserve">生産年齢人口比率
</t>
    </r>
    <r>
      <rPr>
        <sz val="9"/>
        <rFont val="ＭＳ Ｐゴシック"/>
        <family val="3"/>
      </rPr>
      <t>（15～64歳÷総人口）</t>
    </r>
  </si>
  <si>
    <t>(2)　労働力の状況</t>
  </si>
  <si>
    <t>百
ha</t>
  </si>
  <si>
    <t>百ha</t>
  </si>
  <si>
    <t>総数</t>
  </si>
  <si>
    <t>人口密度</t>
  </si>
  <si>
    <t>　　　　　　　項目
年</t>
  </si>
  <si>
    <t>Ｋ㎡</t>
  </si>
  <si>
    <t>％</t>
  </si>
  <si>
    <r>
      <t xml:space="preserve">人口密度 </t>
    </r>
    <r>
      <rPr>
        <sz val="9"/>
        <rFont val="ＭＳ Ｐゴシック"/>
        <family val="3"/>
      </rPr>
      <t>（Ｋ㎡あたり）</t>
    </r>
  </si>
  <si>
    <t>福 島 県</t>
  </si>
  <si>
    <t>順位</t>
  </si>
  <si>
    <t>人口</t>
  </si>
  <si>
    <t>就業人口</t>
  </si>
  <si>
    <t>農業産出額</t>
  </si>
  <si>
    <t>年間商品販売額</t>
  </si>
  <si>
    <t>県内総生産</t>
  </si>
  <si>
    <t>一人当たり県民所得</t>
  </si>
  <si>
    <t>可住地面積</t>
  </si>
  <si>
    <t>耕地面積</t>
  </si>
  <si>
    <t>林野面積</t>
  </si>
  <si>
    <t>幼稚園数</t>
  </si>
  <si>
    <t>小学校数</t>
  </si>
  <si>
    <t>中学校数</t>
  </si>
  <si>
    <t>高等学校数</t>
  </si>
  <si>
    <t>専修学校数</t>
  </si>
  <si>
    <t>項　　　目</t>
  </si>
  <si>
    <t>全　国</t>
  </si>
  <si>
    <t>調査時期</t>
  </si>
  <si>
    <t>備　　考</t>
  </si>
  <si>
    <t>人</t>
  </si>
  <si>
    <t>人</t>
  </si>
  <si>
    <t>所</t>
  </si>
  <si>
    <t>億円</t>
  </si>
  <si>
    <t>千円</t>
  </si>
  <si>
    <t>園</t>
  </si>
  <si>
    <t>校</t>
  </si>
  <si>
    <t>世帯</t>
  </si>
  <si>
    <t>事業所数（民営）</t>
  </si>
  <si>
    <t>計</t>
  </si>
  <si>
    <t>総数</t>
  </si>
  <si>
    <t>男</t>
  </si>
  <si>
    <t>女</t>
  </si>
  <si>
    <t>増加数</t>
  </si>
  <si>
    <r>
      <t>昭和</t>
    </r>
    <r>
      <rPr>
        <sz val="11"/>
        <rFont val="ＭＳ Ｐゴシック"/>
        <family val="3"/>
      </rPr>
      <t>６０</t>
    </r>
    <r>
      <rPr>
        <sz val="11"/>
        <color indexed="9"/>
        <rFont val="ＭＳ Ｐゴシック"/>
        <family val="3"/>
      </rPr>
      <t>年</t>
    </r>
  </si>
  <si>
    <r>
      <t>平成</t>
    </r>
    <r>
      <rPr>
        <sz val="11"/>
        <color indexed="9"/>
        <rFont val="ＭＳ Ｐゴシック"/>
        <family val="3"/>
      </rPr>
      <t>０</t>
    </r>
    <r>
      <rPr>
        <sz val="11"/>
        <rFont val="ＭＳ Ｐゴシック"/>
        <family val="3"/>
      </rPr>
      <t>２年</t>
    </r>
  </si>
  <si>
    <r>
      <t>平成０</t>
    </r>
    <r>
      <rPr>
        <sz val="11"/>
        <rFont val="ＭＳ Ｐゴシック"/>
        <family val="3"/>
      </rPr>
      <t>７</t>
    </r>
    <r>
      <rPr>
        <sz val="11"/>
        <color indexed="9"/>
        <rFont val="ＭＳ Ｐゴシック"/>
        <family val="3"/>
      </rPr>
      <t>年</t>
    </r>
  </si>
  <si>
    <r>
      <t>平成</t>
    </r>
    <r>
      <rPr>
        <sz val="11"/>
        <rFont val="ＭＳ Ｐゴシック"/>
        <family val="3"/>
      </rPr>
      <t>１２</t>
    </r>
    <r>
      <rPr>
        <sz val="11"/>
        <color indexed="9"/>
        <rFont val="ＭＳ Ｐゴシック"/>
        <family val="3"/>
      </rPr>
      <t>年</t>
    </r>
  </si>
  <si>
    <t>資料出所：総務省統計局「国勢調査報告」</t>
  </si>
  <si>
    <t>昭和60年</t>
  </si>
  <si>
    <t>平成12年</t>
  </si>
  <si>
    <t>年少人口（０～14歳）</t>
  </si>
  <si>
    <t>生産年齢人口（15～64歳）</t>
  </si>
  <si>
    <t>老齢人口（65歳以上）</t>
  </si>
  <si>
    <t>平成 ２年</t>
  </si>
  <si>
    <t>平成 ７年</t>
  </si>
  <si>
    <t>統　計　か　ら　見　た　福　島　県</t>
  </si>
  <si>
    <t>老年人口（65歳以上）</t>
  </si>
  <si>
    <t>年齢不明</t>
  </si>
  <si>
    <t>２．福島県の人口と労働力</t>
  </si>
  <si>
    <t>福島県の人口の推移</t>
  </si>
  <si>
    <t>百
ha</t>
  </si>
  <si>
    <t xml:space="preserve">国土交通省　「全国都道府県市区町村別面積調」
</t>
  </si>
  <si>
    <t>総務省
「社会生活統計指標」</t>
  </si>
  <si>
    <t>総世帯数</t>
  </si>
  <si>
    <t>総務省
「国勢調査」</t>
  </si>
  <si>
    <t>製造品出荷額等</t>
  </si>
  <si>
    <t>総務省
「事業所・企業統計調査」　</t>
  </si>
  <si>
    <t>経済産業省
「工業統計表」</t>
  </si>
  <si>
    <t>経済産業省
「商業統計調査」</t>
  </si>
  <si>
    <t>総面積</t>
  </si>
  <si>
    <t>農林水産省
「耕地及び作付面積統計」</t>
  </si>
  <si>
    <t>農林水産省
「世界農林業センサス」</t>
  </si>
  <si>
    <t>昭和５５年</t>
  </si>
  <si>
    <r>
      <t>平</t>
    </r>
    <r>
      <rPr>
        <sz val="11"/>
        <rFont val="ＭＳ Ｐゴシック"/>
        <family val="3"/>
      </rPr>
      <t>１７</t>
    </r>
  </si>
  <si>
    <t>　　平成１７年の国政調査時における年齢別人口構成の推移を見ると、１５歳未満の年少人口の
　割合が年々減少している反面、６５歳以上の老齢人口の割合が著しく高くなっている。</t>
  </si>
  <si>
    <t>平成17年</t>
  </si>
  <si>
    <t>H17.2. 1</t>
  </si>
  <si>
    <r>
      <t>　（１）人口の推移</t>
    </r>
    <r>
      <rPr>
        <b/>
        <sz val="12"/>
        <rFont val="ＭＳ Ｐ明朝"/>
        <family val="1"/>
      </rPr>
      <t xml:space="preserve">
　　　 </t>
    </r>
    <r>
      <rPr>
        <sz val="12"/>
        <rFont val="ＭＳ Ｐ明朝"/>
        <family val="1"/>
      </rPr>
      <t>本県の人口は大正９年に行われた第一回国勢調査からの推移を見ると、戦前の１６０万人
　　台から戦後の昭和２３年には２００万人台になったが、その後、進学や就職による若年者の県
　　外への流失が続き人口減少をたどっていた。しかし、その後の県内産業の振興に伴う雇用機
　　会の拡大などの要因により、昭和５５年の国勢調査において再び２００万人台となり、平成１２年
　　の調査では２１２万人を突破した。
　　　　平成１７年の国勢調査における本県の人口は、2,091,319人（全国18位）で、平成１２年調査
　　時と比較すると35,616人（１．７％）減少している。 　　</t>
    </r>
  </si>
  <si>
    <r>
      <t>▲</t>
    </r>
    <r>
      <rPr>
        <sz val="12"/>
        <rFont val="ＭＳ Ｐゴシック"/>
        <family val="3"/>
      </rPr>
      <t>35,616</t>
    </r>
  </si>
  <si>
    <r>
      <t>▲</t>
    </r>
    <r>
      <rPr>
        <sz val="12"/>
        <rFont val="ＭＳ Ｐゴシック"/>
        <family val="3"/>
      </rPr>
      <t>6,657</t>
    </r>
  </si>
  <si>
    <t>　　　福島県の労働力人口を平成１7年国勢調査から見ると、生産年齢人口（１５歳以上６４歳
　　未満の人口）は1,307,075人、うち労働力人口（生産年齢人口のうち、労働の意志と能力を
　　有する者）は1,075,110人と、県人口の51.4％であり、前回調査（平成12年）時と比較して3.0
　　％減少している。
　　　これを性別に見ると、男性は前回調査時より3.6％、女性は2.2％それぞれ減少しており、
　　女性の占める割合は42.2％となった。
　　　また、労働力人口のうち就業者数は1,010,120人で前回調査時との比較で4.8％の減少、
　　完全失業者数は64,990人で36.7％増加し、完全失業率は6.04％となっている。</t>
  </si>
  <si>
    <t>H18.6. 1</t>
  </si>
  <si>
    <t>農林水産省
「農業産出額」</t>
  </si>
  <si>
    <r>
      <t>内閣府</t>
    </r>
    <r>
      <rPr>
        <sz val="10"/>
        <rFont val="ＭＳ Ｐゴシック"/>
        <family val="3"/>
      </rPr>
      <t xml:space="preserve">
</t>
    </r>
    <r>
      <rPr>
        <sz val="8"/>
        <rFont val="ＭＳ Ｐゴシック"/>
        <family val="3"/>
      </rPr>
      <t>「県民経済計算」</t>
    </r>
  </si>
  <si>
    <t>平成１9年</t>
  </si>
  <si>
    <t>H19.6. 1</t>
  </si>
  <si>
    <t>平成１8年度</t>
  </si>
  <si>
    <t>H19.12. 31</t>
  </si>
  <si>
    <t>平成20年度</t>
  </si>
  <si>
    <t>文部科学省
「学校基本調査」</t>
  </si>
  <si>
    <t>Ⅰ 県勢の概要</t>
  </si>
  <si>
    <t>１　福島県の地勢や環境</t>
  </si>
  <si>
    <t>　福島県は、東北地方の南端に位置し、その面積は13,782㎢と全国では北海道、岩手県についで３番目の広さを有している。東に阿武隈高地、西に奥羽山脈が南北に縦断し、気候・風土等が異なる、中通り、会津、浜通りの３地域に区分されており、それぞれ独特の地域性を持っている。</t>
  </si>
  <si>
    <t>　福島県の自然は、奥羽山脈に沿って那須火山帯が走っており、2,000ｍ級の数多くの火山があり美しい湖沼群を創り出し、多くの温泉にも恵まれている。</t>
  </si>
  <si>
    <t>　また、東は太平洋に面し、160㎞に及ぶ海岸線は美しい景観を見せ、沖合は黒潮と親潮の合流する日本有数の漁場となっており、豊かな水産資源にも恵まれている。</t>
  </si>
  <si>
    <t>　さらに、福島県の気候は、積雪寒冷の会津から温暖な浜通りまで多様性に富み、温暖型作物の北限や寒冷型作物の南限に位置するものが多くあり、桃、梨、りんご等の果物をはじめ、野菜や畜産品など、様々な農産物を生産し首都圏等へ供給している。</t>
  </si>
  <si>
    <t>　福島県の産業は、首都圏から約200㎞の範囲に位置しており、東北新幹線や東北縦貫自動車道等高速交通網の整備が進み、さらに福島空港の定期路線は、国内線5路線、国際線2路線が就航中で、全国からのアクセスは一段と充実している。こうした地理的優位性を活かし、工場誘致が積極的に行われ、情報通信、バイオテクノロジー等先端技術を有する幅広い企業の進出が着実な伸びを見せていたが、福島県工業開発条例に基づく工場設置届出件数（新設・増設）では、平成20年は75件となり、3年ぶりに年間件数が100件を下回った。</t>
  </si>
  <si>
    <t xml:space="preserve">　福島県の人口は、平成17年の国勢調査では2,091,319人で、平成12年の国勢調査から35,616人、1.7％の減少となった。戦後のベビーブームなどから昭和23年に初めて200万人台を越え増加を続けていたが、昭和32年の2,099,700人をピークに、若年層の首都圏等への流出から減少に転じ、昭和47年には1,927,900人まで減少した。その後、Ｕターンや第2次ベビーブームなどから再び増加に転じ、平成7年の国勢調査で2,133,592人と過去最高を示した。福島県現住人口調査によれば、その後も増加傾向を続けていたが、少子化の進行により、平成10年には現在までの最高値となったが、その後減少が続き、平成20年4月の県推計人口（福島県公表）では2,057,199人となった。
</t>
  </si>
  <si>
    <t>　福島県の特色は、特定の人口が集中することなく、各地に都市が分散し、これらの地域を高速交通網が連絡している構造となっており、都市と農山村との連携により、特色ある生活圏を形成している。さらに交通網の発達により、地域を結ぶ時間が短縮され、それぞれの特色ある生活圏をネットワークすることにより、より豊かで多様なライフスタイルを選択することが可能となっている。</t>
  </si>
  <si>
    <t>労働力状態別１５歳以上人口</t>
  </si>
  <si>
    <t>区分</t>
  </si>
  <si>
    <t>増減率</t>
  </si>
  <si>
    <t>生産年齢人口</t>
  </si>
  <si>
    <t>▲0.2%</t>
  </si>
  <si>
    <t>▲0.5%</t>
  </si>
  <si>
    <t>0.2%</t>
  </si>
  <si>
    <t>労働力人口</t>
  </si>
  <si>
    <t>就業者</t>
  </si>
  <si>
    <t>完全失業者</t>
  </si>
  <si>
    <t>労働力率</t>
  </si>
  <si>
    <t>完全失業率</t>
  </si>
  <si>
    <t>資料出所：総務省統計局「国勢調査報告」。</t>
  </si>
  <si>
    <t>(3)　就業者の産業別構成</t>
  </si>
  <si>
    <t>　　 就業者における産業別構成では、全体的に見ると平成12年調査時と比較すると50,804人（4.8％）減
　少した。産業別では、第一次・第二次産業において減少しているものの、第３次産業では前回調査時より
　2.3％増加しており、全就業者の59.3%が第３次産業に従事している。</t>
  </si>
  <si>
    <t>就業者の産業別構成</t>
  </si>
  <si>
    <t>平　成　１　7　年</t>
  </si>
  <si>
    <t>構成比</t>
  </si>
  <si>
    <t>就　業　者</t>
  </si>
  <si>
    <t>第一次産業</t>
  </si>
  <si>
    <t>第二次産業</t>
  </si>
  <si>
    <t>第三次産業</t>
  </si>
  <si>
    <t>資料出所：総務省統計局「国勢調査報告」。増減率は前回調査（平成12年）との比較。</t>
  </si>
  <si>
    <t>（注）就業者には「分類不能の産業」を含み、内訳産業別には含まず。</t>
  </si>
  <si>
    <t>(4)　各公共職業安定所管内事業所数及び従業者数（国・地方公共団体を除く）</t>
  </si>
  <si>
    <t>　　 事業所数は前回調査と比較して3,165所（3.2％）の増、従業者数においては、88,378人（10.7％）と全ての</t>
  </si>
  <si>
    <t>　所、地域において増加となっている。</t>
  </si>
  <si>
    <t>各公共職業安定所管内事業所数及び従業者数</t>
  </si>
  <si>
    <t xml:space="preserve"> 　　　　　　　　　　項目
所別</t>
  </si>
  <si>
    <t>事業所数</t>
  </si>
  <si>
    <t>従業者数</t>
  </si>
  <si>
    <t>平成18年</t>
  </si>
  <si>
    <t>平成16年</t>
  </si>
  <si>
    <t>福島県</t>
  </si>
  <si>
    <t>福島</t>
  </si>
  <si>
    <t>二本松</t>
  </si>
  <si>
    <t>県北計</t>
  </si>
  <si>
    <t>郡山</t>
  </si>
  <si>
    <t>白河</t>
  </si>
  <si>
    <t>須賀川</t>
  </si>
  <si>
    <t>県中・県南</t>
  </si>
  <si>
    <t>中通り計</t>
  </si>
  <si>
    <t>会津若松</t>
  </si>
  <si>
    <t>喜多方</t>
  </si>
  <si>
    <t>会津計</t>
  </si>
  <si>
    <t>平</t>
  </si>
  <si>
    <t>勿来</t>
  </si>
  <si>
    <t>いわき計</t>
  </si>
  <si>
    <t>相馬</t>
  </si>
  <si>
    <t>富岡</t>
  </si>
  <si>
    <t>相双計</t>
  </si>
  <si>
    <t>浜通り計</t>
  </si>
  <si>
    <t>資料出所：福島県企画調整部情報統計領域「平成１8年事業所・企業統計調査結果確報」</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</si>
</sst>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
    <numFmt numFmtId="178" formatCode="#,##0;&quot;▲ &quot;#,##0"/>
    <numFmt numFmtId="179" formatCode="#,##0.00;&quot;▲ &quot;#,##0.00"/>
    <numFmt numFmtId="180" formatCode="0.0%"/>
    <numFmt numFmtId="181" formatCode="#,##0_ "/>
    <numFmt numFmtId="182" formatCode="0.0;&quot;▲ &quot;0.0"/>
    <numFmt numFmtId="183" formatCode="#,##0_);[Red]\(#,##0\)"/>
    <numFmt numFmtId="184" formatCode="#,##0;[Red]#,##0"/>
    <numFmt numFmtId="185" formatCode="#,##0.0_ "/>
    <numFmt numFmtId="186" formatCode="#,##0.0;&quot;▲ &quot;#,##0.0"/>
    <numFmt numFmtId="187" formatCode="#,##0.0;[Red]#,##0.0"/>
    <numFmt numFmtId="188" formatCode="0;&quot;▲ &quot;0"/>
    <numFmt numFmtId="189" formatCode="0.00_ "/>
    <numFmt numFmtId="190" formatCode="#,##0.00;[Red]#,##0.00"/>
    <numFmt numFmtId="191" formatCode="0.0_ "/>
    <numFmt numFmtId="192" formatCode="#,##0.0;[Red]&quot;▲&quot;#,##0.0"/>
    <numFmt numFmtId="193" formatCode="#,##0.0;&quot;▲&quot;#,##0.0"/>
    <numFmt numFmtId="194" formatCode="##.#&quot;%&quot;"/>
    <numFmt numFmtId="195" formatCode="0.00_);[Red]\(0.00\)"/>
    <numFmt numFmtId="196" formatCode="##.#&quot;％&quot;;&quot;▲&quot;##.#&quot;％&quot;"/>
    <numFmt numFmtId="197" formatCode="0.0_ ;[Red]\-0.0\ "/>
    <numFmt numFmtId="198" formatCode="[$-411]ggge&quot;年&quot;m&quot;月&quot;d&quot;日&quot;;@"/>
    <numFmt numFmtId="199" formatCode="0.0_);[Red]\(0.0\)"/>
    <numFmt numFmtId="200" formatCode="0.00;&quot;▲ &quot;0.00"/>
    <numFmt numFmtId="201" formatCode="0.000_ "/>
    <numFmt numFmtId="202" formatCode="0.0000000_ "/>
    <numFmt numFmtId="203" formatCode="0.000000_ "/>
    <numFmt numFmtId="204" formatCode="0.00000_ "/>
    <numFmt numFmtId="205" formatCode="0.0000_ "/>
  </numFmts>
  <fonts count="38">
    <font>
      <sz val="11"/>
      <name val="ＭＳ Ｐゴシック"/>
      <family val="3"/>
    </font>
    <font>
      <sz val="6"/>
      <name val="ＭＳ Ｐゴシック"/>
      <family val="3"/>
    </font>
    <font>
      <sz val="10"/>
      <name val="ＭＳ Ｐゴシック"/>
      <family val="3"/>
    </font>
    <font>
      <sz val="11"/>
      <color indexed="9"/>
      <name val="ＭＳ Ｐゴシック"/>
      <family val="3"/>
    </font>
    <font>
      <b/>
      <sz val="11"/>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Ｐゴシック"/>
      <family val="3"/>
    </font>
    <font>
      <b/>
      <sz val="12"/>
      <name val="ＭＳ Ｐゴシック"/>
      <family val="3"/>
    </font>
    <font>
      <sz val="20"/>
      <name val="ＭＳ ゴシック"/>
      <family val="3"/>
    </font>
    <font>
      <b/>
      <sz val="14"/>
      <name val="ＭＳ Ｐゴシック"/>
      <family val="3"/>
    </font>
    <font>
      <sz val="12"/>
      <name val="ＭＳ Ｐ明朝"/>
      <family val="1"/>
    </font>
    <font>
      <b/>
      <sz val="12"/>
      <name val="ＭＳ Ｐ明朝"/>
      <family val="1"/>
    </font>
    <font>
      <sz val="12"/>
      <color indexed="8"/>
      <name val="ＭＳ Ｐゴシック"/>
      <family val="3"/>
    </font>
    <font>
      <sz val="10.75"/>
      <color indexed="8"/>
      <name val="ＭＳ Ｐゴシック"/>
      <family val="3"/>
    </font>
    <font>
      <sz val="20"/>
      <color indexed="8"/>
      <name val="ＭＳ 明朝"/>
      <family val="1"/>
    </font>
    <font>
      <sz val="10.5"/>
      <color indexed="8"/>
      <name val="ＭＳ 明朝"/>
      <family val="1"/>
    </font>
    <font>
      <sz val="16"/>
      <color indexed="8"/>
      <name val="ＭＳ 明朝"/>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sz val="9"/>
      <color indexed="8"/>
      <name val="ＭＳ Ｐゴシック"/>
      <family val="3"/>
    </font>
    <font>
      <sz val="9.5"/>
      <color indexed="8"/>
      <name val="ＭＳ Ｐゴシック"/>
      <family val="3"/>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1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medium"/>
      <bottom style="medium"/>
    </border>
    <border>
      <left style="hair"/>
      <right style="hair"/>
      <top style="medium"/>
      <bottom style="medium"/>
    </border>
    <border>
      <left>
        <color indexed="63"/>
      </left>
      <right>
        <color indexed="63"/>
      </right>
      <top style="thin"/>
      <bottom style="hair"/>
    </border>
    <border>
      <left>
        <color indexed="63"/>
      </left>
      <right style="hair"/>
      <top style="thin"/>
      <bottom style="hair"/>
    </border>
    <border>
      <left style="hair"/>
      <right style="hair"/>
      <top style="thin"/>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color indexed="63"/>
      </left>
      <right>
        <color indexed="63"/>
      </right>
      <top style="hair"/>
      <bottom style="medium"/>
    </border>
    <border>
      <left>
        <color indexed="63"/>
      </left>
      <right style="hair"/>
      <top style="hair"/>
      <bottom style="medium"/>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color indexed="63"/>
      </left>
      <right>
        <color indexed="63"/>
      </right>
      <top style="medium"/>
      <bottom style="hair"/>
    </border>
    <border>
      <left>
        <color indexed="63"/>
      </left>
      <right style="hair"/>
      <top style="medium"/>
      <bottom style="hair"/>
    </border>
    <border>
      <left style="hair"/>
      <right style="hair"/>
      <top style="medium"/>
      <bottom style="hair"/>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hair"/>
      <right>
        <color indexed="63"/>
      </right>
      <top style="hair"/>
      <bottom style="medium"/>
    </border>
    <border>
      <left style="hair"/>
      <right>
        <color indexed="63"/>
      </right>
      <top style="medium"/>
      <bottom style="hair"/>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thin"/>
      <top>
        <color indexed="63"/>
      </top>
      <bottom>
        <color indexed="63"/>
      </bottom>
    </border>
    <border>
      <left>
        <color indexed="63"/>
      </left>
      <right style="thin"/>
      <top style="thin"/>
      <bottom>
        <color indexed="63"/>
      </bottom>
    </border>
    <border>
      <left style="hair"/>
      <right style="thin"/>
      <top style="hair"/>
      <bottom style="thin"/>
    </border>
    <border>
      <left style="thin"/>
      <right style="hair"/>
      <top>
        <color indexed="63"/>
      </top>
      <bottom>
        <color indexed="63"/>
      </bottom>
    </border>
    <border>
      <left style="hair"/>
      <right>
        <color indexed="63"/>
      </right>
      <top>
        <color indexed="63"/>
      </top>
      <bottom style="hair"/>
    </border>
    <border>
      <left>
        <color indexed="63"/>
      </left>
      <right style="thin"/>
      <top>
        <color indexed="63"/>
      </top>
      <bottom style="hair"/>
    </border>
    <border>
      <left style="thin"/>
      <right style="thin"/>
      <top>
        <color indexed="63"/>
      </top>
      <bottom style="hair"/>
    </border>
    <border>
      <left style="hair"/>
      <right style="thin"/>
      <top style="thin"/>
      <bottom style="hair"/>
    </border>
    <border>
      <left>
        <color indexed="63"/>
      </left>
      <right style="thin"/>
      <top style="hair"/>
      <bottom style="hair"/>
    </border>
    <border>
      <left style="thin"/>
      <right style="thin"/>
      <top style="hair"/>
      <bottom style="hair"/>
    </border>
    <border>
      <left style="hair"/>
      <right style="thin"/>
      <top style="hair"/>
      <bottom style="hair"/>
    </border>
    <border>
      <left style="thin"/>
      <right style="hair"/>
      <top>
        <color indexed="63"/>
      </top>
      <bottom style="thin"/>
    </border>
    <border>
      <left>
        <color indexed="63"/>
      </left>
      <right style="thin"/>
      <top style="hair"/>
      <bottom style="thin"/>
    </border>
    <border>
      <left style="thin"/>
      <right style="thin"/>
      <top style="hair"/>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style="thin"/>
      <bottom>
        <color indexed="63"/>
      </bottom>
    </border>
    <border>
      <left style="hair"/>
      <right style="hair"/>
      <top>
        <color indexed="63"/>
      </top>
      <bottom>
        <color indexed="63"/>
      </bottom>
    </border>
    <border>
      <left style="hair"/>
      <right style="thin"/>
      <top style="thin"/>
      <bottom>
        <color indexed="63"/>
      </bottom>
    </border>
    <border>
      <left style="hair"/>
      <right style="hair"/>
      <top>
        <color indexed="63"/>
      </top>
      <bottom style="hair"/>
    </border>
    <border>
      <left style="hair"/>
      <right style="thin"/>
      <top>
        <color indexed="63"/>
      </top>
      <bottom style="hair"/>
    </border>
    <border>
      <left style="thin"/>
      <right style="hair"/>
      <top style="hair"/>
      <bottom style="hair"/>
    </border>
    <border>
      <left style="thin"/>
      <right style="hair"/>
      <top style="hair"/>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style="thin"/>
      <top style="thin"/>
      <bottom style="double"/>
    </border>
    <border>
      <left style="thin"/>
      <right>
        <color indexed="63"/>
      </right>
      <top style="double"/>
      <bottom>
        <color indexed="63"/>
      </bottom>
    </border>
    <border>
      <left style="thin"/>
      <right style="hair"/>
      <top style="double"/>
      <bottom>
        <color indexed="63"/>
      </bottom>
    </border>
    <border>
      <left style="hair"/>
      <right style="thin"/>
      <top style="double"/>
      <bottom style="hair"/>
    </border>
    <border>
      <left style="thin"/>
      <right style="hair"/>
      <top style="thin"/>
      <bottom>
        <color indexed="63"/>
      </bottom>
    </border>
    <border>
      <left style="hair"/>
      <right>
        <color indexed="63"/>
      </right>
      <top style="thin"/>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hair"/>
      <right style="thin"/>
      <top style="hair"/>
      <bottom>
        <color indexed="63"/>
      </bottom>
    </border>
    <border>
      <left style="hair"/>
      <right>
        <color indexed="63"/>
      </right>
      <top>
        <color indexed="63"/>
      </top>
      <bottom style="thin"/>
    </border>
    <border>
      <left style="hair"/>
      <right style="thin"/>
      <top>
        <color indexed="63"/>
      </top>
      <bottom style="thin"/>
    </border>
    <border>
      <left style="thin"/>
      <right>
        <color indexed="63"/>
      </right>
      <top style="hair"/>
      <bottom style="hair"/>
    </border>
    <border>
      <left>
        <color indexed="63"/>
      </left>
      <right style="hair"/>
      <top>
        <color indexed="63"/>
      </top>
      <bottom style="medium"/>
    </border>
    <border>
      <left style="hair"/>
      <right>
        <color indexed="63"/>
      </right>
      <top style="medium"/>
      <bottom style="medium"/>
    </border>
    <border>
      <left>
        <color indexed="63"/>
      </left>
      <right style="hair"/>
      <top style="medium"/>
      <bottom style="medium"/>
    </border>
    <border>
      <left style="thin"/>
      <right>
        <color indexed="63"/>
      </right>
      <top style="hair"/>
      <bottom style="thin"/>
    </border>
    <border>
      <left>
        <color indexed="63"/>
      </left>
      <right style="hair"/>
      <top>
        <color indexed="63"/>
      </top>
      <bottom style="thin"/>
    </border>
    <border>
      <left style="hair"/>
      <right style="hair"/>
      <top>
        <color indexed="63"/>
      </top>
      <bottom style="thin"/>
    </border>
    <border>
      <left style="hair"/>
      <right style="hair"/>
      <top style="thin"/>
      <bottom>
        <color indexed="63"/>
      </bottom>
    </border>
    <border diagonalDown="1">
      <left style="thin"/>
      <right>
        <color indexed="63"/>
      </right>
      <top style="thin"/>
      <bottom>
        <color indexed="63"/>
      </bottom>
      <diagonal style="hair"/>
    </border>
    <border diagonalDown="1">
      <left>
        <color indexed="63"/>
      </left>
      <right style="hair"/>
      <top style="thin"/>
      <bottom>
        <color indexed="63"/>
      </bottom>
      <diagonal style="hair"/>
    </border>
    <border diagonalDown="1">
      <left style="thin"/>
      <right>
        <color indexed="63"/>
      </right>
      <top>
        <color indexed="63"/>
      </top>
      <bottom style="hair"/>
      <diagonal style="hair"/>
    </border>
    <border diagonalDown="1">
      <left>
        <color indexed="63"/>
      </left>
      <right style="hair"/>
      <top>
        <color indexed="63"/>
      </top>
      <bottom style="hair"/>
      <diagonal style="hair"/>
    </border>
    <border>
      <left style="thin"/>
      <right>
        <color indexed="63"/>
      </right>
      <top style="thin"/>
      <bottom style="hair"/>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hair"/>
      <top>
        <color indexed="63"/>
      </top>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double"/>
      <bottom>
        <color indexed="63"/>
      </bottom>
    </border>
    <border>
      <left>
        <color indexed="63"/>
      </left>
      <right style="hair"/>
      <top style="thin"/>
      <bottom style="double"/>
    </border>
    <border>
      <left style="hair"/>
      <right>
        <color indexed="63"/>
      </right>
      <top style="thin"/>
      <bottom style="double"/>
    </border>
    <border>
      <left style="thin"/>
      <right>
        <color indexed="63"/>
      </right>
      <top style="hair"/>
      <bottom>
        <color indexed="63"/>
      </bottom>
    </border>
    <border>
      <left>
        <color indexed="63"/>
      </left>
      <right style="thin"/>
      <top style="hair"/>
      <bottom>
        <color indexed="63"/>
      </bottom>
    </border>
    <border>
      <left>
        <color indexed="63"/>
      </left>
      <right style="thin"/>
      <top style="thin"/>
      <bottom style="hair"/>
    </border>
    <border>
      <left style="thin"/>
      <right>
        <color indexed="63"/>
      </right>
      <top>
        <color indexed="63"/>
      </top>
      <bottom style="hair"/>
    </border>
    <border>
      <left>
        <color indexed="63"/>
      </left>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4"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1" fillId="0" borderId="0" applyNumberFormat="0" applyFill="0" applyBorder="0" applyAlignment="0" applyProtection="0"/>
    <xf numFmtId="0" fontId="22" fillId="15" borderId="1" applyNumberFormat="0" applyAlignment="0" applyProtection="0"/>
    <xf numFmtId="0" fontId="23" fillId="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 borderId="2" applyNumberFormat="0" applyFont="0" applyAlignment="0" applyProtection="0"/>
    <xf numFmtId="0" fontId="24" fillId="0" borderId="3" applyNumberFormat="0" applyFill="0" applyAlignment="0" applyProtection="0"/>
    <xf numFmtId="0" fontId="25" fillId="16" borderId="0" applyNumberFormat="0" applyBorder="0" applyAlignment="0" applyProtection="0"/>
    <xf numFmtId="0" fontId="26" fillId="17"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17"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7" fillId="0" borderId="0" applyNumberFormat="0" applyFill="0" applyBorder="0" applyAlignment="0" applyProtection="0"/>
    <xf numFmtId="0" fontId="34" fillId="6" borderId="0" applyNumberFormat="0" applyBorder="0" applyAlignment="0" applyProtection="0"/>
  </cellStyleXfs>
  <cellXfs count="313">
    <xf numFmtId="0" fontId="0" fillId="0" borderId="0" xfId="0" applyAlignment="1">
      <alignment/>
    </xf>
    <xf numFmtId="0" fontId="0" fillId="0" borderId="0" xfId="0" applyAlignment="1">
      <alignment horizontal="center"/>
    </xf>
    <xf numFmtId="0" fontId="0" fillId="0" borderId="0" xfId="0" applyFont="1" applyFill="1" applyBorder="1" applyAlignment="1">
      <alignment horizontal="left"/>
    </xf>
    <xf numFmtId="0" fontId="0" fillId="0" borderId="0" xfId="0" applyFont="1" applyAlignment="1">
      <alignment/>
    </xf>
    <xf numFmtId="0" fontId="0" fillId="0" borderId="10" xfId="0" applyBorder="1" applyAlignment="1">
      <alignment/>
    </xf>
    <xf numFmtId="0" fontId="0" fillId="0" borderId="10" xfId="0" applyBorder="1" applyAlignment="1">
      <alignment horizontal="center" shrinkToFit="1"/>
    </xf>
    <xf numFmtId="180" fontId="0" fillId="0" borderId="10" xfId="0" applyNumberFormat="1" applyBorder="1" applyAlignment="1">
      <alignment/>
    </xf>
    <xf numFmtId="0" fontId="4" fillId="0" borderId="0" xfId="0" applyFont="1" applyAlignment="1">
      <alignment/>
    </xf>
    <xf numFmtId="0" fontId="0" fillId="0" borderId="0" xfId="0" applyBorder="1" applyAlignment="1">
      <alignment horizontal="center" vertical="center"/>
    </xf>
    <xf numFmtId="181" fontId="0" fillId="0" borderId="10" xfId="0" applyNumberFormat="1" applyBorder="1" applyAlignment="1">
      <alignment/>
    </xf>
    <xf numFmtId="0" fontId="0" fillId="0" borderId="10" xfId="0" applyBorder="1" applyAlignment="1">
      <alignment horizontal="center"/>
    </xf>
    <xf numFmtId="181" fontId="0" fillId="0" borderId="0" xfId="0" applyNumberFormat="1" applyBorder="1" applyAlignment="1">
      <alignment/>
    </xf>
    <xf numFmtId="0" fontId="0" fillId="0" borderId="0" xfId="0" applyAlignment="1">
      <alignment/>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2" fillId="0" borderId="0" xfId="0" applyFont="1" applyAlignment="1">
      <alignment/>
    </xf>
    <xf numFmtId="0" fontId="0" fillId="0" borderId="0" xfId="0" applyNumberFormat="1" applyAlignment="1">
      <alignment/>
    </xf>
    <xf numFmtId="0" fontId="0" fillId="0" borderId="13" xfId="0" applyBorder="1" applyAlignment="1">
      <alignment horizontal="left" vertical="center"/>
    </xf>
    <xf numFmtId="0" fontId="8" fillId="0" borderId="14" xfId="0" applyFont="1" applyBorder="1" applyAlignment="1">
      <alignment horizontal="center" vertical="center" shrinkToFit="1"/>
    </xf>
    <xf numFmtId="183" fontId="8" fillId="0" borderId="15" xfId="0" applyNumberFormat="1" applyFont="1" applyBorder="1" applyAlignment="1">
      <alignment vertical="center"/>
    </xf>
    <xf numFmtId="57" fontId="0" fillId="0" borderId="15" xfId="0" applyNumberFormat="1" applyBorder="1" applyAlignment="1">
      <alignment horizontal="center" vertical="center"/>
    </xf>
    <xf numFmtId="0" fontId="0" fillId="0" borderId="13" xfId="0" applyBorder="1" applyAlignment="1">
      <alignment vertical="center" wrapText="1"/>
    </xf>
    <xf numFmtId="0" fontId="0" fillId="0" borderId="16" xfId="0" applyBorder="1" applyAlignment="1">
      <alignment horizontal="left" vertical="center"/>
    </xf>
    <xf numFmtId="0" fontId="8" fillId="0" borderId="17" xfId="0" applyFont="1" applyBorder="1" applyAlignment="1">
      <alignment horizontal="center" vertical="center" shrinkToFit="1"/>
    </xf>
    <xf numFmtId="183" fontId="8" fillId="0" borderId="18" xfId="0" applyNumberFormat="1" applyFont="1" applyBorder="1" applyAlignment="1">
      <alignment vertical="center"/>
    </xf>
    <xf numFmtId="57" fontId="0" fillId="0" borderId="18" xfId="0" applyNumberFormat="1" applyBorder="1" applyAlignment="1">
      <alignment horizontal="center" vertical="center"/>
    </xf>
    <xf numFmtId="0" fontId="0" fillId="0" borderId="16" xfId="0" applyBorder="1" applyAlignment="1">
      <alignment vertical="center" wrapText="1"/>
    </xf>
    <xf numFmtId="0" fontId="0" fillId="0" borderId="19" xfId="0" applyBorder="1" applyAlignment="1">
      <alignment horizontal="left" vertical="center"/>
    </xf>
    <xf numFmtId="0" fontId="8" fillId="0" borderId="20" xfId="0" applyFont="1" applyBorder="1" applyAlignment="1">
      <alignment horizontal="center" vertical="center" shrinkToFit="1"/>
    </xf>
    <xf numFmtId="49" fontId="0" fillId="0" borderId="18" xfId="0" applyNumberFormat="1" applyBorder="1" applyAlignment="1">
      <alignment horizontal="center" vertical="center"/>
    </xf>
    <xf numFmtId="0" fontId="0" fillId="0" borderId="21" xfId="0" applyBorder="1" applyAlignment="1">
      <alignment horizontal="left" vertical="center"/>
    </xf>
    <xf numFmtId="0" fontId="8" fillId="0" borderId="22" xfId="0" applyFont="1" applyBorder="1" applyAlignment="1">
      <alignment horizontal="center" vertical="center" shrinkToFit="1"/>
    </xf>
    <xf numFmtId="183" fontId="8" fillId="0" borderId="23" xfId="0" applyNumberFormat="1" applyFont="1" applyBorder="1" applyAlignment="1">
      <alignment vertical="center"/>
    </xf>
    <xf numFmtId="0" fontId="0" fillId="0" borderId="16" xfId="0" applyBorder="1" applyAlignment="1">
      <alignment horizontal="left" vertical="center" wrapText="1"/>
    </xf>
    <xf numFmtId="0" fontId="0" fillId="0" borderId="24" xfId="0" applyBorder="1" applyAlignment="1">
      <alignment horizontal="left" vertical="center"/>
    </xf>
    <xf numFmtId="0" fontId="8" fillId="0" borderId="25" xfId="0" applyFont="1" applyBorder="1" applyAlignment="1">
      <alignment horizontal="center" vertical="center" shrinkToFit="1"/>
    </xf>
    <xf numFmtId="183" fontId="8" fillId="0" borderId="26" xfId="0" applyNumberFormat="1" applyFont="1" applyBorder="1" applyAlignment="1">
      <alignment vertical="center"/>
    </xf>
    <xf numFmtId="57" fontId="0" fillId="0" borderId="26" xfId="0" applyNumberFormat="1" applyBorder="1" applyAlignment="1">
      <alignment horizontal="center" vertical="center"/>
    </xf>
    <xf numFmtId="0" fontId="0" fillId="0" borderId="21" xfId="0" applyBorder="1" applyAlignment="1">
      <alignment horizontal="left" vertical="center" wrapText="1"/>
    </xf>
    <xf numFmtId="57" fontId="0" fillId="0" borderId="23" xfId="0" applyNumberFormat="1" applyBorder="1" applyAlignment="1">
      <alignment horizontal="center" vertical="center"/>
    </xf>
    <xf numFmtId="0" fontId="9" fillId="0" borderId="22" xfId="0" applyFont="1" applyBorder="1" applyAlignment="1">
      <alignment horizontal="center" vertical="center" wrapText="1" shrinkToFit="1"/>
    </xf>
    <xf numFmtId="0" fontId="9" fillId="0" borderId="17" xfId="0" applyFont="1" applyBorder="1" applyAlignment="1">
      <alignment horizontal="center" vertical="center" wrapText="1" shrinkToFit="1"/>
    </xf>
    <xf numFmtId="184" fontId="8" fillId="0" borderId="27" xfId="49" applyNumberFormat="1" applyFont="1" applyBorder="1" applyAlignment="1">
      <alignment vertical="center"/>
    </xf>
    <xf numFmtId="184" fontId="8" fillId="0" borderId="28" xfId="49" applyNumberFormat="1" applyFont="1" applyBorder="1" applyAlignment="1">
      <alignment vertical="center"/>
    </xf>
    <xf numFmtId="184" fontId="8" fillId="0" borderId="29" xfId="0" applyNumberFormat="1" applyFont="1" applyBorder="1" applyAlignment="1">
      <alignment horizontal="right" vertical="center"/>
    </xf>
    <xf numFmtId="184" fontId="8" fillId="0" borderId="29" xfId="0" applyNumberFormat="1" applyFont="1" applyBorder="1" applyAlignment="1">
      <alignment vertical="center"/>
    </xf>
    <xf numFmtId="184" fontId="8" fillId="0" borderId="27" xfId="0" applyNumberFormat="1" applyFont="1" applyBorder="1" applyAlignment="1">
      <alignment vertical="center"/>
    </xf>
    <xf numFmtId="187" fontId="8" fillId="0" borderId="27" xfId="0" applyNumberFormat="1" applyFont="1" applyBorder="1" applyAlignment="1">
      <alignment vertical="center"/>
    </xf>
    <xf numFmtId="184" fontId="8" fillId="0" borderId="28" xfId="0" applyNumberFormat="1" applyFont="1" applyBorder="1" applyAlignment="1">
      <alignment vertical="center"/>
    </xf>
    <xf numFmtId="184" fontId="8" fillId="0" borderId="30" xfId="0" applyNumberFormat="1" applyFont="1" applyBorder="1" applyAlignment="1">
      <alignment vertical="center"/>
    </xf>
    <xf numFmtId="0" fontId="0" fillId="0" borderId="0" xfId="0" applyFont="1" applyAlignment="1">
      <alignment horizontal="left" vertical="top" wrapText="1"/>
    </xf>
    <xf numFmtId="0" fontId="0" fillId="0" borderId="0" xfId="0" applyFont="1" applyFill="1" applyBorder="1" applyAlignment="1">
      <alignment vertical="top" wrapText="1"/>
    </xf>
    <xf numFmtId="0" fontId="8" fillId="0" borderId="0" xfId="0" applyFont="1" applyAlignment="1">
      <alignment horizontal="left" vertical="top" wrapText="1"/>
    </xf>
    <xf numFmtId="178" fontId="0" fillId="0" borderId="0" xfId="0" applyNumberFormat="1" applyBorder="1" applyAlignment="1">
      <alignment/>
    </xf>
    <xf numFmtId="179" fontId="0" fillId="0" borderId="0" xfId="0" applyNumberFormat="1" applyBorder="1" applyAlignment="1">
      <alignment/>
    </xf>
    <xf numFmtId="0" fontId="12" fillId="0" borderId="0" xfId="0" applyFont="1" applyAlignment="1">
      <alignment/>
    </xf>
    <xf numFmtId="49" fontId="13" fillId="0" borderId="0" xfId="0" applyNumberFormat="1" applyFont="1" applyAlignment="1">
      <alignment vertical="center"/>
    </xf>
    <xf numFmtId="190" fontId="8" fillId="0" borderId="27" xfId="0" applyNumberFormat="1" applyFont="1" applyBorder="1" applyAlignment="1">
      <alignment horizontal="right" vertical="center"/>
    </xf>
    <xf numFmtId="190" fontId="8" fillId="0" borderId="31" xfId="0" applyNumberFormat="1" applyFont="1" applyBorder="1" applyAlignment="1">
      <alignment horizontal="right" vertical="center"/>
    </xf>
    <xf numFmtId="0" fontId="0" fillId="0" borderId="32" xfId="0" applyBorder="1" applyAlignment="1">
      <alignment horizontal="left" vertical="center"/>
    </xf>
    <xf numFmtId="184" fontId="8" fillId="0" borderId="33" xfId="0" applyNumberFormat="1" applyFont="1" applyBorder="1" applyAlignment="1">
      <alignment vertical="center"/>
    </xf>
    <xf numFmtId="0" fontId="8" fillId="0" borderId="34" xfId="0" applyFont="1" applyBorder="1" applyAlignment="1">
      <alignment horizontal="center" vertical="center" shrinkToFit="1"/>
    </xf>
    <xf numFmtId="183" fontId="8" fillId="0" borderId="35" xfId="0" applyNumberFormat="1" applyFont="1" applyBorder="1" applyAlignment="1">
      <alignment vertical="center"/>
    </xf>
    <xf numFmtId="187" fontId="8" fillId="0" borderId="28" xfId="0" applyNumberFormat="1" applyFont="1" applyBorder="1" applyAlignment="1">
      <alignment vertical="center"/>
    </xf>
    <xf numFmtId="183" fontId="8" fillId="0" borderId="36" xfId="0" applyNumberFormat="1" applyFont="1" applyBorder="1" applyAlignment="1">
      <alignment vertical="center"/>
    </xf>
    <xf numFmtId="183" fontId="8" fillId="0" borderId="37" xfId="0" applyNumberFormat="1" applyFont="1" applyBorder="1" applyAlignment="1">
      <alignment vertical="center"/>
    </xf>
    <xf numFmtId="183" fontId="8" fillId="0" borderId="38" xfId="0" applyNumberFormat="1" applyFont="1" applyBorder="1" applyAlignment="1">
      <alignment vertical="center"/>
    </xf>
    <xf numFmtId="0" fontId="0" fillId="0" borderId="24" xfId="0" applyBorder="1" applyAlignment="1">
      <alignment vertical="justify" wrapText="1"/>
    </xf>
    <xf numFmtId="0" fontId="0" fillId="0" borderId="16" xfId="0" applyFont="1" applyBorder="1" applyAlignment="1">
      <alignment vertical="center" wrapText="1"/>
    </xf>
    <xf numFmtId="0" fontId="0" fillId="0" borderId="33" xfId="0" applyBorder="1" applyAlignment="1">
      <alignment vertical="center" wrapText="1"/>
    </xf>
    <xf numFmtId="0" fontId="17" fillId="0" borderId="0" xfId="0" applyFont="1" applyAlignment="1">
      <alignment horizontal="center"/>
    </xf>
    <xf numFmtId="0" fontId="18" fillId="0" borderId="0" xfId="0" applyFont="1" applyAlignment="1">
      <alignment horizontal="justify"/>
    </xf>
    <xf numFmtId="0" fontId="19" fillId="0" borderId="0" xfId="0" applyFont="1" applyAlignment="1">
      <alignment horizontal="justify"/>
    </xf>
    <xf numFmtId="0" fontId="0" fillId="0" borderId="0" xfId="0" applyAlignment="1">
      <alignment vertical="top" wrapText="1"/>
    </xf>
    <xf numFmtId="0" fontId="0" fillId="0" borderId="0" xfId="0" applyNumberFormat="1" applyAlignment="1">
      <alignment vertical="top" wrapText="1"/>
    </xf>
    <xf numFmtId="0" fontId="0" fillId="0" borderId="39" xfId="0" applyBorder="1" applyAlignment="1">
      <alignment horizontal="center" vertical="center"/>
    </xf>
    <xf numFmtId="0" fontId="10" fillId="0" borderId="0" xfId="0" applyFont="1" applyAlignment="1">
      <alignment vertical="center"/>
    </xf>
    <xf numFmtId="0" fontId="8" fillId="0" borderId="0" xfId="0" applyFont="1" applyAlignment="1">
      <alignment/>
    </xf>
    <xf numFmtId="0" fontId="0" fillId="0" borderId="40" xfId="0"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0" fillId="0" borderId="42" xfId="0" applyBorder="1" applyAlignment="1">
      <alignment/>
    </xf>
    <xf numFmtId="0" fontId="0" fillId="0" borderId="43" xfId="0" applyBorder="1" applyAlignment="1">
      <alignment/>
    </xf>
    <xf numFmtId="181" fontId="2" fillId="0" borderId="44" xfId="0" applyNumberFormat="1" applyFont="1" applyBorder="1" applyAlignment="1">
      <alignment/>
    </xf>
    <xf numFmtId="181" fontId="8" fillId="0" borderId="45" xfId="0" applyNumberFormat="1" applyFont="1" applyBorder="1" applyAlignment="1">
      <alignment horizontal="right"/>
    </xf>
    <xf numFmtId="49" fontId="8" fillId="0" borderId="43" xfId="0" applyNumberFormat="1" applyFont="1" applyBorder="1" applyAlignment="1">
      <alignment horizontal="right"/>
    </xf>
    <xf numFmtId="49" fontId="8" fillId="0" borderId="46" xfId="0" applyNumberFormat="1" applyFont="1" applyBorder="1" applyAlignment="1">
      <alignment horizontal="right"/>
    </xf>
    <xf numFmtId="0" fontId="0" fillId="0" borderId="27" xfId="0" applyBorder="1" applyAlignment="1">
      <alignment/>
    </xf>
    <xf numFmtId="181" fontId="2" fillId="0" borderId="47" xfId="0" applyNumberFormat="1" applyFont="1" applyBorder="1" applyAlignment="1">
      <alignment/>
    </xf>
    <xf numFmtId="181" fontId="8" fillId="0" borderId="48" xfId="0" applyNumberFormat="1" applyFont="1" applyBorder="1" applyAlignment="1">
      <alignment horizontal="right"/>
    </xf>
    <xf numFmtId="186" fontId="8" fillId="0" borderId="43" xfId="0" applyNumberFormat="1" applyFont="1" applyBorder="1" applyAlignment="1">
      <alignment/>
    </xf>
    <xf numFmtId="182" fontId="8" fillId="0" borderId="49" xfId="0" applyNumberFormat="1" applyFont="1" applyBorder="1" applyAlignment="1">
      <alignment/>
    </xf>
    <xf numFmtId="185" fontId="2" fillId="0" borderId="47" xfId="0" applyNumberFormat="1" applyFont="1" applyBorder="1" applyAlignment="1">
      <alignment horizontal="right"/>
    </xf>
    <xf numFmtId="185" fontId="8" fillId="0" borderId="48" xfId="0" applyNumberFormat="1" applyFont="1" applyBorder="1" applyAlignment="1">
      <alignment horizontal="right"/>
    </xf>
    <xf numFmtId="182" fontId="8" fillId="0" borderId="27" xfId="0" applyNumberFormat="1" applyFont="1" applyBorder="1" applyAlignment="1">
      <alignment/>
    </xf>
    <xf numFmtId="0" fontId="0" fillId="0" borderId="50" xfId="0" applyBorder="1" applyAlignment="1">
      <alignment/>
    </xf>
    <xf numFmtId="0" fontId="0" fillId="0" borderId="28" xfId="0" applyBorder="1" applyAlignment="1">
      <alignment/>
    </xf>
    <xf numFmtId="185" fontId="2" fillId="0" borderId="51" xfId="0" applyNumberFormat="1" applyFont="1" applyBorder="1" applyAlignment="1">
      <alignment/>
    </xf>
    <xf numFmtId="185" fontId="8" fillId="0" borderId="52" xfId="0" applyNumberFormat="1" applyFont="1" applyBorder="1" applyAlignment="1">
      <alignment horizontal="right"/>
    </xf>
    <xf numFmtId="0" fontId="8" fillId="0" borderId="28" xfId="0" applyNumberFormat="1" applyFont="1" applyBorder="1" applyAlignment="1">
      <alignment/>
    </xf>
    <xf numFmtId="182" fontId="8" fillId="0" borderId="41" xfId="0" applyNumberFormat="1" applyFont="1" applyBorder="1" applyAlignment="1">
      <alignment/>
    </xf>
    <xf numFmtId="0" fontId="9" fillId="0" borderId="53" xfId="0" applyFont="1" applyFill="1" applyBorder="1" applyAlignment="1">
      <alignment/>
    </xf>
    <xf numFmtId="0" fontId="9" fillId="0" borderId="0" xfId="0" applyFont="1" applyBorder="1" applyAlignment="1">
      <alignment/>
    </xf>
    <xf numFmtId="185" fontId="9" fillId="0" borderId="0" xfId="0" applyNumberFormat="1" applyFont="1" applyBorder="1" applyAlignment="1">
      <alignment/>
    </xf>
    <xf numFmtId="0" fontId="9" fillId="0" borderId="0" xfId="0" applyFont="1" applyBorder="1" applyAlignment="1">
      <alignment horizontal="right"/>
    </xf>
    <xf numFmtId="0" fontId="9" fillId="0" borderId="0" xfId="0" applyNumberFormat="1" applyFont="1" applyBorder="1" applyAlignment="1">
      <alignment/>
    </xf>
    <xf numFmtId="185" fontId="9" fillId="0" borderId="0" xfId="0" applyNumberFormat="1" applyFont="1" applyBorder="1" applyAlignment="1">
      <alignment horizontal="right"/>
    </xf>
    <xf numFmtId="188" fontId="9" fillId="0" borderId="0" xfId="0" applyNumberFormat="1" applyFont="1" applyBorder="1" applyAlignment="1">
      <alignment/>
    </xf>
    <xf numFmtId="185" fontId="9" fillId="0" borderId="0" xfId="0" applyNumberFormat="1" applyFont="1" applyBorder="1" applyAlignment="1">
      <alignment horizontal="center"/>
    </xf>
    <xf numFmtId="182" fontId="9" fillId="0" borderId="0" xfId="0" applyNumberFormat="1" applyFont="1" applyBorder="1" applyAlignment="1">
      <alignment/>
    </xf>
    <xf numFmtId="0" fontId="9" fillId="0" borderId="0" xfId="0" applyFont="1" applyAlignment="1">
      <alignment/>
    </xf>
    <xf numFmtId="0" fontId="9" fillId="0" borderId="0" xfId="0" applyFont="1" applyFill="1" applyBorder="1" applyAlignment="1">
      <alignment/>
    </xf>
    <xf numFmtId="0" fontId="0" fillId="0" borderId="0" xfId="0" applyAlignment="1">
      <alignment horizontal="left" vertical="top" wrapText="1"/>
    </xf>
    <xf numFmtId="0" fontId="0" fillId="0" borderId="54" xfId="0" applyBorder="1" applyAlignment="1">
      <alignment horizontal="center"/>
    </xf>
    <xf numFmtId="0" fontId="0" fillId="0" borderId="55" xfId="0" applyBorder="1" applyAlignment="1">
      <alignment/>
    </xf>
    <xf numFmtId="0" fontId="0" fillId="0" borderId="44" xfId="0" applyBorder="1" applyAlignment="1">
      <alignment/>
    </xf>
    <xf numFmtId="0" fontId="0" fillId="0" borderId="56" xfId="0" applyBorder="1" applyAlignment="1">
      <alignment horizontal="center"/>
    </xf>
    <xf numFmtId="0" fontId="0" fillId="0" borderId="23" xfId="0" applyBorder="1" applyAlignment="1">
      <alignment/>
    </xf>
    <xf numFmtId="0" fontId="0" fillId="0" borderId="41" xfId="0" applyBorder="1" applyAlignment="1">
      <alignment/>
    </xf>
    <xf numFmtId="177" fontId="0" fillId="0" borderId="57" xfId="0" applyNumberFormat="1" applyFont="1" applyBorder="1" applyAlignment="1">
      <alignment/>
    </xf>
    <xf numFmtId="182" fontId="8" fillId="0" borderId="58" xfId="0" applyNumberFormat="1" applyFont="1" applyBorder="1" applyAlignment="1">
      <alignment horizontal="right" vertical="center"/>
    </xf>
    <xf numFmtId="185" fontId="0" fillId="0" borderId="59" xfId="0" applyNumberFormat="1" applyFont="1" applyBorder="1" applyAlignment="1">
      <alignment/>
    </xf>
    <xf numFmtId="182" fontId="8" fillId="0" borderId="60" xfId="0" applyNumberFormat="1" applyFont="1" applyBorder="1" applyAlignment="1">
      <alignment horizontal="right" vertical="center"/>
    </xf>
    <xf numFmtId="184" fontId="2" fillId="0" borderId="47" xfId="0" applyNumberFormat="1" applyFont="1" applyBorder="1" applyAlignment="1">
      <alignment/>
    </xf>
    <xf numFmtId="184" fontId="8" fillId="0" borderId="48" xfId="0" applyNumberFormat="1" applyFont="1" applyBorder="1" applyAlignment="1">
      <alignment horizontal="right"/>
    </xf>
    <xf numFmtId="184" fontId="8" fillId="0" borderId="17" xfId="0" applyNumberFormat="1" applyFont="1" applyBorder="1" applyAlignment="1">
      <alignment/>
    </xf>
    <xf numFmtId="185" fontId="0" fillId="0" borderId="18" xfId="0" applyNumberFormat="1" applyFont="1" applyBorder="1" applyAlignment="1">
      <alignment/>
    </xf>
    <xf numFmtId="182" fontId="0" fillId="0" borderId="27" xfId="0" applyNumberFormat="1" applyFont="1" applyBorder="1" applyAlignment="1">
      <alignment/>
    </xf>
    <xf numFmtId="184" fontId="8" fillId="0" borderId="61" xfId="0" applyNumberFormat="1" applyFont="1" applyBorder="1" applyAlignment="1">
      <alignment/>
    </xf>
    <xf numFmtId="184" fontId="8" fillId="0" borderId="61" xfId="0" applyNumberFormat="1" applyFont="1" applyBorder="1" applyAlignment="1">
      <alignment horizontal="right"/>
    </xf>
    <xf numFmtId="182" fontId="0" fillId="0" borderId="49" xfId="0" applyNumberFormat="1" applyFont="1" applyBorder="1" applyAlignment="1">
      <alignment/>
    </xf>
    <xf numFmtId="184" fontId="2" fillId="0" borderId="51" xfId="0" applyNumberFormat="1" applyFont="1" applyBorder="1" applyAlignment="1">
      <alignment/>
    </xf>
    <xf numFmtId="184" fontId="8" fillId="0" borderId="52" xfId="0" applyNumberFormat="1" applyFont="1" applyBorder="1" applyAlignment="1">
      <alignment horizontal="right"/>
    </xf>
    <xf numFmtId="184" fontId="8" fillId="0" borderId="22" xfId="0" applyNumberFormat="1" applyFont="1" applyBorder="1" applyAlignment="1">
      <alignment/>
    </xf>
    <xf numFmtId="185" fontId="0" fillId="0" borderId="23" xfId="0" applyNumberFormat="1" applyFont="1" applyBorder="1" applyAlignment="1">
      <alignment/>
    </xf>
    <xf numFmtId="182" fontId="0" fillId="0" borderId="28" xfId="0" applyNumberFormat="1" applyFont="1" applyBorder="1" applyAlignment="1">
      <alignment/>
    </xf>
    <xf numFmtId="184" fontId="8" fillId="0" borderId="62" xfId="0" applyNumberFormat="1" applyFont="1" applyBorder="1" applyAlignment="1">
      <alignment/>
    </xf>
    <xf numFmtId="184" fontId="8" fillId="0" borderId="62" xfId="0" applyNumberFormat="1" applyFont="1" applyBorder="1" applyAlignment="1">
      <alignment horizontal="right"/>
    </xf>
    <xf numFmtId="182" fontId="0" fillId="0" borderId="41" xfId="0" applyNumberFormat="1" applyFont="1" applyBorder="1" applyAlignment="1">
      <alignment/>
    </xf>
    <xf numFmtId="49" fontId="8" fillId="0" borderId="0" xfId="0" applyNumberFormat="1" applyFont="1" applyAlignment="1">
      <alignment vertical="center"/>
    </xf>
    <xf numFmtId="0" fontId="13" fillId="0" borderId="0" xfId="0" applyFont="1" applyAlignment="1">
      <alignment/>
    </xf>
    <xf numFmtId="0" fontId="13" fillId="0" borderId="0" xfId="0" applyFont="1" applyAlignment="1">
      <alignment horizontal="left" vertical="top"/>
    </xf>
    <xf numFmtId="0" fontId="0" fillId="0" borderId="0" xfId="0"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82" fontId="8" fillId="0" borderId="64" xfId="0" applyNumberFormat="1" applyFont="1" applyBorder="1" applyAlignment="1">
      <alignment horizontal="right" vertical="center"/>
    </xf>
    <xf numFmtId="182" fontId="8" fillId="0" borderId="66" xfId="0" applyNumberFormat="1" applyFont="1" applyBorder="1" applyAlignment="1">
      <alignment horizontal="righ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182" fontId="8" fillId="0" borderId="0" xfId="0" applyNumberFormat="1" applyFont="1" applyBorder="1" applyAlignment="1">
      <alignment horizontal="right" vertical="center"/>
    </xf>
    <xf numFmtId="182" fontId="8" fillId="0" borderId="39" xfId="0" applyNumberFormat="1" applyFont="1" applyBorder="1" applyAlignment="1">
      <alignment horizontal="right" vertical="center"/>
    </xf>
    <xf numFmtId="0" fontId="0" fillId="0" borderId="54" xfId="0" applyBorder="1" applyAlignment="1">
      <alignment vertical="center"/>
    </xf>
    <xf numFmtId="0" fontId="0" fillId="0" borderId="42" xfId="0" applyBorder="1" applyAlignment="1">
      <alignment vertical="center"/>
    </xf>
    <xf numFmtId="0" fontId="0" fillId="0" borderId="49" xfId="0" applyBorder="1" applyAlignment="1">
      <alignment vertical="center"/>
    </xf>
    <xf numFmtId="182" fontId="8" fillId="0" borderId="16" xfId="0" applyNumberFormat="1" applyFont="1" applyBorder="1" applyAlignment="1">
      <alignment horizontal="right" vertical="center"/>
    </xf>
    <xf numFmtId="182" fontId="8" fillId="0" borderId="49" xfId="0" applyNumberFormat="1" applyFont="1" applyBorder="1" applyAlignment="1">
      <alignment horizontal="right" vertical="center"/>
    </xf>
    <xf numFmtId="0" fontId="0" fillId="0" borderId="50" xfId="0" applyBorder="1" applyAlignment="1">
      <alignment vertical="center"/>
    </xf>
    <xf numFmtId="0" fontId="0" fillId="0" borderId="41" xfId="0" applyBorder="1" applyAlignment="1">
      <alignment vertical="center"/>
    </xf>
    <xf numFmtId="182" fontId="8" fillId="0" borderId="32" xfId="0" applyNumberFormat="1" applyFont="1" applyBorder="1" applyAlignment="1">
      <alignment horizontal="right" vertical="center"/>
    </xf>
    <xf numFmtId="182" fontId="8" fillId="0" borderId="41" xfId="0" applyNumberFormat="1" applyFont="1" applyBorder="1" applyAlignment="1">
      <alignment horizontal="right" vertical="center"/>
    </xf>
    <xf numFmtId="0" fontId="0" fillId="0" borderId="70" xfId="0" applyBorder="1" applyAlignment="1">
      <alignment vertical="center"/>
    </xf>
    <xf numFmtId="0" fontId="0" fillId="0" borderId="46" xfId="0" applyBorder="1" applyAlignment="1">
      <alignment vertical="center"/>
    </xf>
    <xf numFmtId="182" fontId="8" fillId="0" borderId="13" xfId="0" applyNumberFormat="1" applyFont="1" applyBorder="1" applyAlignment="1">
      <alignment horizontal="right" vertical="center"/>
    </xf>
    <xf numFmtId="182" fontId="8" fillId="0" borderId="46" xfId="0" applyNumberFormat="1" applyFont="1" applyBorder="1" applyAlignment="1">
      <alignment horizontal="right" vertical="center"/>
    </xf>
    <xf numFmtId="182" fontId="8" fillId="0" borderId="21" xfId="0" applyNumberFormat="1" applyFont="1" applyBorder="1" applyAlignment="1">
      <alignment horizontal="right" vertical="center"/>
    </xf>
    <xf numFmtId="0" fontId="0" fillId="0" borderId="71" xfId="0" applyBorder="1" applyAlignment="1">
      <alignment vertical="center"/>
    </xf>
    <xf numFmtId="0" fontId="0" fillId="0" borderId="72" xfId="0" applyBorder="1" applyAlignment="1">
      <alignment vertical="center"/>
    </xf>
    <xf numFmtId="0" fontId="0" fillId="0" borderId="56"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51"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182" fontId="8" fillId="0" borderId="79" xfId="0" applyNumberFormat="1" applyFont="1" applyBorder="1" applyAlignment="1">
      <alignment horizontal="right" vertical="center"/>
    </xf>
    <xf numFmtId="0" fontId="0" fillId="0" borderId="80" xfId="0" applyBorder="1" applyAlignment="1">
      <alignment vertical="center"/>
    </xf>
    <xf numFmtId="182" fontId="8" fillId="0" borderId="76" xfId="0" applyNumberFormat="1" applyFont="1" applyBorder="1" applyAlignment="1">
      <alignment horizontal="right" vertical="center"/>
    </xf>
    <xf numFmtId="182" fontId="8" fillId="0" borderId="81" xfId="0" applyNumberFormat="1" applyFont="1" applyBorder="1" applyAlignment="1">
      <alignment horizontal="right" vertical="center"/>
    </xf>
    <xf numFmtId="0" fontId="9" fillId="0" borderId="0" xfId="0" applyFont="1" applyFill="1" applyAlignment="1">
      <alignment horizontal="left" vertical="center" indent="1"/>
    </xf>
    <xf numFmtId="0" fontId="0" fillId="0" borderId="0" xfId="0" applyFill="1" applyAlignment="1">
      <alignment vertical="center"/>
    </xf>
    <xf numFmtId="0" fontId="3" fillId="0" borderId="17" xfId="0" applyFont="1" applyBorder="1" applyAlignment="1">
      <alignment horizontal="center"/>
    </xf>
    <xf numFmtId="0" fontId="0" fillId="0" borderId="37" xfId="0" applyBorder="1" applyAlignment="1">
      <alignment vertical="center" wrapText="1"/>
    </xf>
    <xf numFmtId="0" fontId="0" fillId="0" borderId="80" xfId="0" applyBorder="1" applyAlignment="1">
      <alignment vertical="center" wrapText="1"/>
    </xf>
    <xf numFmtId="0" fontId="13" fillId="0" borderId="0" xfId="0" applyFont="1" applyAlignment="1">
      <alignment horizontal="left" vertical="top" wrapText="1"/>
    </xf>
    <xf numFmtId="0" fontId="3" fillId="0" borderId="82" xfId="0" applyFont="1" applyBorder="1" applyAlignment="1">
      <alignment horizontal="center"/>
    </xf>
    <xf numFmtId="0" fontId="11" fillId="0" borderId="0" xfId="0" applyFont="1" applyAlignment="1">
      <alignment horizontal="center" vertical="center"/>
    </xf>
    <xf numFmtId="57" fontId="0" fillId="0" borderId="73" xfId="0" applyNumberFormat="1" applyBorder="1" applyAlignment="1">
      <alignment horizontal="left" vertical="center"/>
    </xf>
    <xf numFmtId="0" fontId="0" fillId="0" borderId="74" xfId="0" applyBorder="1" applyAlignment="1">
      <alignment horizontal="left" vertical="center"/>
    </xf>
    <xf numFmtId="0" fontId="0" fillId="0" borderId="83" xfId="0" applyBorder="1" applyAlignment="1">
      <alignment horizontal="left" vertical="center"/>
    </xf>
    <xf numFmtId="0" fontId="0" fillId="0" borderId="36" xfId="0" applyBorder="1" applyAlignment="1">
      <alignment vertical="center" wrapText="1"/>
    </xf>
    <xf numFmtId="0" fontId="0" fillId="0" borderId="37" xfId="0" applyBorder="1" applyAlignment="1">
      <alignment vertical="center"/>
    </xf>
    <xf numFmtId="0" fontId="0" fillId="0" borderId="38" xfId="0" applyBorder="1" applyAlignment="1">
      <alignment vertical="center"/>
    </xf>
    <xf numFmtId="0" fontId="10" fillId="0" borderId="84" xfId="0" applyNumberFormat="1" applyFont="1" applyBorder="1" applyAlignment="1">
      <alignment horizontal="center" vertical="center"/>
    </xf>
    <xf numFmtId="0" fontId="10" fillId="0" borderId="85" xfId="0" applyNumberFormat="1" applyFont="1" applyBorder="1" applyAlignment="1">
      <alignment horizontal="center" vertical="center"/>
    </xf>
    <xf numFmtId="0" fontId="3" fillId="0" borderId="86" xfId="0" applyFont="1" applyBorder="1" applyAlignment="1">
      <alignment horizontal="center"/>
    </xf>
    <xf numFmtId="0" fontId="3" fillId="0" borderId="22" xfId="0" applyFont="1" applyBorder="1" applyAlignment="1">
      <alignment horizontal="center"/>
    </xf>
    <xf numFmtId="178" fontId="8" fillId="0" borderId="80" xfId="0" applyNumberFormat="1" applyFont="1" applyBorder="1" applyAlignment="1">
      <alignment horizontal="center"/>
    </xf>
    <xf numFmtId="178" fontId="8" fillId="0" borderId="87" xfId="0" applyNumberFormat="1" applyFont="1" applyBorder="1" applyAlignment="1">
      <alignment horizontal="center"/>
    </xf>
    <xf numFmtId="178" fontId="2" fillId="0" borderId="88" xfId="49" applyNumberFormat="1" applyFont="1" applyBorder="1" applyAlignment="1">
      <alignment horizontal="center"/>
    </xf>
    <xf numFmtId="0" fontId="8" fillId="0" borderId="88" xfId="0" applyFont="1" applyBorder="1" applyAlignment="1">
      <alignment horizontal="center"/>
    </xf>
    <xf numFmtId="0" fontId="8" fillId="0" borderId="81" xfId="0" applyFont="1" applyBorder="1" applyAlignment="1">
      <alignment horizontal="center"/>
    </xf>
    <xf numFmtId="38" fontId="8" fillId="0" borderId="87" xfId="49" applyFont="1" applyBorder="1" applyAlignment="1">
      <alignment horizontal="center"/>
    </xf>
    <xf numFmtId="38" fontId="8" fillId="0" borderId="88" xfId="49" applyFont="1" applyBorder="1" applyAlignment="1">
      <alignment horizontal="center"/>
    </xf>
    <xf numFmtId="0" fontId="8" fillId="0" borderId="18" xfId="0" applyFont="1" applyBorder="1" applyAlignment="1">
      <alignment horizontal="center"/>
    </xf>
    <xf numFmtId="0" fontId="8" fillId="0" borderId="49" xfId="0" applyFont="1" applyBorder="1" applyAlignment="1">
      <alignment horizontal="center"/>
    </xf>
    <xf numFmtId="0" fontId="0" fillId="0" borderId="89"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39" xfId="0" applyBorder="1" applyAlignment="1">
      <alignment horizontal="center" vertical="center"/>
    </xf>
    <xf numFmtId="0" fontId="0" fillId="0" borderId="53" xfId="0" applyBorder="1" applyAlignment="1">
      <alignment horizontal="center"/>
    </xf>
    <xf numFmtId="0" fontId="0" fillId="0" borderId="73" xfId="0" applyBorder="1" applyAlignment="1">
      <alignment horizontal="center"/>
    </xf>
    <xf numFmtId="0" fontId="13" fillId="0" borderId="0" xfId="0" applyFont="1" applyFill="1" applyBorder="1" applyAlignment="1">
      <alignment horizontal="left" vertical="top" wrapText="1"/>
    </xf>
    <xf numFmtId="38" fontId="8" fillId="0" borderId="17" xfId="49" applyFont="1" applyBorder="1" applyAlignment="1">
      <alignment horizontal="center"/>
    </xf>
    <xf numFmtId="38" fontId="8" fillId="0" borderId="18" xfId="49" applyFont="1" applyBorder="1" applyAlignment="1">
      <alignment horizontal="center"/>
    </xf>
    <xf numFmtId="178" fontId="8" fillId="0" borderId="27" xfId="0" applyNumberFormat="1" applyFont="1" applyBorder="1" applyAlignment="1">
      <alignment horizontal="center"/>
    </xf>
    <xf numFmtId="178" fontId="8" fillId="0" borderId="17" xfId="0" applyNumberFormat="1" applyFont="1" applyBorder="1" applyAlignment="1">
      <alignment horizontal="center"/>
    </xf>
    <xf numFmtId="178" fontId="2" fillId="0" borderId="18" xfId="49" applyNumberFormat="1" applyFont="1" applyBorder="1" applyAlignment="1">
      <alignment horizontal="center"/>
    </xf>
    <xf numFmtId="0" fontId="0" fillId="0" borderId="82" xfId="0" applyBorder="1" applyAlignment="1">
      <alignment horizontal="center"/>
    </xf>
    <xf numFmtId="0" fontId="0" fillId="0" borderId="17" xfId="0" applyBorder="1" applyAlignment="1">
      <alignment horizontal="center"/>
    </xf>
    <xf numFmtId="189" fontId="8" fillId="0" borderId="18" xfId="0" applyNumberFormat="1" applyFont="1" applyBorder="1" applyAlignment="1">
      <alignment horizontal="center"/>
    </xf>
    <xf numFmtId="189" fontId="8" fillId="0" borderId="49" xfId="0" applyNumberFormat="1" applyFont="1" applyBorder="1" applyAlignment="1">
      <alignment horizontal="center"/>
    </xf>
    <xf numFmtId="0" fontId="0" fillId="0" borderId="90" xfId="0" applyBorder="1" applyAlignment="1">
      <alignment horizontal="left" vertical="top" wrapText="1"/>
    </xf>
    <xf numFmtId="0" fontId="0" fillId="0" borderId="91" xfId="0" applyBorder="1" applyAlignment="1">
      <alignment horizontal="left" vertical="top" wrapText="1"/>
    </xf>
    <xf numFmtId="0" fontId="0" fillId="0" borderId="92" xfId="0" applyBorder="1" applyAlignment="1">
      <alignment horizontal="left" vertical="top" wrapText="1"/>
    </xf>
    <xf numFmtId="0" fontId="0" fillId="0" borderId="93" xfId="0" applyBorder="1" applyAlignment="1">
      <alignment horizontal="left" vertical="top" wrapText="1"/>
    </xf>
    <xf numFmtId="0" fontId="0" fillId="0" borderId="27"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xf>
    <xf numFmtId="0" fontId="0" fillId="0" borderId="56" xfId="0" applyBorder="1" applyAlignment="1">
      <alignment horizontal="center" vertical="center"/>
    </xf>
    <xf numFmtId="0" fontId="0" fillId="0" borderId="53"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181" fontId="8" fillId="0" borderId="54" xfId="0" applyNumberFormat="1" applyFont="1" applyBorder="1" applyAlignment="1">
      <alignment horizontal="right"/>
    </xf>
    <xf numFmtId="181" fontId="8" fillId="0" borderId="74" xfId="0" applyNumberFormat="1" applyFont="1" applyBorder="1" applyAlignment="1">
      <alignment horizontal="right"/>
    </xf>
    <xf numFmtId="181" fontId="8" fillId="0" borderId="94" xfId="0" applyNumberFormat="1" applyFont="1" applyBorder="1" applyAlignment="1">
      <alignment horizontal="right"/>
    </xf>
    <xf numFmtId="181" fontId="8" fillId="0" borderId="14" xfId="0" applyNumberFormat="1" applyFont="1" applyBorder="1" applyAlignment="1">
      <alignment horizontal="right"/>
    </xf>
    <xf numFmtId="0" fontId="0" fillId="0" borderId="40" xfId="0" applyBorder="1" applyAlignment="1">
      <alignment horizontal="center" vertical="center"/>
    </xf>
    <xf numFmtId="0" fontId="0" fillId="0" borderId="95" xfId="0" applyBorder="1" applyAlignment="1">
      <alignment horizontal="center" vertical="center"/>
    </xf>
    <xf numFmtId="0" fontId="0" fillId="0" borderId="77" xfId="0" applyBorder="1" applyAlignment="1">
      <alignment horizontal="center" vertical="center"/>
    </xf>
    <xf numFmtId="0" fontId="0" fillId="0" borderId="96" xfId="0" applyBorder="1" applyAlignment="1">
      <alignment horizontal="center" vertical="center"/>
    </xf>
    <xf numFmtId="181" fontId="8" fillId="0" borderId="82" xfId="0" applyNumberFormat="1" applyFont="1" applyBorder="1" applyAlignment="1">
      <alignment horizontal="right"/>
    </xf>
    <xf numFmtId="181" fontId="8" fillId="0" borderId="17" xfId="0" applyNumberFormat="1" applyFont="1" applyBorder="1" applyAlignment="1">
      <alignment horizontal="right"/>
    </xf>
    <xf numFmtId="0" fontId="8" fillId="0" borderId="82" xfId="0" applyFont="1" applyBorder="1" applyAlignment="1">
      <alignment horizontal="right"/>
    </xf>
    <xf numFmtId="0" fontId="8" fillId="0" borderId="17" xfId="0" applyFont="1" applyBorder="1" applyAlignment="1">
      <alignment horizontal="right"/>
    </xf>
    <xf numFmtId="185" fontId="8" fillId="0" borderId="82" xfId="0" applyNumberFormat="1" applyFont="1" applyBorder="1" applyAlignment="1">
      <alignment horizontal="right"/>
    </xf>
    <xf numFmtId="185" fontId="8" fillId="0" borderId="17" xfId="0" applyNumberFormat="1" applyFont="1" applyBorder="1" applyAlignment="1">
      <alignment horizontal="right"/>
    </xf>
    <xf numFmtId="185" fontId="8" fillId="0" borderId="86" xfId="0" applyNumberFormat="1" applyFont="1" applyBorder="1" applyAlignment="1">
      <alignment horizontal="right"/>
    </xf>
    <xf numFmtId="185" fontId="8" fillId="0" borderId="22" xfId="0" applyNumberFormat="1" applyFont="1" applyBorder="1" applyAlignment="1">
      <alignment horizontal="right"/>
    </xf>
    <xf numFmtId="0" fontId="0" fillId="0" borderId="54" xfId="0" applyBorder="1" applyAlignment="1">
      <alignment horizontal="center" vertical="center"/>
    </xf>
    <xf numFmtId="0" fontId="0" fillId="0" borderId="0" xfId="0" applyBorder="1" applyAlignment="1">
      <alignment horizontal="center" vertical="center"/>
    </xf>
    <xf numFmtId="0" fontId="0" fillId="0" borderId="97" xfId="0" applyBorder="1" applyAlignment="1">
      <alignment horizontal="center" vertical="center"/>
    </xf>
    <xf numFmtId="0" fontId="0" fillId="0" borderId="78"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72" xfId="0" applyBorder="1" applyAlignment="1">
      <alignment horizontal="center" vertical="center"/>
    </xf>
    <xf numFmtId="184" fontId="0" fillId="0" borderId="70" xfId="0" applyNumberFormat="1" applyFont="1" applyBorder="1" applyAlignment="1">
      <alignment horizontal="right" vertical="center"/>
    </xf>
    <xf numFmtId="184" fontId="0" fillId="0" borderId="100" xfId="0" applyNumberFormat="1" applyFont="1" applyBorder="1" applyAlignment="1">
      <alignment horizontal="right" vertical="center"/>
    </xf>
    <xf numFmtId="186" fontId="8" fillId="0" borderId="58" xfId="0" applyNumberFormat="1" applyFont="1" applyBorder="1" applyAlignment="1">
      <alignment horizontal="right" vertical="center"/>
    </xf>
    <xf numFmtId="186" fontId="8" fillId="0" borderId="60" xfId="0" applyNumberFormat="1" applyFont="1" applyBorder="1" applyAlignment="1">
      <alignment horizontal="right" vertical="center"/>
    </xf>
    <xf numFmtId="0" fontId="8" fillId="0" borderId="86" xfId="0" applyFont="1" applyBorder="1" applyAlignment="1">
      <alignment horizontal="right"/>
    </xf>
    <xf numFmtId="0" fontId="8" fillId="0" borderId="22" xfId="0" applyFont="1" applyBorder="1" applyAlignment="1">
      <alignment horizontal="right"/>
    </xf>
    <xf numFmtId="184" fontId="8" fillId="0" borderId="77" xfId="0" applyNumberFormat="1" applyFont="1" applyBorder="1" applyAlignment="1">
      <alignment horizontal="right" vertical="center"/>
    </xf>
    <xf numFmtId="184" fontId="8" fillId="0" borderId="45" xfId="0" applyNumberFormat="1" applyFont="1" applyBorder="1" applyAlignment="1">
      <alignment horizontal="right" vertical="center"/>
    </xf>
    <xf numFmtId="184" fontId="8" fillId="0" borderId="70" xfId="0" applyNumberFormat="1" applyFont="1" applyBorder="1" applyAlignment="1">
      <alignment horizontal="right" vertical="center"/>
    </xf>
    <xf numFmtId="184" fontId="8" fillId="0" borderId="100" xfId="0" applyNumberFormat="1" applyFont="1" applyBorder="1" applyAlignment="1">
      <alignment horizontal="right" vertical="center"/>
    </xf>
    <xf numFmtId="182" fontId="8" fillId="0" borderId="58" xfId="0" applyNumberFormat="1" applyFont="1" applyBorder="1" applyAlignment="1">
      <alignment horizontal="right" vertical="center"/>
    </xf>
    <xf numFmtId="182" fontId="8" fillId="0" borderId="60" xfId="0" applyNumberFormat="1" applyFont="1" applyBorder="1" applyAlignment="1">
      <alignment horizontal="right" vertical="center"/>
    </xf>
    <xf numFmtId="0" fontId="13" fillId="0" borderId="0" xfId="0" applyFont="1" applyAlignment="1">
      <alignment horizontal="left" vertical="top"/>
    </xf>
    <xf numFmtId="0" fontId="2" fillId="0" borderId="101" xfId="0" applyFont="1" applyBorder="1" applyAlignment="1">
      <alignment vertical="center" wrapText="1"/>
    </xf>
    <xf numFmtId="0" fontId="2" fillId="0" borderId="102" xfId="0" applyFont="1" applyBorder="1" applyAlignment="1">
      <alignment vertical="center" wrapText="1"/>
    </xf>
    <xf numFmtId="0" fontId="2" fillId="0" borderId="103" xfId="0" applyFont="1" applyBorder="1" applyAlignment="1">
      <alignment vertical="center" wrapText="1"/>
    </xf>
    <xf numFmtId="0" fontId="2" fillId="0" borderId="104" xfId="0" applyFont="1" applyBorder="1" applyAlignment="1">
      <alignment vertical="center" wrapText="1"/>
    </xf>
    <xf numFmtId="0" fontId="2" fillId="0" borderId="105" xfId="0" applyFont="1" applyBorder="1" applyAlignment="1">
      <alignment vertical="center" wrapText="1"/>
    </xf>
    <xf numFmtId="0" fontId="2" fillId="0" borderId="106" xfId="0" applyFont="1" applyBorder="1" applyAlignment="1">
      <alignment vertical="center" wrapText="1"/>
    </xf>
    <xf numFmtId="0" fontId="0" fillId="0" borderId="74" xfId="0" applyBorder="1" applyAlignment="1">
      <alignment horizontal="center" vertical="center"/>
    </xf>
    <xf numFmtId="0" fontId="0" fillId="0" borderId="37" xfId="0" applyBorder="1" applyAlignment="1">
      <alignment horizontal="center" vertical="center"/>
    </xf>
    <xf numFmtId="181" fontId="8" fillId="0" borderId="54" xfId="0" applyNumberFormat="1" applyFont="1" applyBorder="1" applyAlignment="1">
      <alignment horizontal="right" vertical="center"/>
    </xf>
    <xf numFmtId="181" fontId="8" fillId="0" borderId="97" xfId="0" applyNumberFormat="1" applyFont="1" applyBorder="1" applyAlignment="1">
      <alignment horizontal="right" vertical="center"/>
    </xf>
    <xf numFmtId="181" fontId="8" fillId="0" borderId="67" xfId="0" applyNumberFormat="1" applyFont="1" applyBorder="1" applyAlignment="1">
      <alignment horizontal="right" vertical="center"/>
    </xf>
    <xf numFmtId="181" fontId="8" fillId="0" borderId="107" xfId="0" applyNumberFormat="1" applyFont="1" applyBorder="1" applyAlignment="1">
      <alignment horizontal="right" vertical="center"/>
    </xf>
    <xf numFmtId="181" fontId="8" fillId="0" borderId="74" xfId="0" applyNumberFormat="1" applyFont="1" applyBorder="1" applyAlignment="1">
      <alignment horizontal="right" vertical="center"/>
    </xf>
    <xf numFmtId="181" fontId="8" fillId="0" borderId="37" xfId="0" applyNumberFormat="1" applyFont="1" applyBorder="1" applyAlignment="1">
      <alignment horizontal="right" vertical="center"/>
    </xf>
    <xf numFmtId="181" fontId="8" fillId="0" borderId="63" xfId="0" applyNumberFormat="1" applyFont="1" applyBorder="1" applyAlignment="1">
      <alignment horizontal="right" vertical="center"/>
    </xf>
    <xf numFmtId="181" fontId="8" fillId="0" borderId="65" xfId="0" applyNumberFormat="1" applyFont="1" applyBorder="1" applyAlignment="1">
      <alignment horizontal="right" vertical="center"/>
    </xf>
    <xf numFmtId="181" fontId="8" fillId="0" borderId="108" xfId="0" applyNumberFormat="1" applyFont="1" applyBorder="1" applyAlignment="1">
      <alignment horizontal="right" vertical="center"/>
    </xf>
    <xf numFmtId="181" fontId="8" fillId="0" borderId="109" xfId="0" applyNumberFormat="1" applyFont="1" applyBorder="1" applyAlignment="1">
      <alignment horizontal="right" vertical="center"/>
    </xf>
    <xf numFmtId="181" fontId="8" fillId="0" borderId="110" xfId="0" applyNumberFormat="1" applyFont="1" applyBorder="1" applyAlignment="1">
      <alignment horizontal="right" vertical="center"/>
    </xf>
    <xf numFmtId="181" fontId="8" fillId="0" borderId="111" xfId="0" applyNumberFormat="1" applyFont="1" applyBorder="1" applyAlignment="1">
      <alignment horizontal="right" vertical="center"/>
    </xf>
    <xf numFmtId="181" fontId="8" fillId="0" borderId="86" xfId="0" applyNumberFormat="1" applyFont="1" applyBorder="1" applyAlignment="1">
      <alignment horizontal="right" vertical="center"/>
    </xf>
    <xf numFmtId="181" fontId="8" fillId="0" borderId="22" xfId="0" applyNumberFormat="1" applyFont="1" applyBorder="1" applyAlignment="1">
      <alignment horizontal="right" vertical="center"/>
    </xf>
    <xf numFmtId="181" fontId="8" fillId="0" borderId="28" xfId="0" applyNumberFormat="1" applyFont="1" applyBorder="1" applyAlignment="1">
      <alignment horizontal="right" vertical="center"/>
    </xf>
    <xf numFmtId="181" fontId="8" fillId="0" borderId="82" xfId="0" applyNumberFormat="1" applyFont="1" applyBorder="1" applyAlignment="1">
      <alignment horizontal="right" vertical="center"/>
    </xf>
    <xf numFmtId="181" fontId="8" fillId="0" borderId="47" xfId="0" applyNumberFormat="1" applyFont="1" applyBorder="1" applyAlignment="1">
      <alignment horizontal="right" vertical="center"/>
    </xf>
    <xf numFmtId="181" fontId="8" fillId="0" borderId="34" xfId="0" applyNumberFormat="1" applyFont="1" applyBorder="1" applyAlignment="1">
      <alignment horizontal="right" vertical="center"/>
    </xf>
    <xf numFmtId="181" fontId="8" fillId="0" borderId="33" xfId="0" applyNumberFormat="1" applyFont="1" applyBorder="1" applyAlignment="1">
      <alignment horizontal="right" vertical="center"/>
    </xf>
    <xf numFmtId="181" fontId="8" fillId="0" borderId="17" xfId="0" applyNumberFormat="1" applyFont="1" applyBorder="1" applyAlignment="1">
      <alignment horizontal="right" vertical="center"/>
    </xf>
    <xf numFmtId="181" fontId="8" fillId="0" borderId="27" xfId="0" applyNumberFormat="1" applyFont="1" applyBorder="1" applyAlignment="1">
      <alignment horizontal="right" vertical="center"/>
    </xf>
    <xf numFmtId="181" fontId="8" fillId="0" borderId="94" xfId="0" applyNumberFormat="1" applyFont="1" applyBorder="1" applyAlignment="1">
      <alignment horizontal="right" vertical="center"/>
    </xf>
    <xf numFmtId="181" fontId="8" fillId="0" borderId="112"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29" xfId="0" applyNumberFormat="1" applyFont="1" applyBorder="1" applyAlignment="1">
      <alignment horizontal="right" vertical="center"/>
    </xf>
    <xf numFmtId="181" fontId="8" fillId="0" borderId="51" xfId="0" applyNumberFormat="1" applyFont="1" applyBorder="1" applyAlignment="1">
      <alignment horizontal="right" vertical="center"/>
    </xf>
    <xf numFmtId="181" fontId="8" fillId="0" borderId="113" xfId="0" applyNumberFormat="1" applyFont="1" applyBorder="1" applyAlignment="1">
      <alignment horizontal="right" vertical="center"/>
    </xf>
    <xf numFmtId="181" fontId="8" fillId="0" borderId="44" xfId="0" applyNumberFormat="1" applyFont="1" applyBorder="1" applyAlignment="1">
      <alignment horizontal="right" vertical="center"/>
    </xf>
    <xf numFmtId="182" fontId="8" fillId="0" borderId="97" xfId="0" applyNumberFormat="1" applyFont="1" applyBorder="1" applyAlignment="1">
      <alignment horizontal="right" vertical="center"/>
    </xf>
    <xf numFmtId="181" fontId="8" fillId="0" borderId="75" xfId="0" applyNumberFormat="1" applyFont="1" applyBorder="1" applyAlignment="1">
      <alignment horizontal="right" vertical="center"/>
    </xf>
    <xf numFmtId="181" fontId="8" fillId="0" borderId="95" xfId="0" applyNumberFormat="1" applyFont="1" applyBorder="1" applyAlignment="1">
      <alignment horizontal="right" vertical="center"/>
    </xf>
    <xf numFmtId="181" fontId="8" fillId="0" borderId="87" xfId="0" applyNumberFormat="1" applyFont="1" applyBorder="1" applyAlignment="1">
      <alignment horizontal="right" vertical="center"/>
    </xf>
    <xf numFmtId="181" fontId="8" fillId="0" borderId="71" xfId="0" applyNumberFormat="1" applyFont="1" applyBorder="1" applyAlignment="1">
      <alignment horizontal="right" vertical="center"/>
    </xf>
    <xf numFmtId="181" fontId="8" fillId="0" borderId="114"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第１図　年齢別人口の推移（構成比）</a:t>
            </a:r>
          </a:p>
        </c:rich>
      </c:tx>
      <c:layout>
        <c:manualLayout>
          <c:xMode val="factor"/>
          <c:yMode val="factor"/>
          <c:x val="-0.017"/>
          <c:y val="-0.02175"/>
        </c:manualLayout>
      </c:layout>
      <c:spPr>
        <a:noFill/>
        <a:ln>
          <a:noFill/>
        </a:ln>
      </c:spPr>
    </c:title>
    <c:plotArea>
      <c:layout>
        <c:manualLayout>
          <c:xMode val="edge"/>
          <c:yMode val="edge"/>
          <c:x val="0.027"/>
          <c:y val="0.19125"/>
          <c:w val="0.914"/>
          <c:h val="0.65125"/>
        </c:manualLayout>
      </c:layout>
      <c:barChart>
        <c:barDir val="bar"/>
        <c:grouping val="percentStacked"/>
        <c:varyColors val="0"/>
        <c:ser>
          <c:idx val="0"/>
          <c:order val="0"/>
          <c:tx>
            <c:strRef>
              <c:f>#REF!</c:f>
              <c:strCache>
                <c:ptCount val="1"/>
                <c:pt idx="0">
                  <c:v>#REF!</c:v>
                </c:pt>
              </c:strCache>
            </c:strRef>
          </c:tx>
          <c:spPr>
            <a:solidFill>
              <a:srgbClr val="8080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2"/>
          <c:order val="2"/>
          <c:tx>
            <c:strRef>
              <c:f>#REF!</c:f>
              <c:strCache>
                <c:ptCount val="1"/>
                <c:pt idx="0">
                  <c:v>#REF!</c:v>
                </c:pt>
              </c:strCache>
            </c:strRef>
          </c:tx>
          <c:spPr>
            <a:solidFill>
              <a:srgbClr val="FFFF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overlap val="100"/>
        <c:gapWidth val="90"/>
        <c:axId val="20336447"/>
        <c:axId val="48810296"/>
      </c:barChart>
      <c:catAx>
        <c:axId val="20336447"/>
        <c:scaling>
          <c:orientation val="maxMin"/>
        </c:scaling>
        <c:axPos val="l"/>
        <c:delete val="0"/>
        <c:numFmt formatCode="General" sourceLinked="1"/>
        <c:majorTickMark val="in"/>
        <c:minorTickMark val="none"/>
        <c:tickLblPos val="nextTo"/>
        <c:spPr>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48810296"/>
        <c:crosses val="autoZero"/>
        <c:auto val="1"/>
        <c:lblOffset val="100"/>
        <c:tickLblSkip val="1"/>
        <c:noMultiLvlLbl val="0"/>
      </c:catAx>
      <c:valAx>
        <c:axId val="48810296"/>
        <c:scaling>
          <c:orientation val="minMax"/>
        </c:scaling>
        <c:axPos val="t"/>
        <c:delete val="1"/>
        <c:majorTickMark val="out"/>
        <c:minorTickMark val="none"/>
        <c:tickLblPos val="none"/>
        <c:crossAx val="2033644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年齢別人口の推移（構成比）</a:t>
            </a:r>
          </a:p>
        </c:rich>
      </c:tx>
      <c:layout>
        <c:manualLayout>
          <c:xMode val="factor"/>
          <c:yMode val="factor"/>
          <c:x val="-0.01425"/>
          <c:y val="-0.02175"/>
        </c:manualLayout>
      </c:layout>
      <c:spPr>
        <a:noFill/>
        <a:ln>
          <a:noFill/>
        </a:ln>
      </c:spPr>
    </c:title>
    <c:plotArea>
      <c:layout>
        <c:manualLayout>
          <c:xMode val="edge"/>
          <c:yMode val="edge"/>
          <c:x val="0.027"/>
          <c:y val="0.19125"/>
          <c:w val="0.914"/>
          <c:h val="0.65125"/>
        </c:manualLayout>
      </c:layout>
      <c:barChart>
        <c:barDir val="bar"/>
        <c:grouping val="percentStacked"/>
        <c:varyColors val="0"/>
        <c:ser>
          <c:idx val="0"/>
          <c:order val="0"/>
          <c:spPr>
            <a:solidFill>
              <a:srgbClr val="8080FF"/>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'Ⅰ-2-1人口と労働力'!$P$65:$P$69</c:f>
              <c:strCache/>
            </c:strRef>
          </c:cat>
          <c:val>
            <c:numRef>
              <c:f>'Ⅰ-2-1人口と労働力'!$Q$65:$Q$69</c:f>
              <c:numCache/>
            </c:numRef>
          </c:val>
        </c:ser>
        <c:ser>
          <c:idx val="1"/>
          <c:order val="1"/>
          <c:spPr>
            <a:solidFill>
              <a:srgbClr val="FFFF0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'Ⅰ-2-1人口と労働力'!$P$65:$P$69</c:f>
              <c:strCache/>
            </c:strRef>
          </c:cat>
          <c:val>
            <c:numRef>
              <c:f>'Ⅰ-2-1人口と労働力'!$R$65:$R$69</c:f>
              <c:numCache/>
            </c:numRef>
          </c:val>
        </c:ser>
        <c:ser>
          <c:idx val="2"/>
          <c:order val="2"/>
          <c:spPr>
            <a:solidFill>
              <a:srgbClr val="FFFFC0"/>
            </a:solidFill>
            <a:ln w="12700">
              <a:solidFill>
                <a:srgbClr val="00000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'Ⅰ-2-1人口と労働力'!$P$65:$P$69</c:f>
              <c:strCache/>
            </c:strRef>
          </c:cat>
          <c:val>
            <c:numRef>
              <c:f>'Ⅰ-2-1人口と労働力'!$S$65:$S$69</c:f>
              <c:numCache/>
            </c:numRef>
          </c:val>
        </c:ser>
        <c:overlap val="100"/>
        <c:gapWidth val="90"/>
        <c:axId val="36639481"/>
        <c:axId val="61319874"/>
      </c:barChart>
      <c:catAx>
        <c:axId val="36639481"/>
        <c:scaling>
          <c:orientation val="maxMin"/>
        </c:scaling>
        <c:axPos val="l"/>
        <c:delete val="0"/>
        <c:numFmt formatCode="General" sourceLinked="1"/>
        <c:majorTickMark val="in"/>
        <c:minorTickMark val="none"/>
        <c:tickLblPos val="nextTo"/>
        <c:spPr>
          <a:ln w="317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61319874"/>
        <c:crosses val="autoZero"/>
        <c:auto val="1"/>
        <c:lblOffset val="100"/>
        <c:tickLblSkip val="1"/>
        <c:noMultiLvlLbl val="0"/>
      </c:catAx>
      <c:valAx>
        <c:axId val="61319874"/>
        <c:scaling>
          <c:orientation val="minMax"/>
        </c:scaling>
        <c:axPos val="t"/>
        <c:delete val="1"/>
        <c:majorTickMark val="out"/>
        <c:minorTickMark val="none"/>
        <c:tickLblPos val="none"/>
        <c:crossAx val="3663948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114300</xdr:rowOff>
    </xdr:from>
    <xdr:to>
      <xdr:col>9</xdr:col>
      <xdr:colOff>0</xdr:colOff>
      <xdr:row>2</xdr:row>
      <xdr:rowOff>47625</xdr:rowOff>
    </xdr:to>
    <xdr:sp>
      <xdr:nvSpPr>
        <xdr:cNvPr id="1" name="AutoShape 1"/>
        <xdr:cNvSpPr>
          <a:spLocks/>
        </xdr:cNvSpPr>
      </xdr:nvSpPr>
      <xdr:spPr>
        <a:xfrm>
          <a:off x="695325" y="114300"/>
          <a:ext cx="7296150" cy="457200"/>
        </a:xfrm>
        <a:prstGeom prst="flowChartAlternateProcess">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0.12225</cdr:y>
    </cdr:from>
    <cdr:to>
      <cdr:x>0.009</cdr:x>
      <cdr:y>0.12225</cdr:y>
    </cdr:to>
    <cdr:sp>
      <cdr:nvSpPr>
        <cdr:cNvPr id="1" name="Rectangle 1"/>
        <cdr:cNvSpPr>
          <a:spLocks/>
        </cdr:cNvSpPr>
      </cdr:nvSpPr>
      <cdr:spPr>
        <a:xfrm>
          <a:off x="57150" y="381000"/>
          <a:ext cx="0" cy="0"/>
        </a:xfrm>
        <a:prstGeom prst="rect">
          <a:avLst/>
        </a:prstGeom>
        <a:solidFill>
          <a:srgbClr val="FFFFFF"/>
        </a:solidFill>
        <a:ln w="9525" cmpd="sng">
          <a:noFill/>
        </a:ln>
      </cdr:spPr>
      <cdr:txBody>
        <a:bodyPr vertOverflow="clip" wrap="square" lIns="27432" tIns="0" rIns="0" bIns="18288" anchor="b"/>
        <a:p>
          <a:pPr algn="l">
            <a:defRPr/>
          </a:pPr>
          <a:r>
            <a:rPr lang="en-US" cap="none" sz="900" b="0" i="0" u="none" baseline="0">
              <a:solidFill>
                <a:srgbClr val="000000"/>
              </a:solidFill>
              <a:latin typeface="ＭＳ Ｐゴシック"/>
              <a:ea typeface="ＭＳ Ｐゴシック"/>
              <a:cs typeface="ＭＳ Ｐゴシック"/>
            </a:rPr>
            <a:t>年少人口（０～１４歳）　　　　　　　　生産年齢人口（１５～６４歳）　　　　　　　　　　老齢人口（６５歳以上）</a:t>
          </a:r>
        </a:p>
      </cdr:txBody>
    </cdr:sp>
  </cdr:relSizeAnchor>
  <cdr:relSizeAnchor xmlns:cdr="http://schemas.openxmlformats.org/drawingml/2006/chartDrawing">
    <cdr:from>
      <cdr:x>0.0585</cdr:x>
      <cdr:y>0.85425</cdr:y>
    </cdr:from>
    <cdr:to>
      <cdr:x>0.47575</cdr:x>
      <cdr:y>0.93375</cdr:y>
    </cdr:to>
    <cdr:sp>
      <cdr:nvSpPr>
        <cdr:cNvPr id="2" name="Rectangle 2"/>
        <cdr:cNvSpPr>
          <a:spLocks/>
        </cdr:cNvSpPr>
      </cdr:nvSpPr>
      <cdr:spPr>
        <a:xfrm>
          <a:off x="390525" y="2676525"/>
          <a:ext cx="2828925" cy="247650"/>
        </a:xfrm>
        <a:prstGeom prst="rect">
          <a:avLst/>
        </a:prstGeom>
        <a:solidFill>
          <a:srgbClr val="FFFFFF"/>
        </a:solidFill>
        <a:ln w="9525" cmpd="sng">
          <a:noFill/>
        </a:ln>
      </cdr:spPr>
      <cdr:txBody>
        <a:bodyPr vertOverflow="clip" wrap="square" lIns="27432" tIns="18288" rIns="0" bIns="0"/>
        <a:p>
          <a:pPr algn="l">
            <a:defRPr/>
          </a:pPr>
          <a:r>
            <a:rPr lang="en-US" cap="none" sz="950" b="0" i="0" u="none" baseline="0">
              <a:solidFill>
                <a:srgbClr val="000000"/>
              </a:solidFill>
              <a:latin typeface="ＭＳ Ｐゴシック"/>
              <a:ea typeface="ＭＳ Ｐゴシック"/>
              <a:cs typeface="ＭＳ Ｐゴシック"/>
            </a:rPr>
            <a:t>資料出所：総務省統計局「国勢調査報告」</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0.12225</cdr:y>
    </cdr:from>
    <cdr:to>
      <cdr:x>-0.00025</cdr:x>
      <cdr:y>0.12225</cdr:y>
    </cdr:to>
    <cdr:sp>
      <cdr:nvSpPr>
        <cdr:cNvPr id="1" name="Rectangle 1"/>
        <cdr:cNvSpPr>
          <a:spLocks/>
        </cdr:cNvSpPr>
      </cdr:nvSpPr>
      <cdr:spPr>
        <a:xfrm>
          <a:off x="0" y="381000"/>
          <a:ext cx="0" cy="0"/>
        </a:xfrm>
        <a:prstGeom prst="rect">
          <a:avLst/>
        </a:prstGeom>
        <a:solidFill>
          <a:srgbClr val="FFFFFF"/>
        </a:solidFill>
        <a:ln w="9525" cmpd="sng">
          <a:noFill/>
        </a:ln>
      </cdr:spPr>
      <cdr:txBody>
        <a:bodyPr vertOverflow="clip" wrap="square" lIns="27432" tIns="0" rIns="0" bIns="18288" anchor="b"/>
        <a:p>
          <a:pPr algn="l">
            <a:defRPr/>
          </a:pPr>
          <a:r>
            <a:rPr lang="en-US" cap="none" sz="900" b="0" i="0" u="none" baseline="0">
              <a:solidFill>
                <a:srgbClr val="000000"/>
              </a:solidFill>
              <a:latin typeface="ＭＳ Ｐゴシック"/>
              <a:ea typeface="ＭＳ Ｐゴシック"/>
              <a:cs typeface="ＭＳ Ｐゴシック"/>
            </a:rPr>
            <a:t>年少人口（０～１４歳）　　　　　　　　生産年齢人口（１５～６４歳）　　　　　　　　　　老齢人口（６５歳以上）</a:t>
          </a:r>
        </a:p>
      </cdr:txBody>
    </cdr:sp>
  </cdr:relSizeAnchor>
  <cdr:relSizeAnchor xmlns:cdr="http://schemas.openxmlformats.org/drawingml/2006/chartDrawing">
    <cdr:from>
      <cdr:x>-0.00025</cdr:x>
      <cdr:y>0.854</cdr:y>
    </cdr:from>
    <cdr:to>
      <cdr:x>-0.00025</cdr:x>
      <cdr:y>0.93375</cdr:y>
    </cdr:to>
    <cdr:sp>
      <cdr:nvSpPr>
        <cdr:cNvPr id="2" name="Rectangle 2"/>
        <cdr:cNvSpPr>
          <a:spLocks/>
        </cdr:cNvSpPr>
      </cdr:nvSpPr>
      <cdr:spPr>
        <a:xfrm>
          <a:off x="0" y="2676525"/>
          <a:ext cx="0" cy="247650"/>
        </a:xfrm>
        <a:prstGeom prst="rect">
          <a:avLst/>
        </a:prstGeom>
        <a:solidFill>
          <a:srgbClr val="FFFFFF"/>
        </a:solidFill>
        <a:ln w="9525" cmpd="sng">
          <a:noFill/>
        </a:ln>
      </cdr:spPr>
      <cdr:txBody>
        <a:bodyPr vertOverflow="clip" wrap="square" lIns="27432" tIns="18288" rIns="0" bIns="0"/>
        <a:p>
          <a:pPr algn="l">
            <a:defRPr/>
          </a:pPr>
          <a:r>
            <a:rPr lang="en-US" cap="none" sz="950" b="0" i="0" u="none" baseline="0">
              <a:solidFill>
                <a:srgbClr val="000000"/>
              </a:solidFill>
              <a:latin typeface="ＭＳ Ｐゴシック"/>
              <a:ea typeface="ＭＳ Ｐゴシック"/>
              <a:cs typeface="ＭＳ Ｐゴシック"/>
            </a:rPr>
            <a:t>資料出所：総務省統計局「国勢調査報告」</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95250</xdr:rowOff>
    </xdr:from>
    <xdr:to>
      <xdr:col>13</xdr:col>
      <xdr:colOff>0</xdr:colOff>
      <xdr:row>42</xdr:row>
      <xdr:rowOff>0</xdr:rowOff>
    </xdr:to>
    <xdr:graphicFrame>
      <xdr:nvGraphicFramePr>
        <xdr:cNvPr id="1" name="Chart 1"/>
        <xdr:cNvGraphicFramePr/>
      </xdr:nvGraphicFramePr>
      <xdr:xfrm>
        <a:off x="0" y="5153025"/>
        <a:ext cx="6791325" cy="3143250"/>
      </xdr:xfrm>
      <a:graphic>
        <a:graphicData uri="http://schemas.openxmlformats.org/drawingml/2006/chart">
          <c:chart xmlns:c="http://schemas.openxmlformats.org/drawingml/2006/chart" r:id="rId1"/>
        </a:graphicData>
      </a:graphic>
    </xdr:graphicFrame>
    <xdr:clientData/>
  </xdr:twoCellAnchor>
  <xdr:twoCellAnchor>
    <xdr:from>
      <xdr:col>2</xdr:col>
      <xdr:colOff>381000</xdr:colOff>
      <xdr:row>30</xdr:row>
      <xdr:rowOff>95250</xdr:rowOff>
    </xdr:from>
    <xdr:to>
      <xdr:col>12</xdr:col>
      <xdr:colOff>390525</xdr:colOff>
      <xdr:row>31</xdr:row>
      <xdr:rowOff>95250</xdr:rowOff>
    </xdr:to>
    <xdr:sp>
      <xdr:nvSpPr>
        <xdr:cNvPr id="2" name="Rectangle 3"/>
        <xdr:cNvSpPr>
          <a:spLocks/>
        </xdr:cNvSpPr>
      </xdr:nvSpPr>
      <xdr:spPr>
        <a:xfrm>
          <a:off x="1428750" y="6105525"/>
          <a:ext cx="52482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390525</xdr:colOff>
      <xdr:row>36</xdr:row>
      <xdr:rowOff>142875</xdr:rowOff>
    </xdr:from>
    <xdr:to>
      <xdr:col>12</xdr:col>
      <xdr:colOff>400050</xdr:colOff>
      <xdr:row>37</xdr:row>
      <xdr:rowOff>142875</xdr:rowOff>
    </xdr:to>
    <xdr:sp>
      <xdr:nvSpPr>
        <xdr:cNvPr id="3" name="Rectangle 6"/>
        <xdr:cNvSpPr>
          <a:spLocks/>
        </xdr:cNvSpPr>
      </xdr:nvSpPr>
      <xdr:spPr>
        <a:xfrm>
          <a:off x="1438275" y="7296150"/>
          <a:ext cx="52482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381000</xdr:colOff>
      <xdr:row>32</xdr:row>
      <xdr:rowOff>95250</xdr:rowOff>
    </xdr:from>
    <xdr:to>
      <xdr:col>12</xdr:col>
      <xdr:colOff>390525</xdr:colOff>
      <xdr:row>33</xdr:row>
      <xdr:rowOff>95250</xdr:rowOff>
    </xdr:to>
    <xdr:sp>
      <xdr:nvSpPr>
        <xdr:cNvPr id="4" name="Rectangle 7"/>
        <xdr:cNvSpPr>
          <a:spLocks/>
        </xdr:cNvSpPr>
      </xdr:nvSpPr>
      <xdr:spPr>
        <a:xfrm>
          <a:off x="1428750" y="6486525"/>
          <a:ext cx="52482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381000</xdr:colOff>
      <xdr:row>34</xdr:row>
      <xdr:rowOff>133350</xdr:rowOff>
    </xdr:from>
    <xdr:to>
      <xdr:col>12</xdr:col>
      <xdr:colOff>390525</xdr:colOff>
      <xdr:row>35</xdr:row>
      <xdr:rowOff>133350</xdr:rowOff>
    </xdr:to>
    <xdr:sp>
      <xdr:nvSpPr>
        <xdr:cNvPr id="5" name="Rectangle 8"/>
        <xdr:cNvSpPr>
          <a:spLocks/>
        </xdr:cNvSpPr>
      </xdr:nvSpPr>
      <xdr:spPr>
        <a:xfrm>
          <a:off x="1428750" y="6905625"/>
          <a:ext cx="52482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oneCellAnchor>
    <xdr:from>
      <xdr:col>1</xdr:col>
      <xdr:colOff>419100</xdr:colOff>
      <xdr:row>27</xdr:row>
      <xdr:rowOff>57150</xdr:rowOff>
    </xdr:from>
    <xdr:ext cx="6162675" cy="276225"/>
    <xdr:sp>
      <xdr:nvSpPr>
        <xdr:cNvPr id="6" name="Rectangle 9"/>
        <xdr:cNvSpPr>
          <a:spLocks/>
        </xdr:cNvSpPr>
      </xdr:nvSpPr>
      <xdr:spPr>
        <a:xfrm>
          <a:off x="942975" y="5495925"/>
          <a:ext cx="6162675" cy="276225"/>
        </a:xfrm>
        <a:prstGeom prst="rect">
          <a:avLst/>
        </a:prstGeom>
        <a:solidFill>
          <a:srgbClr val="FFFFFF"/>
        </a:solidFill>
        <a:ln w="9525" cmpd="sng">
          <a:noFill/>
        </a:ln>
      </xdr:spPr>
      <xdr:txBody>
        <a:bodyPr vertOverflow="clip" wrap="square" lIns="27432" tIns="0" rIns="0" bIns="18288" anchor="b"/>
        <a:p>
          <a:pPr algn="l">
            <a:defRPr/>
          </a:pPr>
          <a:r>
            <a:rPr lang="en-US" cap="none" sz="900" b="0" i="0" u="none" baseline="0">
              <a:solidFill>
                <a:srgbClr val="000000"/>
              </a:solidFill>
              <a:latin typeface="ＭＳ Ｐゴシック"/>
              <a:ea typeface="ＭＳ Ｐゴシック"/>
              <a:cs typeface="ＭＳ Ｐゴシック"/>
            </a:rPr>
            <a:t>年少人口（０～１４歳）　　　　　　　　　　生産年齢人口（１５～６４歳）　　　　　　　　　　　　　　老齢人口（６５歳以上）</a:t>
          </a:r>
        </a:p>
      </xdr:txBody>
    </xdr:sp>
    <xdr:clientData/>
  </xdr:oneCellAnchor>
  <xdr:twoCellAnchor>
    <xdr:from>
      <xdr:col>0</xdr:col>
      <xdr:colOff>0</xdr:colOff>
      <xdr:row>25</xdr:row>
      <xdr:rowOff>95250</xdr:rowOff>
    </xdr:from>
    <xdr:to>
      <xdr:col>13</xdr:col>
      <xdr:colOff>0</xdr:colOff>
      <xdr:row>42</xdr:row>
      <xdr:rowOff>0</xdr:rowOff>
    </xdr:to>
    <xdr:graphicFrame>
      <xdr:nvGraphicFramePr>
        <xdr:cNvPr id="7" name="Chart 10"/>
        <xdr:cNvGraphicFramePr/>
      </xdr:nvGraphicFramePr>
      <xdr:xfrm>
        <a:off x="0" y="5153025"/>
        <a:ext cx="6791325" cy="3143250"/>
      </xdr:xfrm>
      <a:graphic>
        <a:graphicData uri="http://schemas.openxmlformats.org/drawingml/2006/chart">
          <c:chart xmlns:c="http://schemas.openxmlformats.org/drawingml/2006/chart" r:id="rId2"/>
        </a:graphicData>
      </a:graphic>
    </xdr:graphicFrame>
    <xdr:clientData/>
  </xdr:twoCellAnchor>
  <xdr:twoCellAnchor>
    <xdr:from>
      <xdr:col>2</xdr:col>
      <xdr:colOff>381000</xdr:colOff>
      <xdr:row>30</xdr:row>
      <xdr:rowOff>95250</xdr:rowOff>
    </xdr:from>
    <xdr:to>
      <xdr:col>12</xdr:col>
      <xdr:colOff>390525</xdr:colOff>
      <xdr:row>31</xdr:row>
      <xdr:rowOff>95250</xdr:rowOff>
    </xdr:to>
    <xdr:sp>
      <xdr:nvSpPr>
        <xdr:cNvPr id="8" name="Rectangle 11"/>
        <xdr:cNvSpPr>
          <a:spLocks/>
        </xdr:cNvSpPr>
      </xdr:nvSpPr>
      <xdr:spPr>
        <a:xfrm>
          <a:off x="1428750" y="6105525"/>
          <a:ext cx="52482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390525</xdr:colOff>
      <xdr:row>36</xdr:row>
      <xdr:rowOff>142875</xdr:rowOff>
    </xdr:from>
    <xdr:to>
      <xdr:col>12</xdr:col>
      <xdr:colOff>400050</xdr:colOff>
      <xdr:row>37</xdr:row>
      <xdr:rowOff>142875</xdr:rowOff>
    </xdr:to>
    <xdr:sp>
      <xdr:nvSpPr>
        <xdr:cNvPr id="9" name="Rectangle 12"/>
        <xdr:cNvSpPr>
          <a:spLocks/>
        </xdr:cNvSpPr>
      </xdr:nvSpPr>
      <xdr:spPr>
        <a:xfrm>
          <a:off x="1438275" y="7296150"/>
          <a:ext cx="52482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381000</xdr:colOff>
      <xdr:row>32</xdr:row>
      <xdr:rowOff>95250</xdr:rowOff>
    </xdr:from>
    <xdr:to>
      <xdr:col>12</xdr:col>
      <xdr:colOff>390525</xdr:colOff>
      <xdr:row>33</xdr:row>
      <xdr:rowOff>95250</xdr:rowOff>
    </xdr:to>
    <xdr:sp>
      <xdr:nvSpPr>
        <xdr:cNvPr id="10" name="Rectangle 13"/>
        <xdr:cNvSpPr>
          <a:spLocks/>
        </xdr:cNvSpPr>
      </xdr:nvSpPr>
      <xdr:spPr>
        <a:xfrm>
          <a:off x="1428750" y="6486525"/>
          <a:ext cx="52482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381000</xdr:colOff>
      <xdr:row>34</xdr:row>
      <xdr:rowOff>133350</xdr:rowOff>
    </xdr:from>
    <xdr:to>
      <xdr:col>12</xdr:col>
      <xdr:colOff>390525</xdr:colOff>
      <xdr:row>35</xdr:row>
      <xdr:rowOff>133350</xdr:rowOff>
    </xdr:to>
    <xdr:sp>
      <xdr:nvSpPr>
        <xdr:cNvPr id="11" name="Rectangle 14"/>
        <xdr:cNvSpPr>
          <a:spLocks/>
        </xdr:cNvSpPr>
      </xdr:nvSpPr>
      <xdr:spPr>
        <a:xfrm>
          <a:off x="1428750" y="6905625"/>
          <a:ext cx="52482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oneCellAnchor>
    <xdr:from>
      <xdr:col>1</xdr:col>
      <xdr:colOff>419100</xdr:colOff>
      <xdr:row>27</xdr:row>
      <xdr:rowOff>57150</xdr:rowOff>
    </xdr:from>
    <xdr:ext cx="6162675" cy="276225"/>
    <xdr:sp>
      <xdr:nvSpPr>
        <xdr:cNvPr id="12" name="Rectangle 15"/>
        <xdr:cNvSpPr>
          <a:spLocks/>
        </xdr:cNvSpPr>
      </xdr:nvSpPr>
      <xdr:spPr>
        <a:xfrm>
          <a:off x="942975" y="5495925"/>
          <a:ext cx="6162675" cy="276225"/>
        </a:xfrm>
        <a:prstGeom prst="rect">
          <a:avLst/>
        </a:prstGeom>
        <a:solidFill>
          <a:srgbClr val="FFFFFF"/>
        </a:solidFill>
        <a:ln w="9525" cmpd="sng">
          <a:noFill/>
        </a:ln>
      </xdr:spPr>
      <xdr:txBody>
        <a:bodyPr vertOverflow="clip" wrap="square" lIns="27432" tIns="0" rIns="0" bIns="18288" anchor="b"/>
        <a:p>
          <a:pPr algn="l">
            <a:defRPr/>
          </a:pPr>
          <a:r>
            <a:rPr lang="en-US" cap="none" sz="900" b="0" i="0" u="none" baseline="0">
              <a:solidFill>
                <a:srgbClr val="000000"/>
              </a:solidFill>
              <a:latin typeface="ＭＳ Ｐゴシック"/>
              <a:ea typeface="ＭＳ Ｐゴシック"/>
              <a:cs typeface="ＭＳ Ｐゴシック"/>
            </a:rPr>
            <a:t>年少人口（０～１４歳）　　　　　　　　　　生産年齢人口（１５～６４歳）　　　　　　　　　　　　　　老齢人口（６５歳以上）</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1"/>
  <sheetViews>
    <sheetView tabSelected="1" view="pageBreakPreview" zoomScaleNormal="130" zoomScaleSheetLayoutView="100" zoomScalePageLayoutView="0" workbookViewId="0" topLeftCell="A1">
      <selection activeCell="F1" sqref="F1"/>
    </sheetView>
  </sheetViews>
  <sheetFormatPr defaultColWidth="9.00390625" defaultRowHeight="13.5"/>
  <cols>
    <col min="1" max="1" width="93.50390625" style="0" customWidth="1"/>
  </cols>
  <sheetData>
    <row r="1" ht="24">
      <c r="A1" s="70" t="s">
        <v>91</v>
      </c>
    </row>
    <row r="2" ht="13.5">
      <c r="A2" s="71"/>
    </row>
    <row r="3" ht="18.75">
      <c r="A3" s="72" t="s">
        <v>92</v>
      </c>
    </row>
    <row r="4" ht="10.5" customHeight="1">
      <c r="A4" s="72"/>
    </row>
    <row r="5" s="73" customFormat="1" ht="40.5">
      <c r="A5" s="73" t="s">
        <v>93</v>
      </c>
    </row>
    <row r="6" s="73" customFormat="1" ht="27">
      <c r="A6" s="73" t="s">
        <v>94</v>
      </c>
    </row>
    <row r="7" s="73" customFormat="1" ht="27">
      <c r="A7" s="73" t="s">
        <v>95</v>
      </c>
    </row>
    <row r="8" s="73" customFormat="1" ht="40.5">
      <c r="A8" s="73" t="s">
        <v>96</v>
      </c>
    </row>
    <row r="9" s="73" customFormat="1" ht="81" customHeight="1">
      <c r="A9" s="74" t="s">
        <v>97</v>
      </c>
    </row>
    <row r="10" s="73" customFormat="1" ht="94.5">
      <c r="A10" s="74" t="s">
        <v>98</v>
      </c>
    </row>
    <row r="11" s="73" customFormat="1" ht="54">
      <c r="A11" s="73" t="s">
        <v>99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24"/>
  <sheetViews>
    <sheetView view="pageBreakPreview" zoomScale="85" zoomScaleNormal="85" zoomScaleSheetLayoutView="85" zoomScalePageLayoutView="0" workbookViewId="0" topLeftCell="A1">
      <pane xSplit="1" ySplit="4" topLeftCell="B5" activePane="bottomRight" state="frozen"/>
      <selection pane="topLeft" activeCell="O29" sqref="O29"/>
      <selection pane="topRight" activeCell="O29" sqref="O29"/>
      <selection pane="bottomLeft" activeCell="O29" sqref="O29"/>
      <selection pane="bottomRight" activeCell="O1" sqref="O1"/>
    </sheetView>
  </sheetViews>
  <sheetFormatPr defaultColWidth="9.00390625" defaultRowHeight="13.5"/>
  <cols>
    <col min="2" max="2" width="18.625" style="0" bestFit="1" customWidth="1"/>
    <col min="3" max="3" width="13.625" style="16" customWidth="1"/>
    <col min="4" max="4" width="3.625" style="1" customWidth="1"/>
    <col min="5" max="5" width="13.50390625" style="16" customWidth="1"/>
    <col min="6" max="6" width="3.625" style="1" customWidth="1"/>
    <col min="7" max="7" width="5.25390625" style="0" bestFit="1" customWidth="1"/>
    <col min="8" max="8" width="13.125" style="1" customWidth="1"/>
    <col min="9" max="9" width="24.50390625" style="0" customWidth="1"/>
  </cols>
  <sheetData>
    <row r="2" spans="2:9" ht="27.75" customHeight="1">
      <c r="B2" s="188" t="s">
        <v>56</v>
      </c>
      <c r="C2" s="188"/>
      <c r="D2" s="188"/>
      <c r="E2" s="188"/>
      <c r="F2" s="188"/>
      <c r="G2" s="188"/>
      <c r="H2" s="188"/>
      <c r="I2" s="188"/>
    </row>
    <row r="3" ht="26.25" customHeight="1" thickBot="1"/>
    <row r="4" spans="2:9" ht="33" customHeight="1" thickBot="1">
      <c r="B4" s="13" t="s">
        <v>26</v>
      </c>
      <c r="C4" s="195" t="s">
        <v>27</v>
      </c>
      <c r="D4" s="196"/>
      <c r="E4" s="195" t="s">
        <v>10</v>
      </c>
      <c r="F4" s="196"/>
      <c r="G4" s="14" t="s">
        <v>11</v>
      </c>
      <c r="H4" s="14" t="s">
        <v>28</v>
      </c>
      <c r="I4" s="13" t="s">
        <v>29</v>
      </c>
    </row>
    <row r="5" spans="2:9" ht="34.5" customHeight="1">
      <c r="B5" s="34" t="s">
        <v>70</v>
      </c>
      <c r="C5" s="58">
        <v>377943.57</v>
      </c>
      <c r="D5" s="35" t="s">
        <v>7</v>
      </c>
      <c r="E5" s="58">
        <v>13782.75</v>
      </c>
      <c r="F5" s="35" t="s">
        <v>7</v>
      </c>
      <c r="G5" s="36">
        <v>3</v>
      </c>
      <c r="H5" s="37">
        <v>39722</v>
      </c>
      <c r="I5" s="67" t="s">
        <v>62</v>
      </c>
    </row>
    <row r="6" spans="2:9" ht="34.5" customHeight="1">
      <c r="B6" s="22" t="s">
        <v>18</v>
      </c>
      <c r="C6" s="57">
        <v>121384.07</v>
      </c>
      <c r="D6" s="23" t="s">
        <v>7</v>
      </c>
      <c r="E6" s="57">
        <v>4218.29</v>
      </c>
      <c r="F6" s="23" t="s">
        <v>7</v>
      </c>
      <c r="G6" s="24">
        <v>3</v>
      </c>
      <c r="H6" s="25">
        <v>38626</v>
      </c>
      <c r="I6" s="26" t="s">
        <v>63</v>
      </c>
    </row>
    <row r="7" spans="2:9" ht="34.5" customHeight="1">
      <c r="B7" s="33" t="s">
        <v>19</v>
      </c>
      <c r="C7" s="42">
        <v>46280</v>
      </c>
      <c r="D7" s="41" t="s">
        <v>61</v>
      </c>
      <c r="E7" s="42">
        <v>1510</v>
      </c>
      <c r="F7" s="41" t="s">
        <v>61</v>
      </c>
      <c r="G7" s="24">
        <v>7</v>
      </c>
      <c r="H7" s="25">
        <v>39644</v>
      </c>
      <c r="I7" s="69" t="s">
        <v>71</v>
      </c>
    </row>
    <row r="8" spans="2:9" ht="34.5" customHeight="1">
      <c r="B8" s="38" t="s">
        <v>20</v>
      </c>
      <c r="C8" s="43">
        <v>248609</v>
      </c>
      <c r="D8" s="40" t="s">
        <v>3</v>
      </c>
      <c r="E8" s="43">
        <v>9431</v>
      </c>
      <c r="F8" s="40" t="s">
        <v>2</v>
      </c>
      <c r="G8" s="32">
        <v>4</v>
      </c>
      <c r="H8" s="39" t="s">
        <v>77</v>
      </c>
      <c r="I8" s="69" t="s">
        <v>72</v>
      </c>
    </row>
    <row r="9" spans="2:9" ht="34.5" customHeight="1">
      <c r="B9" s="17" t="s">
        <v>12</v>
      </c>
      <c r="C9" s="44">
        <v>127767994</v>
      </c>
      <c r="D9" s="18" t="s">
        <v>30</v>
      </c>
      <c r="E9" s="45">
        <v>2091319</v>
      </c>
      <c r="F9" s="18" t="s">
        <v>30</v>
      </c>
      <c r="G9" s="19">
        <v>18</v>
      </c>
      <c r="H9" s="25">
        <v>38626</v>
      </c>
      <c r="I9" s="192" t="s">
        <v>65</v>
      </c>
    </row>
    <row r="10" spans="2:9" ht="34.5" customHeight="1">
      <c r="B10" s="22" t="s">
        <v>64</v>
      </c>
      <c r="C10" s="46">
        <v>49566305</v>
      </c>
      <c r="D10" s="23" t="s">
        <v>37</v>
      </c>
      <c r="E10" s="46">
        <v>709644</v>
      </c>
      <c r="F10" s="23" t="s">
        <v>37</v>
      </c>
      <c r="G10" s="24">
        <v>21</v>
      </c>
      <c r="H10" s="25">
        <v>38626</v>
      </c>
      <c r="I10" s="184"/>
    </row>
    <row r="11" spans="2:9" ht="34.5" customHeight="1">
      <c r="B11" s="22" t="s">
        <v>9</v>
      </c>
      <c r="C11" s="47">
        <v>342.7</v>
      </c>
      <c r="D11" s="23" t="s">
        <v>30</v>
      </c>
      <c r="E11" s="47">
        <v>151.7</v>
      </c>
      <c r="F11" s="23" t="s">
        <v>30</v>
      </c>
      <c r="G11" s="24">
        <v>39</v>
      </c>
      <c r="H11" s="25">
        <v>38626</v>
      </c>
      <c r="I11" s="184"/>
    </row>
    <row r="12" spans="2:9" ht="34.5" customHeight="1">
      <c r="B12" s="59" t="s">
        <v>13</v>
      </c>
      <c r="C12" s="60">
        <v>108224783</v>
      </c>
      <c r="D12" s="61" t="s">
        <v>31</v>
      </c>
      <c r="E12" s="60">
        <v>1075110</v>
      </c>
      <c r="F12" s="61" t="s">
        <v>31</v>
      </c>
      <c r="G12" s="62">
        <v>18</v>
      </c>
      <c r="H12" s="25">
        <v>38626</v>
      </c>
      <c r="I12" s="184"/>
    </row>
    <row r="13" spans="2:9" ht="34.5" customHeight="1">
      <c r="B13" s="38" t="s">
        <v>0</v>
      </c>
      <c r="C13" s="63">
        <v>65.8</v>
      </c>
      <c r="D13" s="31" t="s">
        <v>8</v>
      </c>
      <c r="E13" s="63">
        <v>62.5</v>
      </c>
      <c r="F13" s="31" t="s">
        <v>8</v>
      </c>
      <c r="G13" s="32">
        <v>29</v>
      </c>
      <c r="H13" s="39">
        <v>38626</v>
      </c>
      <c r="I13" s="185"/>
    </row>
    <row r="14" spans="2:9" ht="34.5" customHeight="1">
      <c r="B14" s="17" t="s">
        <v>38</v>
      </c>
      <c r="C14" s="45">
        <v>5729209</v>
      </c>
      <c r="D14" s="18" t="s">
        <v>32</v>
      </c>
      <c r="E14" s="45">
        <v>101573</v>
      </c>
      <c r="F14" s="18" t="s">
        <v>32</v>
      </c>
      <c r="G14" s="19">
        <v>19</v>
      </c>
      <c r="H14" s="20" t="s">
        <v>82</v>
      </c>
      <c r="I14" s="21" t="s">
        <v>67</v>
      </c>
    </row>
    <row r="15" spans="2:9" ht="34.5" customHeight="1">
      <c r="B15" s="22" t="s">
        <v>66</v>
      </c>
      <c r="C15" s="46">
        <v>3367566</v>
      </c>
      <c r="D15" s="23" t="s">
        <v>33</v>
      </c>
      <c r="E15" s="46">
        <v>61806</v>
      </c>
      <c r="F15" s="23" t="s">
        <v>33</v>
      </c>
      <c r="G15" s="24">
        <v>19</v>
      </c>
      <c r="H15" s="29" t="s">
        <v>88</v>
      </c>
      <c r="I15" s="26" t="s">
        <v>68</v>
      </c>
    </row>
    <row r="16" spans="2:9" ht="34.5" customHeight="1">
      <c r="B16" s="22" t="s">
        <v>14</v>
      </c>
      <c r="C16" s="46">
        <v>84449</v>
      </c>
      <c r="D16" s="23" t="s">
        <v>33</v>
      </c>
      <c r="E16" s="46">
        <v>2441</v>
      </c>
      <c r="F16" s="23" t="s">
        <v>33</v>
      </c>
      <c r="G16" s="24">
        <v>12</v>
      </c>
      <c r="H16" s="29" t="s">
        <v>85</v>
      </c>
      <c r="I16" s="26" t="s">
        <v>83</v>
      </c>
    </row>
    <row r="17" spans="2:9" ht="34.5" customHeight="1">
      <c r="B17" s="22" t="s">
        <v>15</v>
      </c>
      <c r="C17" s="46">
        <v>5482371</v>
      </c>
      <c r="D17" s="23" t="s">
        <v>33</v>
      </c>
      <c r="E17" s="46">
        <v>46702</v>
      </c>
      <c r="F17" s="23" t="s">
        <v>33</v>
      </c>
      <c r="G17" s="24">
        <v>21</v>
      </c>
      <c r="H17" s="29" t="s">
        <v>86</v>
      </c>
      <c r="I17" s="26" t="s">
        <v>69</v>
      </c>
    </row>
    <row r="18" spans="2:9" ht="34.5" customHeight="1">
      <c r="B18" s="22" t="s">
        <v>16</v>
      </c>
      <c r="C18" s="46">
        <v>5188241</v>
      </c>
      <c r="D18" s="23" t="s">
        <v>33</v>
      </c>
      <c r="E18" s="46">
        <v>78973</v>
      </c>
      <c r="F18" s="23" t="s">
        <v>33</v>
      </c>
      <c r="G18" s="24">
        <v>19</v>
      </c>
      <c r="H18" s="29" t="s">
        <v>87</v>
      </c>
      <c r="I18" s="68" t="s">
        <v>84</v>
      </c>
    </row>
    <row r="19" spans="2:9" ht="34.5" customHeight="1">
      <c r="B19" s="30" t="s">
        <v>17</v>
      </c>
      <c r="C19" s="48">
        <v>3069</v>
      </c>
      <c r="D19" s="31" t="s">
        <v>34</v>
      </c>
      <c r="E19" s="48">
        <v>2775</v>
      </c>
      <c r="F19" s="31" t="s">
        <v>34</v>
      </c>
      <c r="G19" s="32">
        <v>23</v>
      </c>
      <c r="H19" s="25" t="s">
        <v>87</v>
      </c>
      <c r="I19" s="68" t="s">
        <v>84</v>
      </c>
    </row>
    <row r="20" spans="2:9" ht="34.5" customHeight="1">
      <c r="B20" s="17" t="s">
        <v>21</v>
      </c>
      <c r="C20" s="45">
        <v>13626</v>
      </c>
      <c r="D20" s="18" t="s">
        <v>35</v>
      </c>
      <c r="E20" s="45">
        <v>362</v>
      </c>
      <c r="F20" s="18" t="s">
        <v>35</v>
      </c>
      <c r="G20" s="64"/>
      <c r="H20" s="189" t="s">
        <v>89</v>
      </c>
      <c r="I20" s="192" t="s">
        <v>90</v>
      </c>
    </row>
    <row r="21" spans="2:9" ht="34.5" customHeight="1">
      <c r="B21" s="22" t="s">
        <v>22</v>
      </c>
      <c r="C21" s="46">
        <v>22476</v>
      </c>
      <c r="D21" s="23" t="s">
        <v>36</v>
      </c>
      <c r="E21" s="46">
        <v>534</v>
      </c>
      <c r="F21" s="23" t="s">
        <v>36</v>
      </c>
      <c r="G21" s="65"/>
      <c r="H21" s="190"/>
      <c r="I21" s="193"/>
    </row>
    <row r="22" spans="2:9" ht="34.5" customHeight="1">
      <c r="B22" s="22" t="s">
        <v>23</v>
      </c>
      <c r="C22" s="46">
        <v>10915</v>
      </c>
      <c r="D22" s="23" t="s">
        <v>36</v>
      </c>
      <c r="E22" s="46">
        <v>247</v>
      </c>
      <c r="F22" s="23" t="s">
        <v>36</v>
      </c>
      <c r="G22" s="65"/>
      <c r="H22" s="190"/>
      <c r="I22" s="193"/>
    </row>
    <row r="23" spans="2:9" ht="34.5" customHeight="1">
      <c r="B23" s="22" t="s">
        <v>24</v>
      </c>
      <c r="C23" s="46">
        <v>5243</v>
      </c>
      <c r="D23" s="23" t="s">
        <v>36</v>
      </c>
      <c r="E23" s="46">
        <v>115</v>
      </c>
      <c r="F23" s="23" t="s">
        <v>36</v>
      </c>
      <c r="G23" s="65"/>
      <c r="H23" s="190"/>
      <c r="I23" s="193"/>
    </row>
    <row r="24" spans="2:9" ht="34.5" customHeight="1" thickBot="1">
      <c r="B24" s="27" t="s">
        <v>25</v>
      </c>
      <c r="C24" s="49">
        <v>3401</v>
      </c>
      <c r="D24" s="28" t="s">
        <v>36</v>
      </c>
      <c r="E24" s="49">
        <v>55</v>
      </c>
      <c r="F24" s="28" t="s">
        <v>36</v>
      </c>
      <c r="G24" s="66"/>
      <c r="H24" s="191"/>
      <c r="I24" s="194"/>
    </row>
  </sheetData>
  <sheetProtection/>
  <mergeCells count="6">
    <mergeCell ref="B2:I2"/>
    <mergeCell ref="H20:H24"/>
    <mergeCell ref="I20:I24"/>
    <mergeCell ref="E4:F4"/>
    <mergeCell ref="C4:D4"/>
    <mergeCell ref="I9:I13"/>
  </mergeCells>
  <printOptions horizontalCentered="1"/>
  <pageMargins left="0.5905511811023623" right="0.1968503937007874" top="0.984251968503937" bottom="0.3937007874015748"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U74"/>
  <sheetViews>
    <sheetView view="pageBreakPreview" zoomScaleNormal="80" zoomScaleSheetLayoutView="100" zoomScalePageLayoutView="0" workbookViewId="0" topLeftCell="A1">
      <selection activeCell="R1" sqref="R1"/>
    </sheetView>
  </sheetViews>
  <sheetFormatPr defaultColWidth="9.00390625" defaultRowHeight="15" customHeight="1"/>
  <cols>
    <col min="1" max="12" width="6.875" style="0" customWidth="1"/>
    <col min="13" max="13" width="6.625" style="0" customWidth="1"/>
    <col min="14" max="14" width="13.75390625" style="0" customWidth="1"/>
    <col min="15" max="16" width="9.25390625" style="0" bestFit="1" customWidth="1"/>
    <col min="17" max="18" width="9.125" style="0" bestFit="1" customWidth="1"/>
  </cols>
  <sheetData>
    <row r="1" ht="18.75" customHeight="1">
      <c r="A1" s="55" t="s">
        <v>59</v>
      </c>
    </row>
    <row r="2" ht="7.5" customHeight="1"/>
    <row r="3" spans="1:13" s="50" customFormat="1" ht="15" customHeight="1">
      <c r="A3" s="186" t="s">
        <v>78</v>
      </c>
      <c r="B3" s="186"/>
      <c r="C3" s="186"/>
      <c r="D3" s="186"/>
      <c r="E3" s="186"/>
      <c r="F3" s="186"/>
      <c r="G3" s="186"/>
      <c r="H3" s="186"/>
      <c r="I3" s="186"/>
      <c r="J3" s="186"/>
      <c r="K3" s="186"/>
      <c r="L3" s="186"/>
      <c r="M3" s="186"/>
    </row>
    <row r="4" spans="1:13" s="50" customFormat="1" ht="15" customHeight="1">
      <c r="A4" s="186"/>
      <c r="B4" s="186"/>
      <c r="C4" s="186"/>
      <c r="D4" s="186"/>
      <c r="E4" s="186"/>
      <c r="F4" s="186"/>
      <c r="G4" s="186"/>
      <c r="H4" s="186"/>
      <c r="I4" s="186"/>
      <c r="J4" s="186"/>
      <c r="K4" s="186"/>
      <c r="L4" s="186"/>
      <c r="M4" s="186"/>
    </row>
    <row r="5" spans="1:13" s="50" customFormat="1" ht="15" customHeight="1">
      <c r="A5" s="186"/>
      <c r="B5" s="186"/>
      <c r="C5" s="186"/>
      <c r="D5" s="186"/>
      <c r="E5" s="186"/>
      <c r="F5" s="186"/>
      <c r="G5" s="186"/>
      <c r="H5" s="186"/>
      <c r="I5" s="186"/>
      <c r="J5" s="186"/>
      <c r="K5" s="186"/>
      <c r="L5" s="186"/>
      <c r="M5" s="186"/>
    </row>
    <row r="6" spans="1:13" s="50" customFormat="1" ht="15" customHeight="1">
      <c r="A6" s="186"/>
      <c r="B6" s="186"/>
      <c r="C6" s="186"/>
      <c r="D6" s="186"/>
      <c r="E6" s="186"/>
      <c r="F6" s="186"/>
      <c r="G6" s="186"/>
      <c r="H6" s="186"/>
      <c r="I6" s="186"/>
      <c r="J6" s="186"/>
      <c r="K6" s="186"/>
      <c r="L6" s="186"/>
      <c r="M6" s="186"/>
    </row>
    <row r="7" spans="1:13" s="50" customFormat="1" ht="15" customHeight="1">
      <c r="A7" s="186"/>
      <c r="B7" s="186"/>
      <c r="C7" s="186"/>
      <c r="D7" s="186"/>
      <c r="E7" s="186"/>
      <c r="F7" s="186"/>
      <c r="G7" s="186"/>
      <c r="H7" s="186"/>
      <c r="I7" s="186"/>
      <c r="J7" s="186"/>
      <c r="K7" s="186"/>
      <c r="L7" s="186"/>
      <c r="M7" s="186"/>
    </row>
    <row r="8" spans="1:13" s="50" customFormat="1" ht="15" customHeight="1">
      <c r="A8" s="186"/>
      <c r="B8" s="186"/>
      <c r="C8" s="186"/>
      <c r="D8" s="186"/>
      <c r="E8" s="186"/>
      <c r="F8" s="186"/>
      <c r="G8" s="186"/>
      <c r="H8" s="186"/>
      <c r="I8" s="186"/>
      <c r="J8" s="186"/>
      <c r="K8" s="186"/>
      <c r="L8" s="186"/>
      <c r="M8" s="186"/>
    </row>
    <row r="9" spans="1:13" s="50" customFormat="1" ht="15" customHeight="1">
      <c r="A9" s="186"/>
      <c r="B9" s="186"/>
      <c r="C9" s="186"/>
      <c r="D9" s="186"/>
      <c r="E9" s="186"/>
      <c r="F9" s="186"/>
      <c r="G9" s="186"/>
      <c r="H9" s="186"/>
      <c r="I9" s="186"/>
      <c r="J9" s="186"/>
      <c r="K9" s="186"/>
      <c r="L9" s="186"/>
      <c r="M9" s="186"/>
    </row>
    <row r="10" spans="1:13" s="50" customFormat="1" ht="15" customHeight="1">
      <c r="A10" s="186"/>
      <c r="B10" s="186"/>
      <c r="C10" s="186"/>
      <c r="D10" s="186"/>
      <c r="E10" s="186"/>
      <c r="F10" s="186"/>
      <c r="G10" s="186"/>
      <c r="H10" s="186"/>
      <c r="I10" s="186"/>
      <c r="J10" s="186"/>
      <c r="K10" s="186"/>
      <c r="L10" s="186"/>
      <c r="M10" s="186"/>
    </row>
    <row r="11" spans="1:13" s="50" customFormat="1" ht="7.5" customHeight="1">
      <c r="A11" s="52"/>
      <c r="B11" s="52"/>
      <c r="C11" s="52"/>
      <c r="D11" s="52"/>
      <c r="E11" s="52"/>
      <c r="F11" s="52"/>
      <c r="G11" s="52"/>
      <c r="H11" s="52"/>
      <c r="I11" s="52"/>
      <c r="J11" s="52"/>
      <c r="K11" s="52"/>
      <c r="L11" s="52"/>
      <c r="M11" s="52"/>
    </row>
    <row r="12" ht="15" customHeight="1">
      <c r="A12" s="7" t="s">
        <v>60</v>
      </c>
    </row>
    <row r="13" ht="7.5" customHeight="1"/>
    <row r="14" spans="1:19" ht="15" customHeight="1">
      <c r="A14" s="224" t="s">
        <v>6</v>
      </c>
      <c r="B14" s="225"/>
      <c r="C14" s="212"/>
      <c r="D14" s="212"/>
      <c r="E14" s="212"/>
      <c r="F14" s="212"/>
      <c r="G14" s="212"/>
      <c r="H14" s="213"/>
      <c r="I14" s="208" t="s">
        <v>43</v>
      </c>
      <c r="J14" s="208"/>
      <c r="K14" s="208" t="s">
        <v>5</v>
      </c>
      <c r="L14" s="210"/>
      <c r="N14" s="8"/>
      <c r="O14" s="8"/>
      <c r="P14" s="8"/>
      <c r="Q14" s="8"/>
      <c r="R14" s="8"/>
      <c r="S14" s="12"/>
    </row>
    <row r="15" spans="1:19" ht="15" customHeight="1">
      <c r="A15" s="226"/>
      <c r="B15" s="227"/>
      <c r="C15" s="230" t="s">
        <v>4</v>
      </c>
      <c r="D15" s="230" t="s">
        <v>4</v>
      </c>
      <c r="E15" s="228" t="s">
        <v>41</v>
      </c>
      <c r="F15" s="229"/>
      <c r="G15" s="228" t="s">
        <v>42</v>
      </c>
      <c r="H15" s="229"/>
      <c r="I15" s="209"/>
      <c r="J15" s="209"/>
      <c r="K15" s="209"/>
      <c r="L15" s="211"/>
      <c r="N15" s="8"/>
      <c r="O15" s="8"/>
      <c r="P15" s="8"/>
      <c r="Q15" s="8"/>
      <c r="R15" s="8"/>
      <c r="S15" s="12"/>
    </row>
    <row r="16" spans="1:18" ht="22.5" customHeight="1">
      <c r="A16" s="220" t="s">
        <v>73</v>
      </c>
      <c r="B16" s="221"/>
      <c r="C16" s="215">
        <v>2035272</v>
      </c>
      <c r="D16" s="216"/>
      <c r="E16" s="217">
        <v>990575</v>
      </c>
      <c r="F16" s="218"/>
      <c r="G16" s="217">
        <v>1044697</v>
      </c>
      <c r="H16" s="218"/>
      <c r="I16" s="216">
        <v>64656</v>
      </c>
      <c r="J16" s="216">
        <v>147.67</v>
      </c>
      <c r="K16" s="206">
        <v>147.67</v>
      </c>
      <c r="L16" s="207">
        <v>147.67</v>
      </c>
      <c r="N16" s="53"/>
      <c r="O16" s="53"/>
      <c r="P16" s="53"/>
      <c r="Q16" s="53"/>
      <c r="R16" s="54"/>
    </row>
    <row r="17" spans="1:18" ht="22.5" customHeight="1">
      <c r="A17" s="187" t="s">
        <v>44</v>
      </c>
      <c r="B17" s="183"/>
      <c r="C17" s="215">
        <v>2080304</v>
      </c>
      <c r="D17" s="216"/>
      <c r="E17" s="217">
        <v>1012456</v>
      </c>
      <c r="F17" s="218"/>
      <c r="G17" s="217">
        <v>1067848</v>
      </c>
      <c r="H17" s="218"/>
      <c r="I17" s="216">
        <v>46032</v>
      </c>
      <c r="J17" s="216">
        <v>148.67</v>
      </c>
      <c r="K17" s="206">
        <v>150.93</v>
      </c>
      <c r="L17" s="207">
        <v>150.93</v>
      </c>
      <c r="N17" s="53"/>
      <c r="O17" s="53"/>
      <c r="P17" s="53"/>
      <c r="Q17" s="53"/>
      <c r="R17" s="54"/>
    </row>
    <row r="18" spans="1:18" ht="22.5" customHeight="1">
      <c r="A18" s="220" t="s">
        <v>45</v>
      </c>
      <c r="B18" s="221"/>
      <c r="C18" s="215">
        <v>2104058</v>
      </c>
      <c r="D18" s="216"/>
      <c r="E18" s="217">
        <v>1024354</v>
      </c>
      <c r="F18" s="218"/>
      <c r="G18" s="217">
        <v>1079704</v>
      </c>
      <c r="H18" s="218"/>
      <c r="I18" s="216">
        <f>C18-C17</f>
        <v>23754</v>
      </c>
      <c r="J18" s="216">
        <v>149.67</v>
      </c>
      <c r="K18" s="206">
        <v>152.67</v>
      </c>
      <c r="L18" s="207">
        <v>152.67</v>
      </c>
      <c r="N18" s="53"/>
      <c r="O18" s="53"/>
      <c r="P18" s="53"/>
      <c r="Q18" s="53"/>
      <c r="R18" s="54"/>
    </row>
    <row r="19" spans="1:18" ht="22.5" customHeight="1">
      <c r="A19" s="187" t="s">
        <v>46</v>
      </c>
      <c r="B19" s="183"/>
      <c r="C19" s="215">
        <v>2133592</v>
      </c>
      <c r="D19" s="216"/>
      <c r="E19" s="217">
        <v>1042030</v>
      </c>
      <c r="F19" s="218"/>
      <c r="G19" s="217">
        <v>1091562</v>
      </c>
      <c r="H19" s="218"/>
      <c r="I19" s="216">
        <f>C19-C18</f>
        <v>29534</v>
      </c>
      <c r="J19" s="216">
        <v>150.67</v>
      </c>
      <c r="K19" s="222">
        <v>154.8</v>
      </c>
      <c r="L19" s="223">
        <v>154.8</v>
      </c>
      <c r="N19" s="53"/>
      <c r="O19" s="53"/>
      <c r="P19" s="53"/>
      <c r="Q19" s="53"/>
      <c r="R19" s="54"/>
    </row>
    <row r="20" spans="1:18" ht="22.5" customHeight="1">
      <c r="A20" s="187" t="s">
        <v>47</v>
      </c>
      <c r="B20" s="183"/>
      <c r="C20" s="215">
        <v>2126935</v>
      </c>
      <c r="D20" s="216"/>
      <c r="E20" s="217">
        <v>1037787</v>
      </c>
      <c r="F20" s="218"/>
      <c r="G20" s="217">
        <v>1089148</v>
      </c>
      <c r="H20" s="218"/>
      <c r="I20" s="219" t="s">
        <v>80</v>
      </c>
      <c r="J20" s="219"/>
      <c r="K20" s="206">
        <v>154.33</v>
      </c>
      <c r="L20" s="207">
        <v>154.33</v>
      </c>
      <c r="N20" s="53"/>
      <c r="O20" s="53"/>
      <c r="P20" s="53"/>
      <c r="Q20" s="53"/>
      <c r="R20" s="54"/>
    </row>
    <row r="21" spans="1:18" ht="21.75" customHeight="1">
      <c r="A21" s="197" t="s">
        <v>74</v>
      </c>
      <c r="B21" s="198"/>
      <c r="C21" s="204">
        <v>2091319</v>
      </c>
      <c r="D21" s="205"/>
      <c r="E21" s="199">
        <v>1016724</v>
      </c>
      <c r="F21" s="200"/>
      <c r="G21" s="199">
        <v>1074595</v>
      </c>
      <c r="H21" s="200"/>
      <c r="I21" s="201" t="s">
        <v>79</v>
      </c>
      <c r="J21" s="201"/>
      <c r="K21" s="202">
        <v>151.7</v>
      </c>
      <c r="L21" s="203"/>
      <c r="N21" s="53"/>
      <c r="O21" s="53"/>
      <c r="P21" s="53"/>
      <c r="Q21" s="53"/>
      <c r="R21" s="54"/>
    </row>
    <row r="22" spans="1:5" ht="15" customHeight="1">
      <c r="A22" s="2" t="s">
        <v>48</v>
      </c>
      <c r="B22" s="3"/>
      <c r="C22" s="3"/>
      <c r="D22" s="3"/>
      <c r="E22" s="3"/>
    </row>
    <row r="23" spans="1:5" ht="12.75" customHeight="1">
      <c r="A23" s="2"/>
      <c r="B23" s="3"/>
      <c r="C23" s="3"/>
      <c r="D23" s="3"/>
      <c r="E23" s="3"/>
    </row>
    <row r="24" spans="1:13" ht="15" customHeight="1">
      <c r="A24" s="214" t="s">
        <v>75</v>
      </c>
      <c r="B24" s="214"/>
      <c r="C24" s="214"/>
      <c r="D24" s="214"/>
      <c r="E24" s="214"/>
      <c r="F24" s="214"/>
      <c r="G24" s="214"/>
      <c r="H24" s="214"/>
      <c r="I24" s="214"/>
      <c r="J24" s="214"/>
      <c r="K24" s="214"/>
      <c r="L24" s="214"/>
      <c r="M24" s="214"/>
    </row>
    <row r="25" spans="1:13" ht="15" customHeight="1">
      <c r="A25" s="214"/>
      <c r="B25" s="214"/>
      <c r="C25" s="214"/>
      <c r="D25" s="214"/>
      <c r="E25" s="214"/>
      <c r="F25" s="214"/>
      <c r="G25" s="214"/>
      <c r="H25" s="214"/>
      <c r="I25" s="214"/>
      <c r="J25" s="214"/>
      <c r="K25" s="214"/>
      <c r="L25" s="214"/>
      <c r="M25" s="214"/>
    </row>
    <row r="26" spans="1:7" ht="15" customHeight="1">
      <c r="A26" s="51"/>
      <c r="B26" s="51"/>
      <c r="C26" s="51"/>
      <c r="D26" s="51"/>
      <c r="E26" s="51"/>
      <c r="F26" s="51"/>
      <c r="G26" s="51"/>
    </row>
    <row r="27" spans="1:7" ht="15" customHeight="1">
      <c r="A27" s="51"/>
      <c r="B27" s="51"/>
      <c r="C27" s="51"/>
      <c r="D27" s="51"/>
      <c r="E27" s="51"/>
      <c r="F27" s="51"/>
      <c r="G27" s="51"/>
    </row>
    <row r="28" spans="1:5" ht="15" customHeight="1">
      <c r="A28" s="2"/>
      <c r="B28" s="3"/>
      <c r="C28" s="3"/>
      <c r="D28" s="3"/>
      <c r="E28" s="3"/>
    </row>
    <row r="29" spans="1:5" ht="15" customHeight="1">
      <c r="A29" s="3"/>
      <c r="B29" s="3"/>
      <c r="C29" s="3"/>
      <c r="D29" s="3"/>
      <c r="E29" s="3"/>
    </row>
    <row r="30" spans="1:5" ht="15" customHeight="1">
      <c r="A30" s="3"/>
      <c r="B30" s="3"/>
      <c r="C30" s="3"/>
      <c r="D30" s="3"/>
      <c r="E30" s="3"/>
    </row>
    <row r="31" spans="1:5" ht="15" customHeight="1">
      <c r="A31" s="3"/>
      <c r="B31" s="3"/>
      <c r="C31" s="3"/>
      <c r="D31" s="3"/>
      <c r="E31" s="3"/>
    </row>
    <row r="32" spans="1:5" ht="15" customHeight="1">
      <c r="A32" s="3"/>
      <c r="B32" s="3"/>
      <c r="C32" s="3"/>
      <c r="D32" s="3"/>
      <c r="E32" s="3"/>
    </row>
    <row r="33" spans="1:5" ht="15" customHeight="1">
      <c r="A33" s="3"/>
      <c r="B33" s="3"/>
      <c r="C33" s="3"/>
      <c r="D33" s="3"/>
      <c r="E33" s="3"/>
    </row>
    <row r="34" spans="1:5" ht="15" customHeight="1">
      <c r="A34" s="3"/>
      <c r="B34" s="3"/>
      <c r="C34" s="3"/>
      <c r="D34" s="3"/>
      <c r="E34" s="3"/>
    </row>
    <row r="35" spans="1:5" ht="15" customHeight="1">
      <c r="A35" s="3"/>
      <c r="B35" s="3"/>
      <c r="C35" s="3"/>
      <c r="D35" s="3"/>
      <c r="E35" s="3"/>
    </row>
    <row r="36" spans="1:5" ht="15" customHeight="1">
      <c r="A36" s="3"/>
      <c r="B36" s="3"/>
      <c r="C36" s="3"/>
      <c r="D36" s="3"/>
      <c r="E36" s="3"/>
    </row>
    <row r="43" spans="1:8" ht="18.75" customHeight="1">
      <c r="A43" s="56" t="s">
        <v>1</v>
      </c>
      <c r="H43" s="15"/>
    </row>
    <row r="44" spans="1:13" ht="15" customHeight="1">
      <c r="A44" s="186" t="s">
        <v>81</v>
      </c>
      <c r="B44" s="186"/>
      <c r="C44" s="186"/>
      <c r="D44" s="186"/>
      <c r="E44" s="186"/>
      <c r="F44" s="186"/>
      <c r="G44" s="186"/>
      <c r="H44" s="186"/>
      <c r="I44" s="186"/>
      <c r="J44" s="186"/>
      <c r="K44" s="186"/>
      <c r="L44" s="186"/>
      <c r="M44" s="186"/>
    </row>
    <row r="45" spans="1:13" ht="15" customHeight="1">
      <c r="A45" s="186"/>
      <c r="B45" s="186"/>
      <c r="C45" s="186"/>
      <c r="D45" s="186"/>
      <c r="E45" s="186"/>
      <c r="F45" s="186"/>
      <c r="G45" s="186"/>
      <c r="H45" s="186"/>
      <c r="I45" s="186"/>
      <c r="J45" s="186"/>
      <c r="K45" s="186"/>
      <c r="L45" s="186"/>
      <c r="M45" s="186"/>
    </row>
    <row r="46" spans="1:13" ht="15" customHeight="1">
      <c r="A46" s="186"/>
      <c r="B46" s="186"/>
      <c r="C46" s="186"/>
      <c r="D46" s="186"/>
      <c r="E46" s="186"/>
      <c r="F46" s="186"/>
      <c r="G46" s="186"/>
      <c r="H46" s="186"/>
      <c r="I46" s="186"/>
      <c r="J46" s="186"/>
      <c r="K46" s="186"/>
      <c r="L46" s="186"/>
      <c r="M46" s="186"/>
    </row>
    <row r="47" spans="1:13" ht="15" customHeight="1">
      <c r="A47" s="186"/>
      <c r="B47" s="186"/>
      <c r="C47" s="186"/>
      <c r="D47" s="186"/>
      <c r="E47" s="186"/>
      <c r="F47" s="186"/>
      <c r="G47" s="186"/>
      <c r="H47" s="186"/>
      <c r="I47" s="186"/>
      <c r="J47" s="186"/>
      <c r="K47" s="186"/>
      <c r="L47" s="186"/>
      <c r="M47" s="186"/>
    </row>
    <row r="48" spans="1:14" ht="15" customHeight="1">
      <c r="A48" s="186"/>
      <c r="B48" s="186"/>
      <c r="C48" s="186"/>
      <c r="D48" s="186"/>
      <c r="E48" s="186"/>
      <c r="F48" s="186"/>
      <c r="G48" s="186"/>
      <c r="H48" s="186"/>
      <c r="I48" s="186"/>
      <c r="J48" s="186"/>
      <c r="K48" s="186"/>
      <c r="L48" s="186"/>
      <c r="M48" s="186"/>
      <c r="N48" s="11"/>
    </row>
    <row r="49" spans="1:14" ht="15" customHeight="1">
      <c r="A49" s="186"/>
      <c r="B49" s="186"/>
      <c r="C49" s="186"/>
      <c r="D49" s="186"/>
      <c r="E49" s="186"/>
      <c r="F49" s="186"/>
      <c r="G49" s="186"/>
      <c r="H49" s="186"/>
      <c r="I49" s="186"/>
      <c r="J49" s="186"/>
      <c r="K49" s="186"/>
      <c r="L49" s="186"/>
      <c r="M49" s="186"/>
      <c r="N49" s="11"/>
    </row>
    <row r="50" spans="1:13" ht="15" customHeight="1">
      <c r="A50" s="186"/>
      <c r="B50" s="186"/>
      <c r="C50" s="186"/>
      <c r="D50" s="186"/>
      <c r="E50" s="186"/>
      <c r="F50" s="186"/>
      <c r="G50" s="186"/>
      <c r="H50" s="186"/>
      <c r="I50" s="186"/>
      <c r="J50" s="186"/>
      <c r="K50" s="186"/>
      <c r="L50" s="186"/>
      <c r="M50" s="186"/>
    </row>
    <row r="51" spans="1:13" ht="15" customHeight="1">
      <c r="A51" s="186"/>
      <c r="B51" s="186"/>
      <c r="C51" s="186"/>
      <c r="D51" s="186"/>
      <c r="E51" s="186"/>
      <c r="F51" s="186"/>
      <c r="G51" s="186"/>
      <c r="H51" s="186"/>
      <c r="I51" s="186"/>
      <c r="J51" s="186"/>
      <c r="K51" s="186"/>
      <c r="L51" s="186"/>
      <c r="M51" s="186"/>
    </row>
    <row r="57" spans="16:20" ht="15" customHeight="1">
      <c r="P57" s="4"/>
      <c r="Q57" s="5" t="s">
        <v>51</v>
      </c>
      <c r="R57" s="5" t="s">
        <v>52</v>
      </c>
      <c r="S57" s="5" t="s">
        <v>53</v>
      </c>
      <c r="T57" s="4"/>
    </row>
    <row r="58" spans="16:20" ht="15" customHeight="1">
      <c r="P58" s="4"/>
      <c r="Q58" s="5"/>
      <c r="R58" s="5"/>
      <c r="S58" s="5"/>
      <c r="T58" s="4"/>
    </row>
    <row r="59" spans="16:20" ht="15" customHeight="1">
      <c r="P59" s="4"/>
      <c r="Q59" s="5"/>
      <c r="R59" s="5"/>
      <c r="S59" s="5"/>
      <c r="T59" s="4"/>
    </row>
    <row r="60" spans="16:20" ht="15" customHeight="1">
      <c r="P60" s="4"/>
      <c r="Q60" s="5"/>
      <c r="R60" s="5"/>
      <c r="S60" s="5"/>
      <c r="T60" s="4"/>
    </row>
    <row r="61" spans="16:20" ht="15" customHeight="1">
      <c r="P61" s="4"/>
      <c r="Q61" s="5"/>
      <c r="R61" s="5"/>
      <c r="S61" s="5"/>
      <c r="T61" s="4"/>
    </row>
    <row r="62" spans="16:20" ht="15" customHeight="1">
      <c r="P62" s="4"/>
      <c r="Q62" s="5"/>
      <c r="R62" s="5"/>
      <c r="S62" s="5"/>
      <c r="T62" s="4"/>
    </row>
    <row r="63" spans="16:20" ht="15" customHeight="1">
      <c r="P63" s="4"/>
      <c r="Q63" s="5"/>
      <c r="R63" s="5"/>
      <c r="S63" s="5"/>
      <c r="T63" s="4"/>
    </row>
    <row r="64" spans="16:20" ht="15" customHeight="1">
      <c r="P64" s="4"/>
      <c r="Q64" s="5"/>
      <c r="R64" s="5"/>
      <c r="S64" s="5"/>
      <c r="T64" s="4"/>
    </row>
    <row r="65" spans="16:20" ht="15" customHeight="1">
      <c r="P65" s="4" t="s">
        <v>49</v>
      </c>
      <c r="Q65" s="6">
        <v>0.222</v>
      </c>
      <c r="R65" s="6">
        <v>0.659</v>
      </c>
      <c r="S65" s="6">
        <v>0.119</v>
      </c>
      <c r="T65" s="6">
        <f>SUM(Q65:S65)</f>
        <v>1</v>
      </c>
    </row>
    <row r="66" spans="16:20" ht="15" customHeight="1">
      <c r="P66" s="4" t="s">
        <v>54</v>
      </c>
      <c r="Q66" s="6">
        <v>0.201</v>
      </c>
      <c r="R66" s="6">
        <v>0.655</v>
      </c>
      <c r="S66" s="6">
        <v>0.143</v>
      </c>
      <c r="T66" s="6">
        <f>SUM(Q66:S66)</f>
        <v>0.9990000000000001</v>
      </c>
    </row>
    <row r="67" spans="16:20" ht="15" customHeight="1">
      <c r="P67" s="4" t="s">
        <v>55</v>
      </c>
      <c r="Q67" s="6">
        <v>0.179</v>
      </c>
      <c r="R67" s="6">
        <v>0.647</v>
      </c>
      <c r="S67" s="6">
        <v>0.174</v>
      </c>
      <c r="T67" s="6">
        <f>SUM(Q67:S67)</f>
        <v>1</v>
      </c>
    </row>
    <row r="68" spans="16:20" ht="15" customHeight="1">
      <c r="P68" s="4" t="s">
        <v>50</v>
      </c>
      <c r="Q68" s="6">
        <v>0.16</v>
      </c>
      <c r="R68" s="6">
        <v>0.636</v>
      </c>
      <c r="S68" s="6">
        <v>0.203</v>
      </c>
      <c r="T68" s="6">
        <f>SUM(Q68:S68)</f>
        <v>0.9990000000000001</v>
      </c>
    </row>
    <row r="69" spans="16:20" ht="15" customHeight="1">
      <c r="P69" s="4" t="s">
        <v>76</v>
      </c>
      <c r="Q69" s="6">
        <v>0.147</v>
      </c>
      <c r="R69" s="6">
        <v>0.625</v>
      </c>
      <c r="S69" s="6">
        <v>0.227</v>
      </c>
      <c r="T69" s="6">
        <f>SUM(Q69:S69)</f>
        <v>0.999</v>
      </c>
    </row>
    <row r="71" spans="16:21" ht="15" customHeight="1">
      <c r="P71" s="4"/>
      <c r="Q71" s="5" t="s">
        <v>51</v>
      </c>
      <c r="R71" s="5" t="s">
        <v>52</v>
      </c>
      <c r="S71" s="5" t="s">
        <v>57</v>
      </c>
      <c r="T71" s="10" t="s">
        <v>58</v>
      </c>
      <c r="U71" s="10" t="s">
        <v>39</v>
      </c>
    </row>
    <row r="72" spans="16:21" ht="15" customHeight="1">
      <c r="P72" s="10" t="s">
        <v>41</v>
      </c>
      <c r="Q72" s="9">
        <v>160948</v>
      </c>
      <c r="R72" s="9">
        <v>672049</v>
      </c>
      <c r="S72" s="9">
        <v>191265</v>
      </c>
      <c r="T72" s="9">
        <v>389</v>
      </c>
      <c r="U72" s="9">
        <f>SUM(Q72:T72)</f>
        <v>1024651</v>
      </c>
    </row>
    <row r="73" spans="16:21" ht="15" customHeight="1">
      <c r="P73" s="10" t="s">
        <v>42</v>
      </c>
      <c r="Q73" s="9">
        <v>153501</v>
      </c>
      <c r="R73" s="9">
        <v>651998</v>
      </c>
      <c r="S73" s="9">
        <v>274489</v>
      </c>
      <c r="T73" s="9">
        <v>211</v>
      </c>
      <c r="U73" s="9">
        <f>SUM(Q73:T73)</f>
        <v>1080199</v>
      </c>
    </row>
    <row r="74" spans="16:21" ht="15" customHeight="1">
      <c r="P74" s="10" t="s">
        <v>40</v>
      </c>
      <c r="Q74" s="9">
        <f>SUM(Q72:Q73)</f>
        <v>314449</v>
      </c>
      <c r="R74" s="9">
        <f>SUM(R72:R73)</f>
        <v>1324047</v>
      </c>
      <c r="S74" s="9">
        <f>SUM(S72:S73)</f>
        <v>465754</v>
      </c>
      <c r="T74" s="9">
        <f>SUM(T72:T73)</f>
        <v>600</v>
      </c>
      <c r="U74" s="9">
        <f>SUM(Q74:T74)</f>
        <v>2104850</v>
      </c>
    </row>
  </sheetData>
  <sheetProtection/>
  <mergeCells count="46">
    <mergeCell ref="C19:D19"/>
    <mergeCell ref="C15:D15"/>
    <mergeCell ref="A16:B16"/>
    <mergeCell ref="E16:F16"/>
    <mergeCell ref="C17:D17"/>
    <mergeCell ref="C18:D18"/>
    <mergeCell ref="G19:H19"/>
    <mergeCell ref="I19:J19"/>
    <mergeCell ref="A3:M10"/>
    <mergeCell ref="A14:B15"/>
    <mergeCell ref="C16:D16"/>
    <mergeCell ref="E15:F15"/>
    <mergeCell ref="G15:H15"/>
    <mergeCell ref="G16:H16"/>
    <mergeCell ref="I16:J16"/>
    <mergeCell ref="K16:L16"/>
    <mergeCell ref="K19:L19"/>
    <mergeCell ref="K17:L17"/>
    <mergeCell ref="E18:F18"/>
    <mergeCell ref="G18:H18"/>
    <mergeCell ref="I18:J18"/>
    <mergeCell ref="K18:L18"/>
    <mergeCell ref="E17:F17"/>
    <mergeCell ref="G17:H17"/>
    <mergeCell ref="I17:J17"/>
    <mergeCell ref="E19:F19"/>
    <mergeCell ref="I14:J15"/>
    <mergeCell ref="K14:L15"/>
    <mergeCell ref="C14:H14"/>
    <mergeCell ref="A24:M25"/>
    <mergeCell ref="C20:D20"/>
    <mergeCell ref="E20:F20"/>
    <mergeCell ref="G20:H20"/>
    <mergeCell ref="I20:J20"/>
    <mergeCell ref="A17:B17"/>
    <mergeCell ref="A18:B18"/>
    <mergeCell ref="A44:M51"/>
    <mergeCell ref="A19:B19"/>
    <mergeCell ref="A21:B21"/>
    <mergeCell ref="E21:F21"/>
    <mergeCell ref="G21:H21"/>
    <mergeCell ref="I21:J21"/>
    <mergeCell ref="K21:L21"/>
    <mergeCell ref="C21:D21"/>
    <mergeCell ref="A20:B20"/>
    <mergeCell ref="K20:L20"/>
  </mergeCells>
  <printOptions/>
  <pageMargins left="0.75" right="0.41" top="0.49"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53"/>
  <sheetViews>
    <sheetView view="pageBreakPreview" zoomScaleSheetLayoutView="100" zoomScalePageLayoutView="0" workbookViewId="0" topLeftCell="A1">
      <selection activeCell="Q1" sqref="Q1"/>
    </sheetView>
  </sheetViews>
  <sheetFormatPr defaultColWidth="9.00390625" defaultRowHeight="18.75" customHeight="1"/>
  <cols>
    <col min="1" max="1" width="2.625" style="0" customWidth="1"/>
    <col min="2" max="2" width="4.875" style="0" customWidth="1"/>
    <col min="4" max="4" width="10.00390625" style="0" customWidth="1"/>
    <col min="5" max="5" width="10.75390625" style="0" bestFit="1" customWidth="1"/>
    <col min="6" max="6" width="8.625" style="0" bestFit="1" customWidth="1"/>
    <col min="7" max="7" width="6.875" style="0" customWidth="1"/>
    <col min="8" max="8" width="9.125" style="15" bestFit="1" customWidth="1"/>
    <col min="9" max="9" width="6.625" style="0" customWidth="1"/>
    <col min="10" max="10" width="8.125" style="0" customWidth="1"/>
    <col min="11" max="11" width="8.25390625" style="0" customWidth="1"/>
    <col min="12" max="12" width="7.125" style="0" customWidth="1"/>
    <col min="13" max="13" width="6.875" style="0" customWidth="1"/>
    <col min="14" max="14" width="6.625" style="0" customWidth="1"/>
    <col min="15" max="15" width="9.625" style="0" customWidth="1"/>
    <col min="16" max="16" width="6.625" style="0" customWidth="1"/>
  </cols>
  <sheetData>
    <row r="1" spans="1:2" ht="18.75" customHeight="1">
      <c r="A1" s="76" t="s">
        <v>100</v>
      </c>
      <c r="B1" s="77"/>
    </row>
    <row r="2" spans="1:13" ht="6" customHeight="1">
      <c r="A2" s="231" t="s">
        <v>101</v>
      </c>
      <c r="B2" s="232"/>
      <c r="C2" s="239"/>
      <c r="D2" s="241" t="s">
        <v>50</v>
      </c>
      <c r="E2" s="231" t="s">
        <v>76</v>
      </c>
      <c r="F2" s="232"/>
      <c r="G2" s="78"/>
      <c r="H2" s="231" t="s">
        <v>41</v>
      </c>
      <c r="I2" s="232"/>
      <c r="J2" s="79"/>
      <c r="K2" s="231" t="s">
        <v>42</v>
      </c>
      <c r="L2" s="232"/>
      <c r="M2" s="78"/>
    </row>
    <row r="3" spans="1:13" ht="15" customHeight="1">
      <c r="A3" s="233"/>
      <c r="B3" s="234"/>
      <c r="C3" s="240"/>
      <c r="D3" s="242"/>
      <c r="E3" s="233"/>
      <c r="F3" s="234"/>
      <c r="G3" s="80" t="s">
        <v>102</v>
      </c>
      <c r="H3" s="233"/>
      <c r="I3" s="234"/>
      <c r="J3" s="80" t="s">
        <v>102</v>
      </c>
      <c r="K3" s="233"/>
      <c r="L3" s="234"/>
      <c r="M3" s="80" t="s">
        <v>102</v>
      </c>
    </row>
    <row r="4" spans="1:13" ht="18.75" customHeight="1">
      <c r="A4" s="81" t="s">
        <v>103</v>
      </c>
      <c r="B4" s="82"/>
      <c r="C4" s="83"/>
      <c r="D4" s="84">
        <v>1785297</v>
      </c>
      <c r="E4" s="235">
        <v>1782594</v>
      </c>
      <c r="F4" s="236"/>
      <c r="G4" s="85" t="s">
        <v>104</v>
      </c>
      <c r="H4" s="237">
        <v>858433</v>
      </c>
      <c r="I4" s="238"/>
      <c r="J4" s="85" t="s">
        <v>105</v>
      </c>
      <c r="K4" s="237">
        <v>924161</v>
      </c>
      <c r="L4" s="238"/>
      <c r="M4" s="86" t="s">
        <v>106</v>
      </c>
    </row>
    <row r="5" spans="1:13" ht="18.75" customHeight="1">
      <c r="A5" s="81" t="s">
        <v>107</v>
      </c>
      <c r="B5" s="87"/>
      <c r="C5" s="88"/>
      <c r="D5" s="89">
        <v>1108459</v>
      </c>
      <c r="E5" s="243">
        <v>1075110</v>
      </c>
      <c r="F5" s="244"/>
      <c r="G5" s="90">
        <f>((E5/D5)-1)*100</f>
        <v>-3.0085912063504416</v>
      </c>
      <c r="H5" s="243">
        <v>621415</v>
      </c>
      <c r="I5" s="244"/>
      <c r="J5" s="91">
        <v>-3.6</v>
      </c>
      <c r="K5" s="243">
        <v>453695</v>
      </c>
      <c r="L5" s="244"/>
      <c r="M5" s="91">
        <v>-2.2</v>
      </c>
    </row>
    <row r="6" spans="1:13" ht="18.75" customHeight="1">
      <c r="A6" s="81"/>
      <c r="B6" s="87" t="s">
        <v>108</v>
      </c>
      <c r="C6" s="88"/>
      <c r="D6" s="89">
        <v>1060924</v>
      </c>
      <c r="E6" s="243">
        <v>1010120</v>
      </c>
      <c r="F6" s="244"/>
      <c r="G6" s="90">
        <f>((E6/D6)-1)*100</f>
        <v>-4.788655926343455</v>
      </c>
      <c r="H6" s="243">
        <v>578530</v>
      </c>
      <c r="I6" s="244"/>
      <c r="J6" s="91">
        <v>-5.8</v>
      </c>
      <c r="K6" s="243">
        <v>431590</v>
      </c>
      <c r="L6" s="244"/>
      <c r="M6" s="91">
        <v>-3.5</v>
      </c>
    </row>
    <row r="7" spans="1:13" ht="18.75" customHeight="1">
      <c r="A7" s="81"/>
      <c r="B7" s="87" t="s">
        <v>109</v>
      </c>
      <c r="C7" s="88"/>
      <c r="D7" s="89">
        <v>47535</v>
      </c>
      <c r="E7" s="243">
        <v>64990</v>
      </c>
      <c r="F7" s="244"/>
      <c r="G7" s="90">
        <f>((E7/D7)-1)*100</f>
        <v>36.72031134953193</v>
      </c>
      <c r="H7" s="243">
        <v>42885</v>
      </c>
      <c r="I7" s="244"/>
      <c r="J7" s="91">
        <v>40.7</v>
      </c>
      <c r="K7" s="243">
        <v>22105</v>
      </c>
      <c r="L7" s="244"/>
      <c r="M7" s="91">
        <v>29.5</v>
      </c>
    </row>
    <row r="8" spans="1:13" ht="18.75" customHeight="1">
      <c r="A8" s="81" t="s">
        <v>110</v>
      </c>
      <c r="B8" s="87"/>
      <c r="C8" s="92"/>
      <c r="D8" s="93">
        <v>62.1</v>
      </c>
      <c r="E8" s="245">
        <v>60.3</v>
      </c>
      <c r="F8" s="246"/>
      <c r="G8" s="94">
        <v>-1.8</v>
      </c>
      <c r="H8" s="247">
        <v>72.4</v>
      </c>
      <c r="I8" s="248"/>
      <c r="J8" s="91">
        <v>-2.3</v>
      </c>
      <c r="K8" s="247">
        <v>49.1</v>
      </c>
      <c r="L8" s="248"/>
      <c r="M8" s="91">
        <v>-1.2</v>
      </c>
    </row>
    <row r="9" spans="1:13" ht="18.75" customHeight="1">
      <c r="A9" s="95" t="s">
        <v>111</v>
      </c>
      <c r="B9" s="96"/>
      <c r="C9" s="97"/>
      <c r="D9" s="98">
        <v>4.3</v>
      </c>
      <c r="E9" s="262">
        <v>6.04</v>
      </c>
      <c r="F9" s="263"/>
      <c r="G9" s="99">
        <v>1.74</v>
      </c>
      <c r="H9" s="249">
        <v>6.9</v>
      </c>
      <c r="I9" s="250"/>
      <c r="J9" s="100">
        <v>2.2</v>
      </c>
      <c r="K9" s="249">
        <v>4.9</v>
      </c>
      <c r="L9" s="250"/>
      <c r="M9" s="100">
        <v>1.2</v>
      </c>
    </row>
    <row r="10" spans="1:13" s="110" customFormat="1" ht="11.25">
      <c r="A10" s="101" t="s">
        <v>112</v>
      </c>
      <c r="B10" s="102"/>
      <c r="C10" s="103"/>
      <c r="D10" s="103"/>
      <c r="E10" s="104"/>
      <c r="F10" s="104"/>
      <c r="G10" s="105"/>
      <c r="H10" s="106"/>
      <c r="I10" s="106"/>
      <c r="J10" s="107"/>
      <c r="K10" s="108"/>
      <c r="L10" s="108"/>
      <c r="M10" s="109"/>
    </row>
    <row r="11" spans="1:13" s="110" customFormat="1" ht="11.25">
      <c r="A11" s="111"/>
      <c r="B11" s="102"/>
      <c r="C11" s="103"/>
      <c r="D11" s="103"/>
      <c r="E11" s="104"/>
      <c r="F11" s="104"/>
      <c r="G11" s="105"/>
      <c r="H11" s="106"/>
      <c r="I11" s="106"/>
      <c r="J11" s="107"/>
      <c r="K11" s="108"/>
      <c r="L11" s="108"/>
      <c r="M11" s="109"/>
    </row>
    <row r="12" ht="18.75" customHeight="1">
      <c r="A12" s="56" t="s">
        <v>113</v>
      </c>
    </row>
    <row r="13" spans="1:13" ht="17.25" customHeight="1">
      <c r="A13" s="186" t="s">
        <v>114</v>
      </c>
      <c r="B13" s="186"/>
      <c r="C13" s="186"/>
      <c r="D13" s="186"/>
      <c r="E13" s="186"/>
      <c r="F13" s="186"/>
      <c r="G13" s="186"/>
      <c r="H13" s="186"/>
      <c r="I13" s="186"/>
      <c r="J13" s="186"/>
      <c r="K13" s="186"/>
      <c r="L13" s="186"/>
      <c r="M13" s="186"/>
    </row>
    <row r="14" spans="1:13" ht="17.25" customHeight="1">
      <c r="A14" s="186"/>
      <c r="B14" s="186"/>
      <c r="C14" s="186"/>
      <c r="D14" s="186"/>
      <c r="E14" s="186"/>
      <c r="F14" s="186"/>
      <c r="G14" s="186"/>
      <c r="H14" s="186"/>
      <c r="I14" s="186"/>
      <c r="J14" s="186"/>
      <c r="K14" s="186"/>
      <c r="L14" s="186"/>
      <c r="M14" s="186"/>
    </row>
    <row r="15" spans="1:13" ht="17.25" customHeight="1">
      <c r="A15" s="186"/>
      <c r="B15" s="186"/>
      <c r="C15" s="186"/>
      <c r="D15" s="186"/>
      <c r="E15" s="186"/>
      <c r="F15" s="186"/>
      <c r="G15" s="186"/>
      <c r="H15" s="186"/>
      <c r="I15" s="186"/>
      <c r="J15" s="186"/>
      <c r="K15" s="186"/>
      <c r="L15" s="186"/>
      <c r="M15" s="186"/>
    </row>
    <row r="16" spans="1:13" ht="18.75" customHeight="1">
      <c r="A16" s="76" t="s">
        <v>115</v>
      </c>
      <c r="B16" s="112"/>
      <c r="C16" s="112"/>
      <c r="D16" s="112"/>
      <c r="E16" s="112"/>
      <c r="F16" s="112"/>
      <c r="G16" s="112"/>
      <c r="H16" s="112"/>
      <c r="I16" s="112"/>
      <c r="J16" s="112"/>
      <c r="K16" s="112"/>
      <c r="L16" s="112"/>
      <c r="M16" s="112"/>
    </row>
    <row r="17" spans="1:13" ht="18.75" customHeight="1">
      <c r="A17" s="231" t="s">
        <v>101</v>
      </c>
      <c r="B17" s="232"/>
      <c r="C17" s="239"/>
      <c r="D17" s="241" t="s">
        <v>50</v>
      </c>
      <c r="E17" s="255" t="s">
        <v>116</v>
      </c>
      <c r="F17" s="256"/>
      <c r="G17" s="256"/>
      <c r="H17" s="256"/>
      <c r="I17" s="256"/>
      <c r="J17" s="256"/>
      <c r="K17" s="256"/>
      <c r="L17" s="256"/>
      <c r="M17" s="257"/>
    </row>
    <row r="18" spans="1:13" ht="18.75" customHeight="1">
      <c r="A18" s="251"/>
      <c r="B18" s="252"/>
      <c r="C18" s="253"/>
      <c r="D18" s="254"/>
      <c r="E18" s="113" t="s">
        <v>40</v>
      </c>
      <c r="F18" s="114"/>
      <c r="G18" s="115"/>
      <c r="H18" s="113" t="s">
        <v>41</v>
      </c>
      <c r="I18" s="114"/>
      <c r="J18" s="114"/>
      <c r="K18" s="116" t="s">
        <v>42</v>
      </c>
      <c r="L18" s="114"/>
      <c r="M18" s="115"/>
    </row>
    <row r="19" spans="1:13" ht="18.75" customHeight="1">
      <c r="A19" s="233"/>
      <c r="B19" s="234"/>
      <c r="C19" s="240"/>
      <c r="D19" s="242"/>
      <c r="E19" s="95"/>
      <c r="F19" s="117" t="s">
        <v>117</v>
      </c>
      <c r="G19" s="96" t="s">
        <v>102</v>
      </c>
      <c r="H19" s="95"/>
      <c r="I19" s="117" t="s">
        <v>117</v>
      </c>
      <c r="J19" s="96" t="s">
        <v>102</v>
      </c>
      <c r="K19" s="95"/>
      <c r="L19" s="117" t="s">
        <v>117</v>
      </c>
      <c r="M19" s="118" t="s">
        <v>102</v>
      </c>
    </row>
    <row r="20" spans="1:13" ht="15.75" customHeight="1">
      <c r="A20" s="231" t="s">
        <v>118</v>
      </c>
      <c r="B20" s="232"/>
      <c r="C20" s="239"/>
      <c r="D20" s="264">
        <v>1060924</v>
      </c>
      <c r="E20" s="266">
        <v>1010120</v>
      </c>
      <c r="F20" s="119">
        <v>100</v>
      </c>
      <c r="G20" s="260">
        <v>-4.8</v>
      </c>
      <c r="H20" s="258">
        <v>578530</v>
      </c>
      <c r="I20" s="119">
        <v>57.3</v>
      </c>
      <c r="J20" s="260">
        <v>-5.8</v>
      </c>
      <c r="K20" s="258">
        <v>431590</v>
      </c>
      <c r="L20" s="119">
        <v>42.7</v>
      </c>
      <c r="M20" s="268">
        <v>-3.5</v>
      </c>
    </row>
    <row r="21" spans="1:13" ht="15.75" customHeight="1">
      <c r="A21" s="251"/>
      <c r="B21" s="252"/>
      <c r="C21" s="253"/>
      <c r="D21" s="265"/>
      <c r="E21" s="267"/>
      <c r="F21" s="121">
        <v>100</v>
      </c>
      <c r="G21" s="261"/>
      <c r="H21" s="259"/>
      <c r="I21" s="121">
        <v>100</v>
      </c>
      <c r="J21" s="261"/>
      <c r="K21" s="259"/>
      <c r="L21" s="121">
        <v>100</v>
      </c>
      <c r="M21" s="269"/>
    </row>
    <row r="22" spans="1:13" ht="18.75" customHeight="1">
      <c r="A22" s="81"/>
      <c r="B22" s="87" t="s">
        <v>119</v>
      </c>
      <c r="C22" s="123"/>
      <c r="D22" s="124">
        <v>102115</v>
      </c>
      <c r="E22" s="125">
        <v>92540</v>
      </c>
      <c r="F22" s="126">
        <f>E22/E20*100</f>
        <v>9.161287767789966</v>
      </c>
      <c r="G22" s="127">
        <v>-9.4</v>
      </c>
      <c r="H22" s="128">
        <v>51656</v>
      </c>
      <c r="I22" s="126">
        <f>H22/H20*100</f>
        <v>8.928836879677803</v>
      </c>
      <c r="J22" s="127">
        <v>-5</v>
      </c>
      <c r="K22" s="129">
        <v>40884</v>
      </c>
      <c r="L22" s="126">
        <f>K22/K20*100</f>
        <v>9.472879353089738</v>
      </c>
      <c r="M22" s="130">
        <v>-14.4</v>
      </c>
    </row>
    <row r="23" spans="1:13" ht="18.75" customHeight="1">
      <c r="A23" s="81"/>
      <c r="B23" s="87" t="s">
        <v>120</v>
      </c>
      <c r="C23" s="123"/>
      <c r="D23" s="124">
        <v>368425</v>
      </c>
      <c r="E23" s="125">
        <v>309660</v>
      </c>
      <c r="F23" s="126">
        <f>E23/E20*100</f>
        <v>30.655763671642973</v>
      </c>
      <c r="G23" s="127">
        <v>-16</v>
      </c>
      <c r="H23" s="128">
        <v>214716</v>
      </c>
      <c r="I23" s="126">
        <f>H23/H20*100</f>
        <v>37.11406495773771</v>
      </c>
      <c r="J23" s="127">
        <v>-13.1</v>
      </c>
      <c r="K23" s="129">
        <v>94944</v>
      </c>
      <c r="L23" s="126">
        <f>K23/K20*100</f>
        <v>21.998656131977107</v>
      </c>
      <c r="M23" s="130">
        <v>-21.7</v>
      </c>
    </row>
    <row r="24" spans="1:13" ht="18.75" customHeight="1">
      <c r="A24" s="95"/>
      <c r="B24" s="96" t="s">
        <v>121</v>
      </c>
      <c r="C24" s="131"/>
      <c r="D24" s="132">
        <v>585926</v>
      </c>
      <c r="E24" s="133">
        <v>599263</v>
      </c>
      <c r="F24" s="134">
        <v>59.3</v>
      </c>
      <c r="G24" s="135">
        <v>2.3</v>
      </c>
      <c r="H24" s="136">
        <v>307107</v>
      </c>
      <c r="I24" s="134">
        <v>53.1</v>
      </c>
      <c r="J24" s="135">
        <v>-0.9</v>
      </c>
      <c r="K24" s="137">
        <v>292156</v>
      </c>
      <c r="L24" s="134">
        <v>67.7</v>
      </c>
      <c r="M24" s="138">
        <v>5.9</v>
      </c>
    </row>
    <row r="25" ht="13.5">
      <c r="A25" s="110" t="s">
        <v>122</v>
      </c>
    </row>
    <row r="26" ht="13.5">
      <c r="A26" s="110" t="s">
        <v>123</v>
      </c>
    </row>
    <row r="27" ht="9" customHeight="1"/>
    <row r="28" spans="1:2" ht="18.75" customHeight="1">
      <c r="A28" s="139" t="s">
        <v>124</v>
      </c>
      <c r="B28" s="140"/>
    </row>
    <row r="29" spans="1:13" ht="14.25" customHeight="1">
      <c r="A29" s="270" t="s">
        <v>125</v>
      </c>
      <c r="B29" s="270"/>
      <c r="C29" s="270"/>
      <c r="D29" s="270"/>
      <c r="E29" s="270"/>
      <c r="F29" s="270"/>
      <c r="G29" s="270"/>
      <c r="H29" s="270"/>
      <c r="I29" s="270"/>
      <c r="J29" s="270"/>
      <c r="K29" s="270"/>
      <c r="L29" s="270"/>
      <c r="M29" s="270"/>
    </row>
    <row r="30" spans="1:13" ht="14.25" customHeight="1">
      <c r="A30" s="141" t="s">
        <v>126</v>
      </c>
      <c r="B30" s="141"/>
      <c r="C30" s="141"/>
      <c r="D30" s="141"/>
      <c r="E30" s="141"/>
      <c r="F30" s="141"/>
      <c r="G30" s="141"/>
      <c r="H30" s="141"/>
      <c r="I30" s="141"/>
      <c r="J30" s="141"/>
      <c r="K30" s="141"/>
      <c r="L30" s="141"/>
      <c r="M30" s="141"/>
    </row>
    <row r="31" spans="1:10" ht="23.25" customHeight="1">
      <c r="A31" s="76" t="s">
        <v>127</v>
      </c>
      <c r="B31" s="142"/>
      <c r="C31" s="142"/>
      <c r="D31" s="142"/>
      <c r="E31" s="142"/>
      <c r="F31" s="142"/>
      <c r="G31" s="142"/>
      <c r="H31" s="142"/>
      <c r="I31" s="142"/>
      <c r="J31" s="142"/>
    </row>
    <row r="32" spans="1:13" ht="18.75" customHeight="1">
      <c r="A32" s="271" t="s">
        <v>128</v>
      </c>
      <c r="B32" s="272"/>
      <c r="C32" s="273"/>
      <c r="D32" s="255" t="s">
        <v>129</v>
      </c>
      <c r="E32" s="256"/>
      <c r="F32" s="256"/>
      <c r="G32" s="256"/>
      <c r="H32" s="257"/>
      <c r="I32" s="255" t="s">
        <v>130</v>
      </c>
      <c r="J32" s="256"/>
      <c r="K32" s="256"/>
      <c r="L32" s="256"/>
      <c r="M32" s="257"/>
    </row>
    <row r="33" spans="1:13" ht="18.75" customHeight="1">
      <c r="A33" s="274"/>
      <c r="B33" s="275"/>
      <c r="C33" s="276"/>
      <c r="D33" s="251" t="s">
        <v>131</v>
      </c>
      <c r="E33" s="253"/>
      <c r="F33" s="231" t="s">
        <v>132</v>
      </c>
      <c r="G33" s="239"/>
      <c r="H33" s="8" t="s">
        <v>102</v>
      </c>
      <c r="I33" s="251" t="s">
        <v>131</v>
      </c>
      <c r="J33" s="277"/>
      <c r="K33" s="278" t="s">
        <v>132</v>
      </c>
      <c r="L33" s="277"/>
      <c r="M33" s="75" t="s">
        <v>102</v>
      </c>
    </row>
    <row r="34" spans="1:13" ht="18.75" customHeight="1" thickBot="1">
      <c r="A34" s="143" t="s">
        <v>133</v>
      </c>
      <c r="B34" s="144"/>
      <c r="C34" s="145"/>
      <c r="D34" s="285">
        <v>101573</v>
      </c>
      <c r="E34" s="286"/>
      <c r="F34" s="285">
        <f>SUM(F42,F45,F52)</f>
        <v>98408</v>
      </c>
      <c r="G34" s="286"/>
      <c r="H34" s="146">
        <f aca="true" t="shared" si="0" ref="H34:H46">((D34/F34)-1)*100</f>
        <v>3.2162019348020543</v>
      </c>
      <c r="I34" s="285">
        <f>SUM(I42,I45,I52)</f>
        <v>911463</v>
      </c>
      <c r="J34" s="287"/>
      <c r="K34" s="288">
        <f>SUM(K42,K45,K52)</f>
        <v>823085</v>
      </c>
      <c r="L34" s="287"/>
      <c r="M34" s="147">
        <f aca="true" t="shared" si="1" ref="M34:M46">((I34/K34)-1)*100</f>
        <v>10.737408651597335</v>
      </c>
    </row>
    <row r="35" spans="1:13" ht="18" customHeight="1" thickTop="1">
      <c r="A35" s="148"/>
      <c r="B35" s="149"/>
      <c r="C35" s="150" t="s">
        <v>134</v>
      </c>
      <c r="D35" s="279">
        <v>18813</v>
      </c>
      <c r="E35" s="280"/>
      <c r="F35" s="281">
        <v>18091</v>
      </c>
      <c r="G35" s="282"/>
      <c r="H35" s="151">
        <f t="shared" si="0"/>
        <v>3.990934718921002</v>
      </c>
      <c r="I35" s="279">
        <v>183375</v>
      </c>
      <c r="J35" s="283"/>
      <c r="K35" s="284">
        <v>160528</v>
      </c>
      <c r="L35" s="283"/>
      <c r="M35" s="152">
        <f>((I35/K35)-1)*100</f>
        <v>14.232408053423695</v>
      </c>
    </row>
    <row r="36" spans="1:13" ht="18" customHeight="1">
      <c r="A36" s="153"/>
      <c r="B36" s="154"/>
      <c r="C36" s="155" t="s">
        <v>135</v>
      </c>
      <c r="D36" s="294">
        <v>4738</v>
      </c>
      <c r="E36" s="295"/>
      <c r="F36" s="289">
        <v>4571</v>
      </c>
      <c r="G36" s="290"/>
      <c r="H36" s="156">
        <f t="shared" si="0"/>
        <v>3.6534675125793115</v>
      </c>
      <c r="I36" s="289">
        <v>42916</v>
      </c>
      <c r="J36" s="296"/>
      <c r="K36" s="297">
        <v>40583</v>
      </c>
      <c r="L36" s="296"/>
      <c r="M36" s="157">
        <f t="shared" si="1"/>
        <v>5.7487125150925245</v>
      </c>
    </row>
    <row r="37" spans="1:13" ht="18" customHeight="1">
      <c r="A37" s="153"/>
      <c r="B37" s="158" t="s">
        <v>136</v>
      </c>
      <c r="C37" s="159"/>
      <c r="D37" s="289">
        <v>23551</v>
      </c>
      <c r="E37" s="290"/>
      <c r="F37" s="289">
        <f>SUM(F35:G36)</f>
        <v>22662</v>
      </c>
      <c r="G37" s="290"/>
      <c r="H37" s="160">
        <f t="shared" si="0"/>
        <v>3.9228664725090567</v>
      </c>
      <c r="I37" s="291">
        <v>226291</v>
      </c>
      <c r="J37" s="292"/>
      <c r="K37" s="293">
        <f>SUM(K35:K36)</f>
        <v>201111</v>
      </c>
      <c r="L37" s="292"/>
      <c r="M37" s="161">
        <f t="shared" si="1"/>
        <v>12.520448906325354</v>
      </c>
    </row>
    <row r="38" spans="1:13" ht="18" customHeight="1">
      <c r="A38" s="153"/>
      <c r="B38" s="162"/>
      <c r="C38" s="163" t="s">
        <v>137</v>
      </c>
      <c r="D38" s="300">
        <v>20376</v>
      </c>
      <c r="E38" s="301"/>
      <c r="F38" s="300">
        <v>19771</v>
      </c>
      <c r="G38" s="301"/>
      <c r="H38" s="164">
        <f t="shared" si="0"/>
        <v>3.060037428556983</v>
      </c>
      <c r="I38" s="300">
        <v>197267</v>
      </c>
      <c r="J38" s="302"/>
      <c r="K38" s="303">
        <v>183911</v>
      </c>
      <c r="L38" s="302"/>
      <c r="M38" s="165">
        <f t="shared" si="1"/>
        <v>7.262208350778376</v>
      </c>
    </row>
    <row r="39" spans="1:13" ht="18" customHeight="1">
      <c r="A39" s="153"/>
      <c r="B39" s="154"/>
      <c r="C39" s="155" t="s">
        <v>138</v>
      </c>
      <c r="D39" s="294">
        <v>7402</v>
      </c>
      <c r="E39" s="295"/>
      <c r="F39" s="294">
        <v>7104</v>
      </c>
      <c r="G39" s="295"/>
      <c r="H39" s="156">
        <f t="shared" si="0"/>
        <v>4.194819819819817</v>
      </c>
      <c r="I39" s="294">
        <v>68297</v>
      </c>
      <c r="J39" s="298"/>
      <c r="K39" s="299">
        <v>59708</v>
      </c>
      <c r="L39" s="298"/>
      <c r="M39" s="122">
        <f t="shared" si="1"/>
        <v>14.385007034233265</v>
      </c>
    </row>
    <row r="40" spans="1:13" ht="18" customHeight="1">
      <c r="A40" s="153"/>
      <c r="B40" s="154"/>
      <c r="C40" s="155" t="s">
        <v>139</v>
      </c>
      <c r="D40" s="294">
        <v>6814</v>
      </c>
      <c r="E40" s="295"/>
      <c r="F40" s="294">
        <v>6483</v>
      </c>
      <c r="G40" s="295"/>
      <c r="H40" s="156">
        <f t="shared" si="0"/>
        <v>5.105660959432368</v>
      </c>
      <c r="I40" s="294">
        <v>56019</v>
      </c>
      <c r="J40" s="298"/>
      <c r="K40" s="299">
        <v>50470</v>
      </c>
      <c r="L40" s="298"/>
      <c r="M40" s="157">
        <f t="shared" si="1"/>
        <v>10.994650287299379</v>
      </c>
    </row>
    <row r="41" spans="1:13" ht="18" customHeight="1">
      <c r="A41" s="153"/>
      <c r="B41" s="158" t="s">
        <v>140</v>
      </c>
      <c r="C41" s="159"/>
      <c r="D41" s="291">
        <v>34592</v>
      </c>
      <c r="E41" s="304"/>
      <c r="F41" s="291">
        <f>SUM(F38:G40)</f>
        <v>33358</v>
      </c>
      <c r="G41" s="304"/>
      <c r="H41" s="166">
        <f t="shared" si="0"/>
        <v>3.6992625457161754</v>
      </c>
      <c r="I41" s="291">
        <f>SUM(I38:I40)</f>
        <v>321583</v>
      </c>
      <c r="J41" s="292"/>
      <c r="K41" s="293">
        <f>SUM(K38:K40)</f>
        <v>294089</v>
      </c>
      <c r="L41" s="292"/>
      <c r="M41" s="161">
        <f t="shared" si="1"/>
        <v>9.348870579994495</v>
      </c>
    </row>
    <row r="42" spans="1:13" ht="18" customHeight="1">
      <c r="A42" s="158" t="s">
        <v>141</v>
      </c>
      <c r="B42" s="167"/>
      <c r="C42" s="168"/>
      <c r="D42" s="279">
        <f>SUM(D37,D41)</f>
        <v>58143</v>
      </c>
      <c r="E42" s="280"/>
      <c r="F42" s="279">
        <f>SUM(F37,F41)</f>
        <v>56020</v>
      </c>
      <c r="G42" s="280"/>
      <c r="H42" s="151">
        <f t="shared" si="0"/>
        <v>3.7897179578721962</v>
      </c>
      <c r="I42" s="279">
        <f>SUM(I37,I41)</f>
        <v>547874</v>
      </c>
      <c r="J42" s="283"/>
      <c r="K42" s="284">
        <f>SUM(K37,K41)</f>
        <v>495200</v>
      </c>
      <c r="L42" s="283"/>
      <c r="M42" s="120">
        <f t="shared" si="1"/>
        <v>10.636914378029072</v>
      </c>
    </row>
    <row r="43" spans="1:13" ht="18" customHeight="1">
      <c r="A43" s="169"/>
      <c r="B43" s="170"/>
      <c r="C43" s="163" t="s">
        <v>142</v>
      </c>
      <c r="D43" s="300">
        <v>14485</v>
      </c>
      <c r="E43" s="301"/>
      <c r="F43" s="300">
        <v>14119</v>
      </c>
      <c r="G43" s="301"/>
      <c r="H43" s="164">
        <f t="shared" si="0"/>
        <v>2.5922515758906473</v>
      </c>
      <c r="I43" s="300">
        <v>108491</v>
      </c>
      <c r="J43" s="302"/>
      <c r="K43" s="303">
        <v>96717</v>
      </c>
      <c r="L43" s="302"/>
      <c r="M43" s="165">
        <f t="shared" si="1"/>
        <v>12.173661300495265</v>
      </c>
    </row>
    <row r="44" spans="1:13" ht="18" customHeight="1">
      <c r="A44" s="153"/>
      <c r="B44" s="171"/>
      <c r="C44" s="155" t="s">
        <v>143</v>
      </c>
      <c r="D44" s="294">
        <v>4055</v>
      </c>
      <c r="E44" s="295"/>
      <c r="F44" s="294">
        <v>4000</v>
      </c>
      <c r="G44" s="295"/>
      <c r="H44" s="156">
        <f t="shared" si="0"/>
        <v>1.374999999999993</v>
      </c>
      <c r="I44" s="294">
        <v>25815</v>
      </c>
      <c r="J44" s="298"/>
      <c r="K44" s="299">
        <v>23535</v>
      </c>
      <c r="L44" s="298"/>
      <c r="M44" s="157">
        <f t="shared" si="1"/>
        <v>9.687699171446784</v>
      </c>
    </row>
    <row r="45" spans="1:13" ht="18" customHeight="1">
      <c r="A45" s="172" t="s">
        <v>144</v>
      </c>
      <c r="B45" s="173"/>
      <c r="C45" s="174"/>
      <c r="D45" s="291">
        <f>SUM(D43:E44)</f>
        <v>18540</v>
      </c>
      <c r="E45" s="304"/>
      <c r="F45" s="291">
        <f>SUM(F43:G44)</f>
        <v>18119</v>
      </c>
      <c r="G45" s="304"/>
      <c r="H45" s="166">
        <f t="shared" si="0"/>
        <v>2.3235277885093053</v>
      </c>
      <c r="I45" s="291">
        <f>SUM(I43:I44)</f>
        <v>134306</v>
      </c>
      <c r="J45" s="292"/>
      <c r="K45" s="293">
        <f>SUM(K43:K44)</f>
        <v>120252</v>
      </c>
      <c r="L45" s="292"/>
      <c r="M45" s="161">
        <f t="shared" si="1"/>
        <v>11.687123706882208</v>
      </c>
    </row>
    <row r="46" spans="1:13" ht="18" customHeight="1">
      <c r="A46" s="175"/>
      <c r="B46" s="162"/>
      <c r="C46" s="163" t="s">
        <v>145</v>
      </c>
      <c r="D46" s="279">
        <v>14809</v>
      </c>
      <c r="E46" s="280"/>
      <c r="F46" s="279">
        <v>14593</v>
      </c>
      <c r="G46" s="280"/>
      <c r="H46" s="307">
        <f t="shared" si="0"/>
        <v>1.4801617213732632</v>
      </c>
      <c r="I46" s="279">
        <v>144913</v>
      </c>
      <c r="J46" s="283"/>
      <c r="K46" s="284">
        <v>130900</v>
      </c>
      <c r="L46" s="283"/>
      <c r="M46" s="268">
        <f t="shared" si="1"/>
        <v>10.705118411000768</v>
      </c>
    </row>
    <row r="47" spans="1:13" ht="18" customHeight="1">
      <c r="A47" s="176"/>
      <c r="B47" s="154"/>
      <c r="C47" s="155" t="s">
        <v>146</v>
      </c>
      <c r="D47" s="305"/>
      <c r="E47" s="306"/>
      <c r="F47" s="279"/>
      <c r="G47" s="280"/>
      <c r="H47" s="307"/>
      <c r="I47" s="279"/>
      <c r="J47" s="283"/>
      <c r="K47" s="284"/>
      <c r="L47" s="283"/>
      <c r="M47" s="269"/>
    </row>
    <row r="48" spans="1:13" ht="18" customHeight="1">
      <c r="A48" s="176"/>
      <c r="B48" s="158" t="s">
        <v>147</v>
      </c>
      <c r="C48" s="159"/>
      <c r="D48" s="289">
        <f>SUM(D46)</f>
        <v>14809</v>
      </c>
      <c r="E48" s="290"/>
      <c r="F48" s="289">
        <f>SUM(F46)</f>
        <v>14593</v>
      </c>
      <c r="G48" s="290"/>
      <c r="H48" s="166">
        <f>((D48/F48)-1)*100</f>
        <v>1.4801617213732632</v>
      </c>
      <c r="I48" s="291">
        <f>SUM(I46:I47)</f>
        <v>144913</v>
      </c>
      <c r="J48" s="292"/>
      <c r="K48" s="293">
        <f>SUM(K46:K47)</f>
        <v>130900</v>
      </c>
      <c r="L48" s="292"/>
      <c r="M48" s="177">
        <f>((I48/K48)-1)*100</f>
        <v>10.705118411000768</v>
      </c>
    </row>
    <row r="49" spans="1:13" ht="18" customHeight="1">
      <c r="A49" s="176"/>
      <c r="B49" s="162"/>
      <c r="C49" s="163" t="s">
        <v>148</v>
      </c>
      <c r="D49" s="300">
        <v>6331</v>
      </c>
      <c r="E49" s="301"/>
      <c r="F49" s="300">
        <v>6128</v>
      </c>
      <c r="G49" s="301"/>
      <c r="H49" s="164">
        <f>((D49/F49)-1)*100</f>
        <v>3.312663185378595</v>
      </c>
      <c r="I49" s="300">
        <v>50395</v>
      </c>
      <c r="J49" s="302"/>
      <c r="K49" s="303">
        <v>45881</v>
      </c>
      <c r="L49" s="302"/>
      <c r="M49" s="165">
        <f>((I49/K49)-1)*100</f>
        <v>9.838495237680078</v>
      </c>
    </row>
    <row r="50" spans="1:13" ht="18" customHeight="1">
      <c r="A50" s="176"/>
      <c r="B50" s="154"/>
      <c r="C50" s="155" t="s">
        <v>149</v>
      </c>
      <c r="D50" s="294">
        <v>3750</v>
      </c>
      <c r="E50" s="295"/>
      <c r="F50" s="294">
        <v>3548</v>
      </c>
      <c r="G50" s="295"/>
      <c r="H50" s="156">
        <f>((D50/F50)-1)*100</f>
        <v>5.6933483652762185</v>
      </c>
      <c r="I50" s="294">
        <v>33975</v>
      </c>
      <c r="J50" s="298"/>
      <c r="K50" s="299">
        <v>30852</v>
      </c>
      <c r="L50" s="298"/>
      <c r="M50" s="157">
        <f>((I50/K50)-1)*100</f>
        <v>10.122520420070003</v>
      </c>
    </row>
    <row r="51" spans="1:13" ht="18" customHeight="1">
      <c r="A51" s="176"/>
      <c r="B51" s="158" t="s">
        <v>150</v>
      </c>
      <c r="C51" s="159"/>
      <c r="D51" s="291">
        <f>SUM(D49:E50)</f>
        <v>10081</v>
      </c>
      <c r="E51" s="304"/>
      <c r="F51" s="291">
        <v>9676</v>
      </c>
      <c r="G51" s="304"/>
      <c r="H51" s="166">
        <f>((D51/F51)-1)*100</f>
        <v>4.185613890037199</v>
      </c>
      <c r="I51" s="291">
        <f>SUM(I49:I50)</f>
        <v>84370</v>
      </c>
      <c r="J51" s="292"/>
      <c r="K51" s="293">
        <v>76733</v>
      </c>
      <c r="L51" s="292"/>
      <c r="M51" s="161">
        <f>((I51/K51)-1)*100</f>
        <v>9.952693104661625</v>
      </c>
    </row>
    <row r="52" spans="1:13" ht="18" customHeight="1">
      <c r="A52" s="158" t="s">
        <v>151</v>
      </c>
      <c r="B52" s="178"/>
      <c r="C52" s="168"/>
      <c r="D52" s="308">
        <f>SUM(D48,D51)</f>
        <v>24890</v>
      </c>
      <c r="E52" s="309"/>
      <c r="F52" s="308">
        <f>SUM(F48,F51)</f>
        <v>24269</v>
      </c>
      <c r="G52" s="309"/>
      <c r="H52" s="179">
        <f>((D52/F52)-1)*100</f>
        <v>2.558819893691533</v>
      </c>
      <c r="I52" s="308">
        <f>SUM(I48,I51)</f>
        <v>229283</v>
      </c>
      <c r="J52" s="310"/>
      <c r="K52" s="311">
        <f>SUM(K48,K51)</f>
        <v>207633</v>
      </c>
      <c r="L52" s="312"/>
      <c r="M52" s="180">
        <f>((I52/K52)-1)*100</f>
        <v>10.427051576579839</v>
      </c>
    </row>
    <row r="53" spans="1:10" ht="13.5">
      <c r="A53" s="181" t="s">
        <v>152</v>
      </c>
      <c r="B53" s="182"/>
      <c r="C53" s="182"/>
      <c r="D53" s="182"/>
      <c r="E53" s="182"/>
      <c r="F53" s="182"/>
      <c r="G53" s="182"/>
      <c r="H53" s="182"/>
      <c r="I53" s="182"/>
      <c r="J53" s="182"/>
    </row>
  </sheetData>
  <sheetProtection/>
  <mergeCells count="117">
    <mergeCell ref="D52:E52"/>
    <mergeCell ref="F52:G52"/>
    <mergeCell ref="I52:J52"/>
    <mergeCell ref="K52:L52"/>
    <mergeCell ref="D50:E50"/>
    <mergeCell ref="F50:G50"/>
    <mergeCell ref="I50:J50"/>
    <mergeCell ref="K50:L50"/>
    <mergeCell ref="D51:E51"/>
    <mergeCell ref="F51:G51"/>
    <mergeCell ref="I51:J51"/>
    <mergeCell ref="K51:L51"/>
    <mergeCell ref="D48:E48"/>
    <mergeCell ref="F48:G48"/>
    <mergeCell ref="I48:J48"/>
    <mergeCell ref="K48:L48"/>
    <mergeCell ref="D49:E49"/>
    <mergeCell ref="F49:G49"/>
    <mergeCell ref="I49:J49"/>
    <mergeCell ref="K49:L49"/>
    <mergeCell ref="D46:E47"/>
    <mergeCell ref="F46:G47"/>
    <mergeCell ref="H46:H47"/>
    <mergeCell ref="I46:J47"/>
    <mergeCell ref="K46:L47"/>
    <mergeCell ref="M46:M47"/>
    <mergeCell ref="D44:E44"/>
    <mergeCell ref="F44:G44"/>
    <mergeCell ref="I44:J44"/>
    <mergeCell ref="K44:L44"/>
    <mergeCell ref="D45:E45"/>
    <mergeCell ref="F45:G45"/>
    <mergeCell ref="I45:J45"/>
    <mergeCell ref="K45:L45"/>
    <mergeCell ref="D42:E42"/>
    <mergeCell ref="F42:G42"/>
    <mergeCell ref="I42:J42"/>
    <mergeCell ref="K42:L42"/>
    <mergeCell ref="D43:E43"/>
    <mergeCell ref="F43:G43"/>
    <mergeCell ref="I43:J43"/>
    <mergeCell ref="K43:L43"/>
    <mergeCell ref="D40:E40"/>
    <mergeCell ref="F40:G40"/>
    <mergeCell ref="I40:J40"/>
    <mergeCell ref="K40:L40"/>
    <mergeCell ref="D41:E41"/>
    <mergeCell ref="F41:G41"/>
    <mergeCell ref="I41:J41"/>
    <mergeCell ref="K41:L41"/>
    <mergeCell ref="D38:E38"/>
    <mergeCell ref="F38:G38"/>
    <mergeCell ref="I38:J38"/>
    <mergeCell ref="K38:L38"/>
    <mergeCell ref="D39:E39"/>
    <mergeCell ref="F39:G39"/>
    <mergeCell ref="I39:J39"/>
    <mergeCell ref="K39:L39"/>
    <mergeCell ref="D36:E36"/>
    <mergeCell ref="F36:G36"/>
    <mergeCell ref="I36:J36"/>
    <mergeCell ref="K36:L36"/>
    <mergeCell ref="D37:E37"/>
    <mergeCell ref="F37:G37"/>
    <mergeCell ref="I37:J37"/>
    <mergeCell ref="K37:L37"/>
    <mergeCell ref="D34:E34"/>
    <mergeCell ref="F34:G34"/>
    <mergeCell ref="I34:J34"/>
    <mergeCell ref="K34:L34"/>
    <mergeCell ref="D35:E35"/>
    <mergeCell ref="F35:G35"/>
    <mergeCell ref="I35:J35"/>
    <mergeCell ref="K35:L35"/>
    <mergeCell ref="K20:K21"/>
    <mergeCell ref="M20:M21"/>
    <mergeCell ref="A29:M29"/>
    <mergeCell ref="A32:C33"/>
    <mergeCell ref="D32:H32"/>
    <mergeCell ref="I32:M32"/>
    <mergeCell ref="D33:E33"/>
    <mergeCell ref="F33:G33"/>
    <mergeCell ref="I33:J33"/>
    <mergeCell ref="K33:L33"/>
    <mergeCell ref="A20:C21"/>
    <mergeCell ref="D20:D21"/>
    <mergeCell ref="E20:E21"/>
    <mergeCell ref="G20:G21"/>
    <mergeCell ref="H20:H21"/>
    <mergeCell ref="J20:J21"/>
    <mergeCell ref="E9:F9"/>
    <mergeCell ref="H9:I9"/>
    <mergeCell ref="K9:L9"/>
    <mergeCell ref="A13:M15"/>
    <mergeCell ref="A17:C19"/>
    <mergeCell ref="D17:D19"/>
    <mergeCell ref="E17:M17"/>
    <mergeCell ref="E7:F7"/>
    <mergeCell ref="H7:I7"/>
    <mergeCell ref="K7:L7"/>
    <mergeCell ref="E8:F8"/>
    <mergeCell ref="H8:I8"/>
    <mergeCell ref="K8:L8"/>
    <mergeCell ref="E5:F5"/>
    <mergeCell ref="H5:I5"/>
    <mergeCell ref="K5:L5"/>
    <mergeCell ref="E6:F6"/>
    <mergeCell ref="H6:I6"/>
    <mergeCell ref="K6:L6"/>
    <mergeCell ref="A2:C3"/>
    <mergeCell ref="D2:D3"/>
    <mergeCell ref="E2:F3"/>
    <mergeCell ref="H2:I3"/>
    <mergeCell ref="K2:L3"/>
    <mergeCell ref="E4:F4"/>
    <mergeCell ref="H4:I4"/>
    <mergeCell ref="K4:L4"/>
  </mergeCells>
  <printOptions/>
  <pageMargins left="0.7" right="0.7" top="0.75" bottom="0.75" header="0.3" footer="0.3"/>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福島労働局職業安定部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shokai</dc:creator>
  <cp:keywords/>
  <dc:description/>
  <cp:lastModifiedBy>rieko</cp:lastModifiedBy>
  <cp:lastPrinted>2009-12-10T09:07:49Z</cp:lastPrinted>
  <dcterms:created xsi:type="dcterms:W3CDTF">2004-11-01T23:46:31Z</dcterms:created>
  <dcterms:modified xsi:type="dcterms:W3CDTF">2009-12-21T07:05:49Z</dcterms:modified>
  <cp:category/>
  <cp:version/>
  <cp:contentType/>
  <cp:contentStatus/>
</cp:coreProperties>
</file>