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0" documentId="13_ncr:1_{515777AB-F86A-4553-8F78-6D2EF03DA508}" xr6:coauthVersionLast="47" xr6:coauthVersionMax="47" xr10:uidLastSave="{00000000-0000-0000-0000-000000000000}"/>
  <bookViews>
    <workbookView xWindow="-120" yWindow="-120" windowWidth="29040" windowHeight="15840" xr2:uid="{334BD9E7-6768-47E3-AC5E-AE42AAA4EDDA}"/>
  </bookViews>
  <sheets>
    <sheet name="入札書別紙（数式有)" sheetId="5" r:id="rId1"/>
  </sheets>
  <definedNames>
    <definedName name="_xlnm.Print_Area" localSheetId="0">'入札書別紙（数式有)'!$A$1:$N$58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37" i="5" l="1"/>
  <c r="K16" i="5"/>
  <c r="K33" i="5"/>
  <c r="K32" i="5"/>
  <c r="K31" i="5"/>
  <c r="K30" i="5"/>
  <c r="K29" i="5"/>
  <c r="K28" i="5"/>
  <c r="K27" i="5"/>
  <c r="K26" i="5"/>
  <c r="K25" i="5"/>
  <c r="K24" i="5"/>
  <c r="K23" i="5"/>
  <c r="K22" i="5"/>
  <c r="K21" i="5"/>
  <c r="K20" i="5"/>
  <c r="K19" i="5"/>
  <c r="K18" i="5"/>
  <c r="K17" i="5"/>
  <c r="L33" i="5"/>
  <c r="I33" i="5"/>
  <c r="J33" i="5" s="1"/>
  <c r="F33" i="5"/>
  <c r="G33" i="5" s="1"/>
  <c r="C33" i="5"/>
  <c r="D33" i="5" s="1"/>
  <c r="L32" i="5"/>
  <c r="I32" i="5"/>
  <c r="J32" i="5" s="1"/>
  <c r="F32" i="5"/>
  <c r="G32" i="5" s="1"/>
  <c r="C32" i="5"/>
  <c r="D32" i="5" s="1"/>
  <c r="L31" i="5"/>
  <c r="I31" i="5"/>
  <c r="J31" i="5" s="1"/>
  <c r="F31" i="5"/>
  <c r="G31" i="5" s="1"/>
  <c r="C31" i="5"/>
  <c r="D31" i="5" s="1"/>
  <c r="L30" i="5"/>
  <c r="I30" i="5"/>
  <c r="J30" i="5" s="1"/>
  <c r="F30" i="5"/>
  <c r="G30" i="5" s="1"/>
  <c r="C30" i="5"/>
  <c r="D30" i="5" s="1"/>
  <c r="L29" i="5"/>
  <c r="I29" i="5"/>
  <c r="J29" i="5" s="1"/>
  <c r="F29" i="5"/>
  <c r="G29" i="5" s="1"/>
  <c r="C29" i="5"/>
  <c r="D29" i="5" s="1"/>
  <c r="L28" i="5"/>
  <c r="I28" i="5"/>
  <c r="J28" i="5" s="1"/>
  <c r="F28" i="5"/>
  <c r="G28" i="5" s="1"/>
  <c r="C28" i="5"/>
  <c r="D28" i="5" s="1"/>
  <c r="L27" i="5"/>
  <c r="I27" i="5"/>
  <c r="J27" i="5" s="1"/>
  <c r="F27" i="5"/>
  <c r="G27" i="5" s="1"/>
  <c r="C27" i="5"/>
  <c r="D27" i="5" s="1"/>
  <c r="L26" i="5"/>
  <c r="I26" i="5"/>
  <c r="J26" i="5" s="1"/>
  <c r="F26" i="5"/>
  <c r="G26" i="5" s="1"/>
  <c r="C26" i="5"/>
  <c r="D26" i="5" s="1"/>
  <c r="L25" i="5"/>
  <c r="I25" i="5"/>
  <c r="J25" i="5" s="1"/>
  <c r="F25" i="5"/>
  <c r="G25" i="5" s="1"/>
  <c r="C25" i="5"/>
  <c r="D25" i="5" s="1"/>
  <c r="L24" i="5"/>
  <c r="I24" i="5"/>
  <c r="J24" i="5" s="1"/>
  <c r="F24" i="5"/>
  <c r="G24" i="5" s="1"/>
  <c r="C24" i="5"/>
  <c r="D24" i="5" s="1"/>
  <c r="L23" i="5"/>
  <c r="I23" i="5"/>
  <c r="J23" i="5" s="1"/>
  <c r="F23" i="5"/>
  <c r="G23" i="5" s="1"/>
  <c r="C23" i="5"/>
  <c r="D23" i="5" s="1"/>
  <c r="L22" i="5"/>
  <c r="I22" i="5"/>
  <c r="J22" i="5" s="1"/>
  <c r="F22" i="5"/>
  <c r="G22" i="5" s="1"/>
  <c r="C22" i="5"/>
  <c r="D22" i="5" s="1"/>
  <c r="L21" i="5"/>
  <c r="I21" i="5"/>
  <c r="J21" i="5" s="1"/>
  <c r="F21" i="5"/>
  <c r="G21" i="5" s="1"/>
  <c r="C21" i="5"/>
  <c r="D21" i="5" s="1"/>
  <c r="L20" i="5"/>
  <c r="I20" i="5"/>
  <c r="J20" i="5" s="1"/>
  <c r="F20" i="5"/>
  <c r="G20" i="5" s="1"/>
  <c r="C20" i="5"/>
  <c r="D20" i="5" s="1"/>
  <c r="L19" i="5"/>
  <c r="I19" i="5"/>
  <c r="J19" i="5" s="1"/>
  <c r="F19" i="5"/>
  <c r="G19" i="5" s="1"/>
  <c r="C19" i="5"/>
  <c r="D19" i="5" s="1"/>
  <c r="L18" i="5"/>
  <c r="I18" i="5"/>
  <c r="J18" i="5" s="1"/>
  <c r="F18" i="5"/>
  <c r="G18" i="5" s="1"/>
  <c r="C18" i="5"/>
  <c r="D18" i="5" s="1"/>
  <c r="L17" i="5"/>
  <c r="I17" i="5"/>
  <c r="J17" i="5" s="1"/>
  <c r="F17" i="5"/>
  <c r="G17" i="5" s="1"/>
  <c r="C17" i="5"/>
  <c r="D17" i="5" s="1"/>
  <c r="L16" i="5"/>
  <c r="I16" i="5"/>
  <c r="J16" i="5" s="1"/>
  <c r="F16" i="5"/>
  <c r="G16" i="5" s="1"/>
  <c r="C16" i="5"/>
  <c r="D16" i="5" s="1"/>
  <c r="M32" i="5" l="1"/>
  <c r="N32" i="5" s="1"/>
  <c r="M24" i="5"/>
  <c r="N24" i="5" s="1"/>
  <c r="M31" i="5"/>
  <c r="N31" i="5" s="1"/>
  <c r="M30" i="5"/>
  <c r="N30" i="5" s="1"/>
  <c r="M29" i="5"/>
  <c r="N29" i="5" s="1"/>
  <c r="M28" i="5"/>
  <c r="N28" i="5" s="1"/>
  <c r="M26" i="5"/>
  <c r="N26" i="5" s="1"/>
  <c r="M21" i="5"/>
  <c r="N21" i="5" s="1"/>
  <c r="M20" i="5"/>
  <c r="N20" i="5" s="1"/>
  <c r="M18" i="5"/>
  <c r="N18" i="5" s="1"/>
  <c r="M19" i="5"/>
  <c r="N19" i="5" s="1"/>
  <c r="M33" i="5"/>
  <c r="N33" i="5" s="1"/>
  <c r="M17" i="5"/>
  <c r="N17" i="5" s="1"/>
  <c r="M23" i="5"/>
  <c r="N23" i="5" s="1"/>
  <c r="M22" i="5"/>
  <c r="N22" i="5" s="1"/>
  <c r="M16" i="5"/>
  <c r="N16" i="5" s="1"/>
  <c r="M25" i="5"/>
  <c r="M27" i="5"/>
  <c r="N27" i="5" s="1"/>
  <c r="N25" i="5" l="1"/>
  <c r="N34" i="5" s="1"/>
</calcChain>
</file>

<file path=xl/sharedStrings.xml><?xml version="1.0" encoding="utf-8"?>
<sst xmlns="http://schemas.openxmlformats.org/spreadsheetml/2006/main" count="67" uniqueCount="67">
  <si>
    <t>需要場所</t>
    <rPh sb="0" eb="2">
      <t>ジュヨウ</t>
    </rPh>
    <rPh sb="2" eb="4">
      <t>バショ</t>
    </rPh>
    <phoneticPr fontId="3"/>
  </si>
  <si>
    <t>②大牟田労働基準監督署</t>
    <rPh sb="1" eb="4">
      <t>オオムタ</t>
    </rPh>
    <rPh sb="4" eb="11">
      <t>ロウドウキジュンカントクショ</t>
    </rPh>
    <phoneticPr fontId="3"/>
  </si>
  <si>
    <t>④福岡東労働基準監督署</t>
    <rPh sb="1" eb="11">
      <t>フクオカヒガシロウドウキジュンカントクショ</t>
    </rPh>
    <phoneticPr fontId="3"/>
  </si>
  <si>
    <t>⑪直方公共職業安定所</t>
    <rPh sb="1" eb="3">
      <t>ノオガタ</t>
    </rPh>
    <rPh sb="3" eb="10">
      <t>コウキョウショクギョウアンテイショ</t>
    </rPh>
    <phoneticPr fontId="3"/>
  </si>
  <si>
    <t>⑯福岡南公共職業安定所</t>
    <rPh sb="1" eb="4">
      <t>フクオカミナミ</t>
    </rPh>
    <rPh sb="4" eb="11">
      <t>コウキョウショクギョウアンテイショ</t>
    </rPh>
    <phoneticPr fontId="3"/>
  </si>
  <si>
    <t>⑰福岡西公共職業安定所</t>
    <rPh sb="1" eb="4">
      <t>フクオカニシ</t>
    </rPh>
    <rPh sb="4" eb="11">
      <t>コウキョウショクギョウアンテイショ</t>
    </rPh>
    <phoneticPr fontId="3"/>
  </si>
  <si>
    <t>基本料金単価　（税込）</t>
    <rPh sb="0" eb="2">
      <t>キホン</t>
    </rPh>
    <rPh sb="2" eb="4">
      <t>リョウキン</t>
    </rPh>
    <rPh sb="4" eb="6">
      <t>タンカ</t>
    </rPh>
    <phoneticPr fontId="3"/>
  </si>
  <si>
    <t>予定
契約
電力</t>
    <rPh sb="0" eb="2">
      <t>ヨテイ</t>
    </rPh>
    <rPh sb="3" eb="5">
      <t>ケイヤク</t>
    </rPh>
    <rPh sb="6" eb="8">
      <t>デンリョク</t>
    </rPh>
    <phoneticPr fontId="3"/>
  </si>
  <si>
    <t>基本料金
単価</t>
    <rPh sb="0" eb="2">
      <t>キホン</t>
    </rPh>
    <rPh sb="2" eb="4">
      <t>リョウキン</t>
    </rPh>
    <rPh sb="5" eb="7">
      <t>タンカ</t>
    </rPh>
    <phoneticPr fontId="3"/>
  </si>
  <si>
    <t>予定使用電力量（夏季）</t>
    <rPh sb="0" eb="2">
      <t>ヨテイ</t>
    </rPh>
    <rPh sb="2" eb="4">
      <t>シヨウ</t>
    </rPh>
    <rPh sb="4" eb="6">
      <t>デンリョク</t>
    </rPh>
    <rPh sb="6" eb="7">
      <t>リョウ</t>
    </rPh>
    <rPh sb="8" eb="10">
      <t>カキ</t>
    </rPh>
    <phoneticPr fontId="3"/>
  </si>
  <si>
    <t>予定使用電力量（その他）</t>
    <rPh sb="0" eb="2">
      <t>ヨテイ</t>
    </rPh>
    <rPh sb="2" eb="4">
      <t>シヨウ</t>
    </rPh>
    <rPh sb="4" eb="6">
      <t>デンリョク</t>
    </rPh>
    <rPh sb="6" eb="7">
      <t>リョウ</t>
    </rPh>
    <rPh sb="10" eb="11">
      <t>ホカ</t>
    </rPh>
    <phoneticPr fontId="3"/>
  </si>
  <si>
    <t>基本料金（税込）</t>
    <rPh sb="0" eb="2">
      <t>キホン</t>
    </rPh>
    <rPh sb="2" eb="4">
      <t>リョウキン</t>
    </rPh>
    <phoneticPr fontId="3"/>
  </si>
  <si>
    <t>電力量料金（税込）
夏季（７～9月）</t>
    <rPh sb="0" eb="2">
      <t>デンリョク</t>
    </rPh>
    <rPh sb="2" eb="3">
      <t>リョウ</t>
    </rPh>
    <rPh sb="3" eb="5">
      <t>リョウキン</t>
    </rPh>
    <rPh sb="10" eb="12">
      <t>カキ</t>
    </rPh>
    <rPh sb="16" eb="17">
      <t>ガツ</t>
    </rPh>
    <phoneticPr fontId="3"/>
  </si>
  <si>
    <t>電力量料金（税込）
その他の月</t>
    <rPh sb="12" eb="13">
      <t>ホカ</t>
    </rPh>
    <rPh sb="14" eb="15">
      <t>ツキ</t>
    </rPh>
    <phoneticPr fontId="3"/>
  </si>
  <si>
    <t>再エネ料金（税込）</t>
    <rPh sb="0" eb="1">
      <t>サイ</t>
    </rPh>
    <rPh sb="3" eb="5">
      <t>リョウキン</t>
    </rPh>
    <phoneticPr fontId="3"/>
  </si>
  <si>
    <t>令和　　　年　　　月　　　日</t>
    <rPh sb="0" eb="1">
      <t>レイ</t>
    </rPh>
    <rPh sb="1" eb="2">
      <t>ワ</t>
    </rPh>
    <rPh sb="5" eb="6">
      <t>ネン</t>
    </rPh>
    <rPh sb="9" eb="10">
      <t>ツキ</t>
    </rPh>
    <rPh sb="13" eb="14">
      <t>ヒ</t>
    </rPh>
    <phoneticPr fontId="3"/>
  </si>
  <si>
    <t>支出負担行為担当官</t>
    <rPh sb="0" eb="2">
      <t>シシュツ</t>
    </rPh>
    <rPh sb="2" eb="4">
      <t>フタン</t>
    </rPh>
    <rPh sb="4" eb="6">
      <t>コウイ</t>
    </rPh>
    <rPh sb="6" eb="9">
      <t>タントウカン</t>
    </rPh>
    <phoneticPr fontId="3"/>
  </si>
  <si>
    <t>　福岡労働局総務部長　殿</t>
    <rPh sb="1" eb="3">
      <t>フクオカ</t>
    </rPh>
    <rPh sb="3" eb="5">
      <t>ロウドウ</t>
    </rPh>
    <rPh sb="5" eb="6">
      <t>キョク</t>
    </rPh>
    <rPh sb="6" eb="8">
      <t>ソウム</t>
    </rPh>
    <rPh sb="8" eb="9">
      <t>ブ</t>
    </rPh>
    <rPh sb="9" eb="10">
      <t>チョウ</t>
    </rPh>
    <rPh sb="11" eb="12">
      <t>ドノ</t>
    </rPh>
    <phoneticPr fontId="3"/>
  </si>
  <si>
    <t>所在地</t>
    <rPh sb="0" eb="3">
      <t>ショザイチ</t>
    </rPh>
    <phoneticPr fontId="3"/>
  </si>
  <si>
    <t>商号又は名称</t>
    <rPh sb="0" eb="2">
      <t>ショウゴウ</t>
    </rPh>
    <rPh sb="2" eb="3">
      <t>マタ</t>
    </rPh>
    <rPh sb="4" eb="6">
      <t>メイショウ</t>
    </rPh>
    <phoneticPr fontId="3"/>
  </si>
  <si>
    <t>代表者又は代理人氏名</t>
    <rPh sb="0" eb="3">
      <t>ダイヒョウシャ</t>
    </rPh>
    <rPh sb="3" eb="4">
      <t>マタ</t>
    </rPh>
    <rPh sb="5" eb="8">
      <t>ダイリニン</t>
    </rPh>
    <rPh sb="8" eb="10">
      <t>シメイ</t>
    </rPh>
    <phoneticPr fontId="3"/>
  </si>
  <si>
    <t>合計(消費税及び地方消費税を含む。）</t>
    <rPh sb="0" eb="1">
      <t>ゴウ</t>
    </rPh>
    <rPh sb="1" eb="2">
      <t>ケイ</t>
    </rPh>
    <rPh sb="6" eb="7">
      <t>オヨ</t>
    </rPh>
    <rPh sb="8" eb="13">
      <t>チホウショウヒゼイ</t>
    </rPh>
    <rPh sb="14" eb="15">
      <t>フク</t>
    </rPh>
    <phoneticPr fontId="3"/>
  </si>
  <si>
    <t>①福岡中央労働基準監督署</t>
    <rPh sb="1" eb="12">
      <t>フクオカチュウオウロウドウキジュンカントクショ</t>
    </rPh>
    <phoneticPr fontId="3"/>
  </si>
  <si>
    <t>③八女労働基準監督署</t>
    <rPh sb="1" eb="10">
      <t>ヤメロウドウキジュンカントクショ</t>
    </rPh>
    <phoneticPr fontId="3"/>
  </si>
  <si>
    <t>⑤ワークプラザ赤坂（福岡中央公共職業安定所外1施設）</t>
    <rPh sb="7" eb="9">
      <t>アカサカ</t>
    </rPh>
    <rPh sb="10" eb="14">
      <t>フクオカチュウオウ</t>
    </rPh>
    <rPh sb="14" eb="21">
      <t>コウキョウショクギョウアンテイショ</t>
    </rPh>
    <rPh sb="21" eb="22">
      <t>ホカ</t>
    </rPh>
    <rPh sb="23" eb="25">
      <t>シセツ</t>
    </rPh>
    <phoneticPr fontId="3"/>
  </si>
  <si>
    <t>⑥飯塚公共職業安定所</t>
    <rPh sb="1" eb="3">
      <t>イイヅカ</t>
    </rPh>
    <rPh sb="3" eb="10">
      <t>コウキョウショクギョウアンテイショ</t>
    </rPh>
    <phoneticPr fontId="3"/>
  </si>
  <si>
    <t>⑦大牟田公共職業安定所</t>
    <rPh sb="1" eb="4">
      <t>オオムタ</t>
    </rPh>
    <rPh sb="4" eb="11">
      <t>コウキョウショクギョウアンテイショ</t>
    </rPh>
    <phoneticPr fontId="3"/>
  </si>
  <si>
    <t>⑧久留米公共職業安定所</t>
    <rPh sb="1" eb="11">
      <t>クルメコウキョウショクギョウアンテイショ</t>
    </rPh>
    <phoneticPr fontId="3"/>
  </si>
  <si>
    <t>⑨小倉公共職業安定所</t>
    <rPh sb="1" eb="3">
      <t>コクラ</t>
    </rPh>
    <rPh sb="3" eb="10">
      <t>コウキョウショクギョウアンテイショ</t>
    </rPh>
    <phoneticPr fontId="3"/>
  </si>
  <si>
    <t>⑩小倉公共職業安定所　門司出張所</t>
    <rPh sb="1" eb="3">
      <t>コクラ</t>
    </rPh>
    <rPh sb="3" eb="10">
      <t>コウキョウショクギョウアンテイショ</t>
    </rPh>
    <rPh sb="11" eb="15">
      <t>モジシュッチョウ</t>
    </rPh>
    <rPh sb="15" eb="16">
      <t>ショ</t>
    </rPh>
    <phoneticPr fontId="3"/>
  </si>
  <si>
    <t>⑫田川公共職業安定所</t>
    <rPh sb="1" eb="3">
      <t>タガワ</t>
    </rPh>
    <rPh sb="3" eb="5">
      <t>コウキョウ</t>
    </rPh>
    <rPh sb="5" eb="7">
      <t>ショクギョウ</t>
    </rPh>
    <rPh sb="7" eb="9">
      <t>アンテイ</t>
    </rPh>
    <rPh sb="9" eb="10">
      <t>ショ</t>
    </rPh>
    <phoneticPr fontId="3"/>
  </si>
  <si>
    <t>⑬行橋公共職業安定所</t>
    <rPh sb="1" eb="3">
      <t>ユクハシ</t>
    </rPh>
    <rPh sb="3" eb="10">
      <t>コウキョウショクギョウアンテイショ</t>
    </rPh>
    <phoneticPr fontId="3"/>
  </si>
  <si>
    <t>⑭福岡東公共職業安定所</t>
    <rPh sb="1" eb="3">
      <t>フクオカ</t>
    </rPh>
    <rPh sb="3" eb="4">
      <t>ヒガシ</t>
    </rPh>
    <rPh sb="4" eb="11">
      <t>コウキョウショクギョウアンテイショ</t>
    </rPh>
    <phoneticPr fontId="3"/>
  </si>
  <si>
    <t>⑮八女公共職業安定所</t>
    <rPh sb="1" eb="7">
      <t>ヤメコウキョウショクギョウ</t>
    </rPh>
    <rPh sb="7" eb="10">
      <t>アンテイショ</t>
    </rPh>
    <phoneticPr fontId="3"/>
  </si>
  <si>
    <t>⑱八幡総合労働庁舎（北九州西労働基準監督署、八幡公共職業安定所）</t>
    <rPh sb="1" eb="3">
      <t>ヤハタ</t>
    </rPh>
    <rPh sb="3" eb="5">
      <t>ソウゴウ</t>
    </rPh>
    <rPh sb="5" eb="7">
      <t>ロウドウ</t>
    </rPh>
    <rPh sb="7" eb="9">
      <t>チョウシャ</t>
    </rPh>
    <rPh sb="10" eb="14">
      <t>キタキュウシュウニシ</t>
    </rPh>
    <rPh sb="14" eb="21">
      <t>ロウドウキジュンカントクショ</t>
    </rPh>
    <rPh sb="22" eb="31">
      <t>ヤハタコウキョウショクギョウアンテイジョ</t>
    </rPh>
    <phoneticPr fontId="3"/>
  </si>
  <si>
    <t>※　入札価格の算定に当たっては、力率を 100 ％とし、発電費用等に係る燃料価格変動調整額及び電気事業者による再生可能エネルギー電気の調達に関する特別措置法に基づく</t>
    <phoneticPr fontId="3"/>
  </si>
  <si>
    <t>　　賦課金は考慮しないこと。</t>
    <phoneticPr fontId="3"/>
  </si>
  <si>
    <t>電力量料金単価（夏季）</t>
    <rPh sb="0" eb="3">
      <t>デンリョクリョウ</t>
    </rPh>
    <rPh sb="3" eb="5">
      <t>リョウキン</t>
    </rPh>
    <rPh sb="5" eb="7">
      <t>タンカ</t>
    </rPh>
    <rPh sb="8" eb="10">
      <t>カキ</t>
    </rPh>
    <phoneticPr fontId="3"/>
  </si>
  <si>
    <t>電力量料金単価（その他）</t>
    <rPh sb="0" eb="5">
      <t>デンリョクリョウリョウキン</t>
    </rPh>
    <rPh sb="5" eb="7">
      <t>タンカ</t>
    </rPh>
    <rPh sb="10" eb="11">
      <t>タ</t>
    </rPh>
    <phoneticPr fontId="3"/>
  </si>
  <si>
    <t>再エネ料金単価</t>
    <rPh sb="0" eb="1">
      <t>サイ</t>
    </rPh>
    <rPh sb="3" eb="5">
      <t>リョウキン</t>
    </rPh>
    <rPh sb="5" eb="7">
      <t>タンカ</t>
    </rPh>
    <phoneticPr fontId="3"/>
  </si>
  <si>
    <t>電力量料金単価　※夏季（７～９月）　（税込）</t>
    <rPh sb="3" eb="5">
      <t>リョウキン</t>
    </rPh>
    <phoneticPr fontId="3"/>
  </si>
  <si>
    <t>電力量料金単価　※その他の月（税込）</t>
    <rPh sb="3" eb="5">
      <t>リョウキン</t>
    </rPh>
    <phoneticPr fontId="3"/>
  </si>
  <si>
    <t>A</t>
    <phoneticPr fontId="3"/>
  </si>
  <si>
    <t>B</t>
    <phoneticPr fontId="3"/>
  </si>
  <si>
    <t>C</t>
    <phoneticPr fontId="3"/>
  </si>
  <si>
    <t>基本料金
A×B×85％×12か月</t>
    <rPh sb="0" eb="2">
      <t>キホン</t>
    </rPh>
    <rPh sb="2" eb="4">
      <t>リョウキン</t>
    </rPh>
    <rPh sb="16" eb="17">
      <t>ゲツ</t>
    </rPh>
    <phoneticPr fontId="3"/>
  </si>
  <si>
    <t>D</t>
    <phoneticPr fontId="3"/>
  </si>
  <si>
    <t>E</t>
    <phoneticPr fontId="3"/>
  </si>
  <si>
    <t>F</t>
    <phoneticPr fontId="3"/>
  </si>
  <si>
    <t>電力量料金（夏季）D×E</t>
    <rPh sb="0" eb="2">
      <t>デンリョク</t>
    </rPh>
    <rPh sb="2" eb="3">
      <t>リョウ</t>
    </rPh>
    <rPh sb="3" eb="5">
      <t>リョウキン</t>
    </rPh>
    <rPh sb="6" eb="8">
      <t>カキ</t>
    </rPh>
    <phoneticPr fontId="3"/>
  </si>
  <si>
    <t>G</t>
    <phoneticPr fontId="3"/>
  </si>
  <si>
    <t>H</t>
    <phoneticPr fontId="3"/>
  </si>
  <si>
    <t>I</t>
    <phoneticPr fontId="3"/>
  </si>
  <si>
    <t>J</t>
    <phoneticPr fontId="3"/>
  </si>
  <si>
    <t>K</t>
    <phoneticPr fontId="3"/>
  </si>
  <si>
    <t>L</t>
    <phoneticPr fontId="3"/>
  </si>
  <si>
    <t>電力量料金（その他）G×H</t>
    <rPh sb="0" eb="3">
      <t>デンリョクリョウ</t>
    </rPh>
    <rPh sb="3" eb="5">
      <t>リョウキン</t>
    </rPh>
    <rPh sb="8" eb="9">
      <t>ホカ</t>
    </rPh>
    <phoneticPr fontId="3"/>
  </si>
  <si>
    <t>再エネ料金
J×K</t>
    <rPh sb="0" eb="1">
      <t>サイ</t>
    </rPh>
    <rPh sb="3" eb="5">
      <t>リョウキン</t>
    </rPh>
    <phoneticPr fontId="3"/>
  </si>
  <si>
    <t>合計金額（税込）
C＋F＋I＋L
(円未満切捨て)</t>
    <rPh sb="0" eb="2">
      <t>ゴウケイ</t>
    </rPh>
    <rPh sb="2" eb="4">
      <t>キンガク</t>
    </rPh>
    <rPh sb="18" eb="19">
      <t>エン</t>
    </rPh>
    <rPh sb="19" eb="21">
      <t>ミマン</t>
    </rPh>
    <rPh sb="21" eb="23">
      <t>キリス</t>
    </rPh>
    <phoneticPr fontId="3"/>
  </si>
  <si>
    <t>※　提出前に必ず検算すること。</t>
    <rPh sb="2" eb="4">
      <t>テイシュツ</t>
    </rPh>
    <rPh sb="4" eb="5">
      <t>マエ</t>
    </rPh>
    <rPh sb="6" eb="7">
      <t>カナラ</t>
    </rPh>
    <rPh sb="8" eb="10">
      <t>ケンザン</t>
    </rPh>
    <phoneticPr fontId="3"/>
  </si>
  <si>
    <t>※　入札金額欄には消費税及び地方消費税を含まない金額を記載すること。</t>
    <rPh sb="2" eb="4">
      <t>ニュウサツ</t>
    </rPh>
    <rPh sb="4" eb="6">
      <t>キンガク</t>
    </rPh>
    <rPh sb="6" eb="7">
      <t>ラン</t>
    </rPh>
    <rPh sb="9" eb="12">
      <t>ショウヒゼイ</t>
    </rPh>
    <rPh sb="12" eb="13">
      <t>オヨ</t>
    </rPh>
    <rPh sb="14" eb="19">
      <t>チホウショウヒゼイ</t>
    </rPh>
    <rPh sb="20" eb="21">
      <t>フク</t>
    </rPh>
    <rPh sb="24" eb="26">
      <t>キンガク</t>
    </rPh>
    <rPh sb="27" eb="29">
      <t>キサイ</t>
    </rPh>
    <phoneticPr fontId="3"/>
  </si>
  <si>
    <t>入札書別紙</t>
    <rPh sb="2" eb="3">
      <t>ショ</t>
    </rPh>
    <rPh sb="3" eb="5">
      <t>ベッシ</t>
    </rPh>
    <phoneticPr fontId="3"/>
  </si>
  <si>
    <t>※　予定契約電力（A）及び予定使用電力量（D、G）の数値は変更しないこと。それ以外について項目については、必要に応じて修正可能とする。</t>
    <rPh sb="2" eb="4">
      <t>ヨテイ</t>
    </rPh>
    <rPh sb="4" eb="6">
      <t>ケイヤク</t>
    </rPh>
    <rPh sb="6" eb="8">
      <t>デンリョク</t>
    </rPh>
    <rPh sb="11" eb="12">
      <t>オヨ</t>
    </rPh>
    <rPh sb="13" eb="15">
      <t>ヨテイ</t>
    </rPh>
    <rPh sb="15" eb="17">
      <t>シヨウ</t>
    </rPh>
    <rPh sb="17" eb="19">
      <t>デンリョク</t>
    </rPh>
    <rPh sb="19" eb="20">
      <t>リョウ</t>
    </rPh>
    <rPh sb="26" eb="28">
      <t>スウチ</t>
    </rPh>
    <rPh sb="29" eb="31">
      <t>ヘンコウ</t>
    </rPh>
    <rPh sb="39" eb="41">
      <t>イガイ</t>
    </rPh>
    <rPh sb="45" eb="47">
      <t>コウモク</t>
    </rPh>
    <rPh sb="53" eb="55">
      <t>ヒツヨウ</t>
    </rPh>
    <rPh sb="56" eb="57">
      <t>オウ</t>
    </rPh>
    <rPh sb="59" eb="61">
      <t>シュウセイ</t>
    </rPh>
    <rPh sb="61" eb="63">
      <t>カノウ</t>
    </rPh>
    <phoneticPr fontId="3"/>
  </si>
  <si>
    <r>
      <rPr>
        <u/>
        <sz val="14"/>
        <rFont val="ＭＳ Ｐ明朝"/>
        <family val="1"/>
        <charset val="128"/>
      </rPr>
      <t>入札金額</t>
    </r>
    <r>
      <rPr>
        <sz val="14"/>
        <rFont val="ＭＳ Ｐ明朝"/>
        <family val="1"/>
        <charset val="128"/>
      </rPr>
      <t>（消費税及び地方消費税を除く。）*</t>
    </r>
    <r>
      <rPr>
        <sz val="12"/>
        <rFont val="ＭＳ Ｐ明朝"/>
        <family val="1"/>
        <charset val="128"/>
      </rPr>
      <t>×１００／１１０</t>
    </r>
    <rPh sb="0" eb="2">
      <t>ニュウサツ</t>
    </rPh>
    <rPh sb="2" eb="4">
      <t>キンガク</t>
    </rPh>
    <rPh sb="5" eb="8">
      <t>ショウヒゼイ</t>
    </rPh>
    <rPh sb="8" eb="9">
      <t>オヨ</t>
    </rPh>
    <rPh sb="10" eb="15">
      <t>チホウショウヒゼイ</t>
    </rPh>
    <rPh sb="16" eb="17">
      <t>ノゾ</t>
    </rPh>
    <phoneticPr fontId="3"/>
  </si>
  <si>
    <t>案件名：令和７年度福岡労働局管下19官署（18施設）で使用する電気の供給</t>
    <rPh sb="0" eb="2">
      <t>アンケン</t>
    </rPh>
    <rPh sb="2" eb="3">
      <t>メイ</t>
    </rPh>
    <rPh sb="4" eb="6">
      <t>レイワ</t>
    </rPh>
    <rPh sb="7" eb="9">
      <t>ネンド</t>
    </rPh>
    <rPh sb="9" eb="14">
      <t>フクオカロウドウキョク</t>
    </rPh>
    <rPh sb="14" eb="16">
      <t>カンカ</t>
    </rPh>
    <rPh sb="18" eb="20">
      <t>カンショ</t>
    </rPh>
    <rPh sb="23" eb="25">
      <t>シセツ</t>
    </rPh>
    <rPh sb="27" eb="29">
      <t>シヨウ</t>
    </rPh>
    <rPh sb="31" eb="33">
      <t>デンキ</t>
    </rPh>
    <rPh sb="34" eb="36">
      <t>キョウキュウ</t>
    </rPh>
    <phoneticPr fontId="3"/>
  </si>
  <si>
    <t>再エネ40％料金単価　（税込）</t>
    <rPh sb="0" eb="1">
      <t>サイ</t>
    </rPh>
    <rPh sb="6" eb="8">
      <t>リョウキン</t>
    </rPh>
    <rPh sb="8" eb="10">
      <t>タンカ</t>
    </rPh>
    <phoneticPr fontId="3"/>
  </si>
  <si>
    <t>年間予定使用電力量（D＋G）＊40％</t>
    <rPh sb="0" eb="2">
      <t>ネンカン</t>
    </rPh>
    <rPh sb="2" eb="4">
      <t>ヨテイ</t>
    </rPh>
    <rPh sb="4" eb="6">
      <t>シヨウ</t>
    </rPh>
    <rPh sb="6" eb="8">
      <t>デンリョク</t>
    </rPh>
    <rPh sb="8" eb="9">
      <t>リョウ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</si>
</sst>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00_);[Red]\(#,##0.00\)"/>
    <numFmt numFmtId="177" formatCode="#,##0_);[Red]\(#,##0\)"/>
    <numFmt numFmtId="178" formatCode="&quot;¥&quot;#,##0_);[Red]\(&quot;¥&quot;#,##0\)"/>
    <numFmt numFmtId="179" formatCode="#,###,###.00&quot;円/kWh&quot;"/>
    <numFmt numFmtId="180" formatCode="#,###\k\W"/>
    <numFmt numFmtId="181" formatCode="#,###.00&quot;円&quot;"/>
    <numFmt numFmtId="182" formatCode="#,###&quot;kWh&quot;"/>
    <numFmt numFmtId="183" formatCode="#,###&quot;円&quot;"/>
    <numFmt numFmtId="184" formatCode="#,###,###.00######&quot;円/kW&quot;"/>
  </numFmts>
  <fonts count="24" x14ac:knownFonts="1">
    <font>
      <sz val="11"/>
      <name val="ＭＳ Ｐゴシック"/>
      <family val="3"/>
      <charset val="128"/>
    </font>
    <font>
      <sz val="11"/>
      <name val="ＭＳ Ｐゴシック"/>
      <family val="3"/>
      <charset val="128"/>
    </font>
    <font>
      <sz val="9"/>
      <name val="ＭＳ Ｐ明朝"/>
      <family val="1"/>
      <charset val="128"/>
    </font>
    <font>
      <sz val="6"/>
      <name val="ＭＳ Ｐゴシック"/>
      <family val="3"/>
      <charset val="128"/>
    </font>
    <font>
      <sz val="11"/>
      <name val="ＭＳ Ｐ明朝"/>
      <family val="1"/>
      <charset val="128"/>
    </font>
    <font>
      <sz val="14"/>
      <name val="ＭＳ Ｐ明朝"/>
      <family val="1"/>
      <charset val="128"/>
    </font>
    <font>
      <sz val="8"/>
      <name val="ＭＳ Ｐ明朝"/>
      <family val="1"/>
      <charset val="128"/>
    </font>
    <font>
      <b/>
      <sz val="9"/>
      <name val="ＭＳ Ｐ明朝"/>
      <family val="1"/>
      <charset val="128"/>
    </font>
    <font>
      <sz val="20"/>
      <name val="ＭＳ Ｐ明朝"/>
      <family val="1"/>
      <charset val="128"/>
    </font>
    <font>
      <sz val="11"/>
      <color theme="1"/>
      <name val="游ゴシック"/>
      <family val="2"/>
      <scheme val="minor"/>
    </font>
    <font>
      <b/>
      <sz val="14"/>
      <name val="ＭＳ Ｐ明朝"/>
      <family val="1"/>
      <charset val="128"/>
    </font>
    <font>
      <b/>
      <sz val="16"/>
      <name val="ＭＳ Ｐ明朝"/>
      <family val="1"/>
      <charset val="128"/>
    </font>
    <font>
      <b/>
      <sz val="9"/>
      <name val="ＭＳ 明朝"/>
      <family val="1"/>
      <charset val="128"/>
    </font>
    <font>
      <sz val="9"/>
      <name val="ＭＳ 明朝"/>
      <family val="1"/>
      <charset val="128"/>
    </font>
    <font>
      <sz val="10"/>
      <name val="ＭＳ 明朝"/>
      <family val="1"/>
      <charset val="128"/>
    </font>
    <font>
      <sz val="11"/>
      <name val="ＭＳ 明朝"/>
      <family val="1"/>
      <charset val="128"/>
    </font>
    <font>
      <sz val="10"/>
      <name val="ＭＳ Ｐ明朝"/>
      <family val="1"/>
      <charset val="128"/>
    </font>
    <font>
      <sz val="12"/>
      <name val="ＭＳ Ｐゴシック"/>
      <family val="3"/>
      <charset val="128"/>
    </font>
    <font>
      <sz val="12"/>
      <name val="ＭＳ Ｐ明朝"/>
      <family val="1"/>
      <charset val="128"/>
    </font>
    <font>
      <b/>
      <sz val="10"/>
      <name val="ＭＳ Ｐ明朝"/>
      <family val="1"/>
      <charset val="128"/>
    </font>
    <font>
      <u/>
      <sz val="14"/>
      <name val="ＭＳ Ｐ明朝"/>
      <family val="1"/>
      <charset val="128"/>
    </font>
    <font>
      <b/>
      <sz val="20"/>
      <name val="ＭＳ Ｐ明朝"/>
      <family val="1"/>
      <charset val="128"/>
    </font>
    <font>
      <b/>
      <sz val="10"/>
      <name val="ＭＳ 明朝"/>
      <family val="1"/>
      <charset val="128"/>
    </font>
    <font>
      <sz val="12"/>
      <name val="ＭＳ 明朝"/>
      <family val="1"/>
      <charset val="128"/>
    </font>
  </fonts>
  <fills count="6">
    <fill>
      <patternFill patternType="none"/>
    </fill>
    <fill>
      <patternFill patternType="gray125"/>
    </fill>
    <fill>
      <patternFill patternType="solid">
        <fgColor theme="8"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6" tint="0.79998168889431442"/>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bottom style="thin">
        <color indexed="64"/>
      </bottom>
      <diagonal/>
    </border>
    <border>
      <left/>
      <right style="medium">
        <color indexed="64"/>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style="thin">
        <color indexed="64"/>
      </top>
      <bottom/>
      <diagonal/>
    </border>
    <border>
      <left style="medium">
        <color indexed="64"/>
      </left>
      <right style="thin">
        <color indexed="64"/>
      </right>
      <top/>
      <bottom/>
      <diagonal/>
    </border>
    <border>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diagonal/>
    </border>
    <border>
      <left style="medium">
        <color indexed="64"/>
      </left>
      <right style="thin">
        <color indexed="64"/>
      </right>
      <top/>
      <bottom style="hair">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bottom style="thin">
        <color indexed="64"/>
      </bottom>
      <diagonal/>
    </border>
    <border>
      <left style="hair">
        <color indexed="64"/>
      </left>
      <right/>
      <top/>
      <bottom/>
      <diagonal/>
    </border>
    <border>
      <left style="thin">
        <color indexed="64"/>
      </left>
      <right style="hair">
        <color indexed="64"/>
      </right>
      <top style="hair">
        <color indexed="64"/>
      </top>
      <bottom/>
      <diagonal/>
    </border>
    <border>
      <left/>
      <right style="hair">
        <color indexed="64"/>
      </right>
      <top/>
      <bottom/>
      <diagonal/>
    </border>
    <border>
      <left/>
      <right style="medium">
        <color indexed="64"/>
      </right>
      <top/>
      <bottom/>
      <diagonal/>
    </border>
    <border>
      <left/>
      <right/>
      <top style="thin">
        <color indexed="64"/>
      </top>
      <bottom style="thin">
        <color indexed="64"/>
      </bottom>
      <diagonal/>
    </border>
    <border>
      <left/>
      <right/>
      <top style="medium">
        <color indexed="64"/>
      </top>
      <bottom/>
      <diagonal/>
    </border>
    <border>
      <left/>
      <right/>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right/>
      <top style="hair">
        <color indexed="64"/>
      </top>
      <bottom/>
      <diagonal/>
    </border>
    <border>
      <left style="hair">
        <color indexed="64"/>
      </left>
      <right style="thin">
        <color indexed="64"/>
      </right>
      <top/>
      <bottom style="hair">
        <color indexed="64"/>
      </bottom>
      <diagonal/>
    </border>
    <border>
      <left style="hair">
        <color indexed="64"/>
      </left>
      <right style="thin">
        <color indexed="64"/>
      </right>
      <top/>
      <bottom/>
      <diagonal/>
    </border>
    <border>
      <left style="thin">
        <color indexed="64"/>
      </left>
      <right style="medium">
        <color indexed="64"/>
      </right>
      <top style="thin">
        <color indexed="64"/>
      </top>
      <bottom/>
      <diagonal/>
    </border>
    <border>
      <left style="thin">
        <color indexed="64"/>
      </left>
      <right style="medium">
        <color indexed="64"/>
      </right>
      <top style="hair">
        <color indexed="64"/>
      </top>
      <bottom style="hair">
        <color indexed="64"/>
      </bottom>
      <diagonal/>
    </border>
    <border>
      <left style="hair">
        <color indexed="64"/>
      </left>
      <right style="hair">
        <color indexed="64"/>
      </right>
      <top/>
      <bottom/>
      <diagonal/>
    </border>
  </borders>
  <cellStyleXfs count="3">
    <xf numFmtId="0" fontId="0" fillId="0" borderId="0">
      <alignment vertical="center"/>
    </xf>
    <xf numFmtId="38" fontId="1" fillId="0" borderId="0" applyFont="0" applyFill="0" applyBorder="0" applyAlignment="0" applyProtection="0">
      <alignment vertical="center"/>
    </xf>
    <xf numFmtId="0" fontId="9" fillId="0" borderId="0"/>
  </cellStyleXfs>
  <cellXfs count="151">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38" fontId="2" fillId="0" borderId="0" xfId="1" applyFont="1">
      <alignment vertical="center"/>
    </xf>
    <xf numFmtId="176" fontId="2" fillId="0" borderId="0" xfId="1" applyNumberFormat="1" applyFont="1">
      <alignment vertical="center"/>
    </xf>
    <xf numFmtId="0" fontId="2" fillId="0" borderId="0" xfId="0" applyFont="1" applyAlignment="1">
      <alignment vertical="center" shrinkToFit="1"/>
    </xf>
    <xf numFmtId="176" fontId="2" fillId="0" borderId="0" xfId="0" applyNumberFormat="1" applyFont="1" applyAlignment="1">
      <alignment vertical="center" shrinkToFit="1"/>
    </xf>
    <xf numFmtId="177" fontId="2" fillId="0" borderId="0" xfId="0" applyNumberFormat="1" applyFont="1" applyAlignment="1">
      <alignment vertical="center" shrinkToFit="1"/>
    </xf>
    <xf numFmtId="177" fontId="2" fillId="0" borderId="0" xfId="0" applyNumberFormat="1" applyFont="1">
      <alignment vertical="center"/>
    </xf>
    <xf numFmtId="0" fontId="4" fillId="0" borderId="0" xfId="2" applyFont="1"/>
    <xf numFmtId="0" fontId="14" fillId="0" borderId="0" xfId="0" applyFont="1" applyAlignment="1">
      <alignment horizontal="center" vertical="center" shrinkToFit="1"/>
    </xf>
    <xf numFmtId="183" fontId="15" fillId="0" borderId="0" xfId="0" applyNumberFormat="1" applyFont="1" applyAlignment="1">
      <alignment vertical="center"/>
    </xf>
    <xf numFmtId="181" fontId="2" fillId="0" borderId="0" xfId="0" applyNumberFormat="1" applyFont="1" applyAlignment="1">
      <alignment vertical="center" shrinkToFit="1"/>
    </xf>
    <xf numFmtId="0" fontId="2" fillId="0" borderId="0" xfId="0" applyFont="1" applyProtection="1">
      <alignment vertical="center"/>
      <protection locked="0"/>
    </xf>
    <xf numFmtId="0" fontId="2" fillId="0" borderId="0" xfId="0" applyFont="1" applyAlignment="1" applyProtection="1">
      <alignment horizontal="center" vertical="center"/>
      <protection locked="0"/>
    </xf>
    <xf numFmtId="38" fontId="2" fillId="0" borderId="0" xfId="1" applyFont="1" applyProtection="1">
      <alignment vertical="center"/>
      <protection locked="0"/>
    </xf>
    <xf numFmtId="176" fontId="2" fillId="0" borderId="0" xfId="1" applyNumberFormat="1" applyFont="1" applyProtection="1">
      <alignment vertical="center"/>
      <protection locked="0"/>
    </xf>
    <xf numFmtId="177" fontId="4" fillId="0" borderId="0" xfId="0" applyNumberFormat="1" applyFont="1" applyAlignment="1" applyProtection="1">
      <alignment horizontal="right" vertical="center"/>
      <protection locked="0"/>
    </xf>
    <xf numFmtId="0" fontId="8" fillId="0" borderId="0" xfId="0" applyFont="1" applyAlignment="1" applyProtection="1">
      <alignment horizontal="center" vertical="center"/>
      <protection locked="0"/>
    </xf>
    <xf numFmtId="0" fontId="5" fillId="0" borderId="0" xfId="0" applyFont="1" applyAlignment="1" applyProtection="1">
      <alignment horizontal="center" vertical="center"/>
      <protection locked="0"/>
    </xf>
    <xf numFmtId="0" fontId="2" fillId="0" borderId="0" xfId="0" applyFont="1" applyAlignment="1" applyProtection="1">
      <alignment vertical="center"/>
      <protection locked="0"/>
    </xf>
    <xf numFmtId="0" fontId="5" fillId="0" borderId="0" xfId="0" applyFont="1" applyAlignment="1" applyProtection="1">
      <alignment vertical="center"/>
      <protection locked="0"/>
    </xf>
    <xf numFmtId="0" fontId="0" fillId="0" borderId="0" xfId="0" applyProtection="1">
      <alignment vertical="center"/>
      <protection locked="0"/>
    </xf>
    <xf numFmtId="0" fontId="16" fillId="0" borderId="0" xfId="0" applyFont="1" applyBorder="1" applyAlignment="1" applyProtection="1">
      <alignment horizontal="center" vertical="center" shrinkToFit="1"/>
      <protection locked="0"/>
    </xf>
    <xf numFmtId="179" fontId="17" fillId="0" borderId="0" xfId="0" applyNumberFormat="1" applyFont="1" applyFill="1" applyBorder="1" applyAlignment="1" applyProtection="1">
      <alignment horizontal="center" vertical="center"/>
      <protection locked="0"/>
    </xf>
    <xf numFmtId="0" fontId="4" fillId="0" borderId="0" xfId="0" applyFont="1" applyAlignment="1" applyProtection="1">
      <alignment horizontal="center" vertical="center" shrinkToFit="1"/>
      <protection locked="0"/>
    </xf>
    <xf numFmtId="177" fontId="2" fillId="0" borderId="4" xfId="0" applyNumberFormat="1" applyFont="1" applyBorder="1" applyProtection="1">
      <alignment vertical="center"/>
      <protection locked="0"/>
    </xf>
    <xf numFmtId="0" fontId="2" fillId="0" borderId="5" xfId="0" applyFont="1" applyBorder="1" applyAlignment="1" applyProtection="1">
      <alignment horizontal="center" vertical="center" wrapText="1"/>
      <protection locked="0"/>
    </xf>
    <xf numFmtId="38" fontId="2" fillId="0" borderId="6" xfId="1" applyFont="1" applyFill="1" applyBorder="1" applyAlignment="1" applyProtection="1">
      <alignment horizontal="center" vertical="center" wrapText="1"/>
      <protection locked="0"/>
    </xf>
    <xf numFmtId="176" fontId="2" fillId="0" borderId="7" xfId="1" applyNumberFormat="1" applyFont="1" applyFill="1" applyBorder="1" applyAlignment="1" applyProtection="1">
      <alignment horizontal="center" vertical="center" wrapText="1"/>
      <protection locked="0"/>
    </xf>
    <xf numFmtId="38" fontId="2" fillId="0" borderId="8" xfId="1" applyFont="1" applyFill="1" applyBorder="1" applyAlignment="1" applyProtection="1">
      <alignment horizontal="center" vertical="center" wrapText="1"/>
      <protection locked="0"/>
    </xf>
    <xf numFmtId="38" fontId="2" fillId="0" borderId="9" xfId="1" applyFont="1" applyFill="1" applyBorder="1" applyAlignment="1" applyProtection="1">
      <alignment horizontal="center" vertical="center" wrapText="1"/>
      <protection locked="0"/>
    </xf>
    <xf numFmtId="0" fontId="2" fillId="0" borderId="9" xfId="0" applyFont="1" applyBorder="1" applyAlignment="1" applyProtection="1">
      <alignment horizontal="center" vertical="center" wrapText="1"/>
      <protection locked="0"/>
    </xf>
    <xf numFmtId="177" fontId="2" fillId="0" borderId="10" xfId="0" applyNumberFormat="1" applyFont="1" applyBorder="1" applyAlignment="1" applyProtection="1">
      <alignment horizontal="center" vertical="center" wrapText="1"/>
      <protection locked="0"/>
    </xf>
    <xf numFmtId="0" fontId="6" fillId="0" borderId="8" xfId="0" applyFont="1" applyBorder="1" applyAlignment="1" applyProtection="1">
      <alignment horizontal="center" vertical="center"/>
      <protection locked="0"/>
    </xf>
    <xf numFmtId="38" fontId="6" fillId="0" borderId="11" xfId="1" applyFont="1" applyFill="1" applyBorder="1" applyAlignment="1" applyProtection="1">
      <alignment horizontal="center" vertical="center"/>
      <protection locked="0"/>
    </xf>
    <xf numFmtId="176" fontId="6" fillId="0" borderId="12" xfId="1" applyNumberFormat="1" applyFont="1" applyFill="1" applyBorder="1" applyAlignment="1" applyProtection="1">
      <alignment horizontal="center" vertical="center"/>
      <protection locked="0"/>
    </xf>
    <xf numFmtId="38" fontId="6" fillId="0" borderId="13" xfId="1" applyFont="1" applyFill="1" applyBorder="1" applyAlignment="1" applyProtection="1">
      <alignment horizontal="center" vertical="center"/>
      <protection locked="0"/>
    </xf>
    <xf numFmtId="0" fontId="6" fillId="0" borderId="13" xfId="0" applyFont="1" applyBorder="1" applyAlignment="1" applyProtection="1">
      <alignment horizontal="center" vertical="center"/>
      <protection locked="0"/>
    </xf>
    <xf numFmtId="38" fontId="6" fillId="0" borderId="8" xfId="1" applyFont="1" applyFill="1" applyBorder="1" applyAlignment="1" applyProtection="1">
      <alignment horizontal="center" vertical="center"/>
      <protection locked="0"/>
    </xf>
    <xf numFmtId="177" fontId="6" fillId="0" borderId="14" xfId="0" applyNumberFormat="1" applyFont="1" applyBorder="1" applyAlignment="1" applyProtection="1">
      <alignment horizontal="center" vertical="center"/>
      <protection locked="0"/>
    </xf>
    <xf numFmtId="0" fontId="5" fillId="0" borderId="0" xfId="0" applyFont="1" applyBorder="1" applyAlignment="1" applyProtection="1">
      <alignment horizontal="right" vertical="center" shrinkToFit="1"/>
      <protection locked="0"/>
    </xf>
    <xf numFmtId="0" fontId="5" fillId="0" borderId="35" xfId="0" applyFont="1" applyBorder="1" applyAlignment="1" applyProtection="1">
      <alignment horizontal="right" vertical="center" shrinkToFit="1"/>
      <protection locked="0"/>
    </xf>
    <xf numFmtId="183" fontId="19" fillId="0" borderId="35" xfId="0" applyNumberFormat="1" applyFont="1" applyBorder="1" applyAlignment="1" applyProtection="1">
      <alignment vertical="center" shrinkToFit="1"/>
      <protection locked="0"/>
    </xf>
    <xf numFmtId="0" fontId="2" fillId="0" borderId="0" xfId="0" applyFont="1" applyAlignment="1" applyProtection="1">
      <alignment horizontal="center" vertical="center" shrinkToFit="1"/>
      <protection locked="0"/>
    </xf>
    <xf numFmtId="176" fontId="2" fillId="0" borderId="0" xfId="1" applyNumberFormat="1" applyFont="1" applyFill="1" applyBorder="1" applyAlignment="1" applyProtection="1">
      <alignment vertical="center" shrinkToFit="1"/>
      <protection locked="0"/>
    </xf>
    <xf numFmtId="38" fontId="7" fillId="0" borderId="36" xfId="1" applyFont="1" applyFill="1" applyBorder="1" applyAlignment="1" applyProtection="1">
      <alignment vertical="center" shrinkToFit="1"/>
      <protection locked="0"/>
    </xf>
    <xf numFmtId="0" fontId="2" fillId="0" borderId="36" xfId="0" applyFont="1" applyBorder="1" applyAlignment="1" applyProtection="1">
      <alignment vertical="center" shrinkToFit="1"/>
      <protection locked="0"/>
    </xf>
    <xf numFmtId="176" fontId="2" fillId="0" borderId="36" xfId="1" applyNumberFormat="1" applyFont="1" applyFill="1" applyBorder="1" applyAlignment="1" applyProtection="1">
      <alignment vertical="center" shrinkToFit="1"/>
      <protection locked="0"/>
    </xf>
    <xf numFmtId="38" fontId="7" fillId="0" borderId="0" xfId="1" applyFont="1" applyFill="1" applyBorder="1" applyAlignment="1" applyProtection="1">
      <alignment vertical="center" shrinkToFit="1"/>
      <protection locked="0"/>
    </xf>
    <xf numFmtId="0" fontId="2" fillId="0" borderId="0" xfId="0" applyFont="1" applyBorder="1" applyAlignment="1" applyProtection="1">
      <alignment vertical="center" shrinkToFit="1"/>
      <protection locked="0"/>
    </xf>
    <xf numFmtId="178" fontId="7" fillId="0" borderId="36" xfId="0" applyNumberFormat="1" applyFont="1" applyBorder="1" applyAlignment="1" applyProtection="1">
      <alignment vertical="center" shrinkToFit="1"/>
      <protection locked="0"/>
    </xf>
    <xf numFmtId="0" fontId="10" fillId="0" borderId="0" xfId="2" applyFont="1" applyAlignment="1" applyProtection="1">
      <alignment horizontal="center" vertical="center"/>
      <protection locked="0"/>
    </xf>
    <xf numFmtId="183" fontId="11" fillId="0" borderId="0" xfId="2" applyNumberFormat="1" applyFont="1" applyAlignment="1" applyProtection="1">
      <alignment horizontal="right" vertical="center"/>
      <protection locked="0"/>
    </xf>
    <xf numFmtId="0" fontId="4" fillId="0" borderId="0" xfId="2" applyFont="1" applyProtection="1">
      <protection locked="0"/>
    </xf>
    <xf numFmtId="0" fontId="22" fillId="0" borderId="0" xfId="0" applyFont="1" applyAlignment="1" applyProtection="1">
      <alignment horizontal="left" vertical="center"/>
      <protection locked="0"/>
    </xf>
    <xf numFmtId="0" fontId="14" fillId="0" borderId="0" xfId="0" applyFont="1" applyAlignment="1" applyProtection="1">
      <alignment horizontal="center" vertical="center" shrinkToFit="1"/>
      <protection locked="0"/>
    </xf>
    <xf numFmtId="0" fontId="14" fillId="0" borderId="0" xfId="0" applyFont="1" applyAlignment="1" applyProtection="1">
      <alignment horizontal="center" vertical="center" wrapText="1" shrinkToFit="1"/>
      <protection locked="0"/>
    </xf>
    <xf numFmtId="183" fontId="14" fillId="0" borderId="0" xfId="0" applyNumberFormat="1" applyFont="1" applyAlignment="1" applyProtection="1">
      <alignment horizontal="center" vertical="center" shrinkToFit="1"/>
      <protection locked="0"/>
    </xf>
    <xf numFmtId="38" fontId="14" fillId="0" borderId="0" xfId="0" applyNumberFormat="1" applyFont="1" applyAlignment="1" applyProtection="1">
      <alignment horizontal="center" vertical="center" shrinkToFit="1"/>
      <protection locked="0"/>
    </xf>
    <xf numFmtId="0" fontId="13" fillId="0" borderId="0" xfId="0" applyFont="1" applyAlignment="1" applyProtection="1">
      <alignment horizontal="center" vertical="center" shrinkToFit="1"/>
      <protection locked="0"/>
    </xf>
    <xf numFmtId="0" fontId="12" fillId="0" borderId="0" xfId="0" applyFont="1" applyAlignment="1" applyProtection="1">
      <alignment horizontal="left" vertical="center"/>
      <protection locked="0"/>
    </xf>
    <xf numFmtId="0" fontId="13" fillId="0" borderId="0" xfId="0" applyFont="1" applyAlignment="1" applyProtection="1">
      <alignment horizontal="center" vertical="center" wrapText="1" shrinkToFit="1"/>
      <protection locked="0"/>
    </xf>
    <xf numFmtId="183" fontId="13" fillId="0" borderId="0" xfId="0" applyNumberFormat="1" applyFont="1" applyAlignment="1" applyProtection="1">
      <alignment horizontal="center" vertical="center" shrinkToFit="1"/>
      <protection locked="0"/>
    </xf>
    <xf numFmtId="38" fontId="13" fillId="0" borderId="0" xfId="0" applyNumberFormat="1" applyFont="1" applyAlignment="1" applyProtection="1">
      <alignment horizontal="center" vertical="center" shrinkToFit="1"/>
      <protection locked="0"/>
    </xf>
    <xf numFmtId="0" fontId="22" fillId="0" borderId="0" xfId="0" applyFont="1" applyAlignment="1" applyProtection="1">
      <alignment vertical="center"/>
      <protection locked="0"/>
    </xf>
    <xf numFmtId="0" fontId="12" fillId="0" borderId="0" xfId="0" applyFont="1" applyAlignment="1" applyProtection="1">
      <alignment vertical="center" wrapText="1"/>
      <protection locked="0"/>
    </xf>
    <xf numFmtId="0" fontId="12" fillId="0" borderId="0" xfId="0" applyFont="1" applyAlignment="1" applyProtection="1">
      <alignment horizontal="left" vertical="center" indent="2"/>
      <protection locked="0"/>
    </xf>
    <xf numFmtId="183" fontId="15" fillId="0" borderId="0" xfId="0" applyNumberFormat="1" applyFont="1" applyAlignment="1" applyProtection="1">
      <alignment vertical="center"/>
      <protection locked="0"/>
    </xf>
    <xf numFmtId="183" fontId="14" fillId="0" borderId="0" xfId="0" applyNumberFormat="1" applyFont="1" applyAlignment="1" applyProtection="1">
      <alignment horizontal="center" vertical="center"/>
      <protection locked="0"/>
    </xf>
    <xf numFmtId="0" fontId="15" fillId="0" borderId="0" xfId="0" applyFont="1" applyAlignment="1" applyProtection="1">
      <alignment horizontal="left" vertical="center"/>
      <protection locked="0"/>
    </xf>
    <xf numFmtId="0" fontId="14" fillId="0" borderId="0" xfId="0" applyFont="1" applyAlignment="1" applyProtection="1">
      <alignment horizontal="center" vertical="center"/>
      <protection locked="0"/>
    </xf>
    <xf numFmtId="0" fontId="14" fillId="0" borderId="0" xfId="0" applyFont="1" applyAlignment="1" applyProtection="1">
      <alignment horizontal="left" vertical="center"/>
      <protection locked="0"/>
    </xf>
    <xf numFmtId="38" fontId="14" fillId="0" borderId="0" xfId="0" applyNumberFormat="1" applyFont="1" applyAlignment="1" applyProtection="1">
      <alignment horizontal="left" vertical="center"/>
      <protection locked="0"/>
    </xf>
    <xf numFmtId="0" fontId="15" fillId="0" borderId="0" xfId="0" applyFont="1" applyProtection="1">
      <alignment vertical="center"/>
      <protection locked="0"/>
    </xf>
    <xf numFmtId="0" fontId="15" fillId="0" borderId="0" xfId="0" applyFont="1" applyAlignment="1" applyProtection="1">
      <alignment horizontal="center" vertical="center"/>
      <protection locked="0"/>
    </xf>
    <xf numFmtId="183" fontId="15" fillId="0" borderId="0" xfId="0" applyNumberFormat="1" applyFont="1" applyAlignment="1" applyProtection="1">
      <alignment horizontal="left" vertical="center"/>
      <protection locked="0"/>
    </xf>
    <xf numFmtId="38" fontId="15" fillId="0" borderId="0" xfId="0" applyNumberFormat="1" applyFont="1" applyAlignment="1" applyProtection="1">
      <alignment horizontal="left" vertical="center"/>
      <protection locked="0"/>
    </xf>
    <xf numFmtId="38" fontId="15" fillId="0" borderId="0" xfId="0" applyNumberFormat="1" applyFont="1" applyAlignment="1" applyProtection="1">
      <alignment horizontal="right" vertical="center"/>
      <protection locked="0"/>
    </xf>
    <xf numFmtId="38" fontId="2" fillId="0" borderId="0" xfId="1" applyFont="1" applyAlignment="1" applyProtection="1">
      <alignment vertical="center"/>
      <protection locked="0"/>
    </xf>
    <xf numFmtId="176" fontId="2" fillId="0" borderId="0" xfId="1" applyNumberFormat="1" applyFont="1" applyAlignment="1" applyProtection="1">
      <alignment vertical="center"/>
      <protection locked="0"/>
    </xf>
    <xf numFmtId="177" fontId="2" fillId="0" borderId="0" xfId="0" applyNumberFormat="1" applyFont="1" applyProtection="1">
      <alignment vertical="center"/>
      <protection locked="0"/>
    </xf>
    <xf numFmtId="180" fontId="2" fillId="0" borderId="16" xfId="0" applyNumberFormat="1" applyFont="1" applyBorder="1" applyAlignment="1" applyProtection="1">
      <alignment horizontal="center" vertical="center" shrinkToFit="1"/>
    </xf>
    <xf numFmtId="180" fontId="2" fillId="0" borderId="22" xfId="0" applyNumberFormat="1" applyFont="1" applyBorder="1" applyAlignment="1" applyProtection="1">
      <alignment horizontal="center" vertical="center" shrinkToFit="1"/>
    </xf>
    <xf numFmtId="180" fontId="2" fillId="0" borderId="44" xfId="0" applyNumberFormat="1" applyFont="1" applyBorder="1" applyAlignment="1" applyProtection="1">
      <alignment horizontal="center" vertical="center" shrinkToFit="1"/>
    </xf>
    <xf numFmtId="182" fontId="2" fillId="0" borderId="19" xfId="1" applyNumberFormat="1" applyFont="1" applyFill="1" applyBorder="1" applyAlignment="1" applyProtection="1">
      <alignment vertical="center" shrinkToFit="1"/>
    </xf>
    <xf numFmtId="182" fontId="2" fillId="0" borderId="23" xfId="1" applyNumberFormat="1" applyFont="1" applyFill="1" applyBorder="1" applyAlignment="1" applyProtection="1">
      <alignment vertical="center" shrinkToFit="1"/>
    </xf>
    <xf numFmtId="182" fontId="2" fillId="0" borderId="31" xfId="1" applyNumberFormat="1" applyFont="1" applyFill="1" applyBorder="1" applyAlignment="1" applyProtection="1">
      <alignment vertical="center" shrinkToFit="1"/>
    </xf>
    <xf numFmtId="182" fontId="2" fillId="0" borderId="16" xfId="1" applyNumberFormat="1" applyFont="1" applyFill="1" applyBorder="1" applyAlignment="1" applyProtection="1">
      <alignment vertical="center" shrinkToFit="1"/>
    </xf>
    <xf numFmtId="182" fontId="2" fillId="0" borderId="32" xfId="1" applyNumberFormat="1" applyFont="1" applyFill="1" applyBorder="1" applyAlignment="1" applyProtection="1">
      <alignment vertical="center" shrinkToFit="1"/>
    </xf>
    <xf numFmtId="0" fontId="2" fillId="4" borderId="17" xfId="1" applyNumberFormat="1" applyFont="1" applyFill="1" applyBorder="1" applyAlignment="1" applyProtection="1">
      <alignment vertical="center" shrinkToFit="1"/>
      <protection locked="0"/>
    </xf>
    <xf numFmtId="181" fontId="2" fillId="0" borderId="18" xfId="1" applyNumberFormat="1" applyFont="1" applyFill="1" applyBorder="1" applyAlignment="1" applyProtection="1">
      <alignment vertical="center" shrinkToFit="1"/>
      <protection locked="0"/>
    </xf>
    <xf numFmtId="0" fontId="2" fillId="2" borderId="16" xfId="1" applyNumberFormat="1" applyFont="1" applyFill="1" applyBorder="1" applyAlignment="1" applyProtection="1">
      <alignment vertical="center" shrinkToFit="1"/>
      <protection locked="0"/>
    </xf>
    <xf numFmtId="181" fontId="2" fillId="0" borderId="45" xfId="1" applyNumberFormat="1" applyFont="1" applyFill="1" applyBorder="1" applyAlignment="1" applyProtection="1">
      <alignment vertical="center" shrinkToFit="1"/>
      <protection locked="0"/>
    </xf>
    <xf numFmtId="0" fontId="2" fillId="3" borderId="16" xfId="0" applyNumberFormat="1" applyFont="1" applyFill="1" applyBorder="1" applyAlignment="1" applyProtection="1">
      <alignment vertical="center" shrinkToFit="1"/>
      <protection locked="0"/>
    </xf>
    <xf numFmtId="181" fontId="2" fillId="0" borderId="20" xfId="1" applyNumberFormat="1" applyFont="1" applyFill="1" applyBorder="1" applyAlignment="1" applyProtection="1">
      <alignment vertical="center" shrinkToFit="1"/>
      <protection locked="0"/>
    </xf>
    <xf numFmtId="179" fontId="2" fillId="0" borderId="19" xfId="1" applyNumberFormat="1" applyFont="1" applyFill="1" applyBorder="1" applyAlignment="1" applyProtection="1">
      <alignment vertical="center" shrinkToFit="1"/>
      <protection locked="0"/>
    </xf>
    <xf numFmtId="0" fontId="2" fillId="5" borderId="16" xfId="0" applyNumberFormat="1" applyFont="1" applyFill="1" applyBorder="1" applyAlignment="1" applyProtection="1">
      <alignment vertical="center" shrinkToFit="1"/>
      <protection locked="0"/>
    </xf>
    <xf numFmtId="181" fontId="0" fillId="0" borderId="47" xfId="0" applyNumberFormat="1" applyBorder="1" applyProtection="1">
      <alignment vertical="center"/>
      <protection locked="0"/>
    </xf>
    <xf numFmtId="181" fontId="2" fillId="0" borderId="24" xfId="1" applyNumberFormat="1" applyFont="1" applyFill="1" applyBorder="1" applyAlignment="1" applyProtection="1">
      <alignment vertical="center" shrinkToFit="1"/>
      <protection locked="0"/>
    </xf>
    <xf numFmtId="181" fontId="0" fillId="0" borderId="48" xfId="0" applyNumberFormat="1" applyBorder="1" applyProtection="1">
      <alignment vertical="center"/>
      <protection locked="0"/>
    </xf>
    <xf numFmtId="181" fontId="2" fillId="0" borderId="25" xfId="1" applyNumberFormat="1" applyFont="1" applyFill="1" applyBorder="1" applyAlignment="1" applyProtection="1">
      <alignment vertical="center" shrinkToFit="1"/>
      <protection locked="0"/>
    </xf>
    <xf numFmtId="181" fontId="2" fillId="0" borderId="46" xfId="1" applyNumberFormat="1" applyFont="1" applyFill="1" applyBorder="1" applyAlignment="1" applyProtection="1">
      <alignment vertical="center" shrinkToFit="1"/>
      <protection locked="0"/>
    </xf>
    <xf numFmtId="0" fontId="2" fillId="4" borderId="49" xfId="1" applyNumberFormat="1" applyFont="1" applyFill="1" applyBorder="1" applyAlignment="1" applyProtection="1">
      <alignment vertical="center" shrinkToFit="1"/>
      <protection locked="0"/>
    </xf>
    <xf numFmtId="181" fontId="2" fillId="0" borderId="30" xfId="1" applyNumberFormat="1" applyFont="1" applyFill="1" applyBorder="1" applyAlignment="1" applyProtection="1">
      <alignment vertical="center" shrinkToFit="1"/>
      <protection locked="0"/>
    </xf>
    <xf numFmtId="0" fontId="2" fillId="2" borderId="32" xfId="1" applyNumberFormat="1" applyFont="1" applyFill="1" applyBorder="1" applyAlignment="1" applyProtection="1">
      <alignment vertical="center" shrinkToFit="1"/>
      <protection locked="0"/>
    </xf>
    <xf numFmtId="0" fontId="2" fillId="3" borderId="32" xfId="0" applyNumberFormat="1" applyFont="1" applyFill="1" applyBorder="1" applyAlignment="1" applyProtection="1">
      <alignment vertical="center" shrinkToFit="1"/>
      <protection locked="0"/>
    </xf>
    <xf numFmtId="179" fontId="2" fillId="0" borderId="31" xfId="1" applyNumberFormat="1" applyFont="1" applyFill="1" applyBorder="1" applyAlignment="1" applyProtection="1">
      <alignment vertical="center" shrinkToFit="1"/>
      <protection locked="0"/>
    </xf>
    <xf numFmtId="0" fontId="2" fillId="5" borderId="32" xfId="0" applyNumberFormat="1" applyFont="1" applyFill="1" applyBorder="1" applyAlignment="1" applyProtection="1">
      <alignment vertical="center" shrinkToFit="1"/>
      <protection locked="0"/>
    </xf>
    <xf numFmtId="181" fontId="0" fillId="0" borderId="33" xfId="0" applyNumberFormat="1" applyBorder="1" applyProtection="1">
      <alignment vertical="center"/>
      <protection locked="0"/>
    </xf>
    <xf numFmtId="183" fontId="10" fillId="0" borderId="27" xfId="0" applyNumberFormat="1" applyFont="1" applyBorder="1" applyAlignment="1" applyProtection="1">
      <alignment vertical="center" shrinkToFit="1"/>
      <protection locked="0"/>
    </xf>
    <xf numFmtId="183" fontId="23" fillId="0" borderId="0" xfId="0" applyNumberFormat="1" applyFont="1" applyAlignment="1" applyProtection="1">
      <alignment horizontal="right" vertical="center"/>
      <protection locked="0"/>
    </xf>
    <xf numFmtId="0" fontId="5" fillId="0" borderId="38" xfId="0" applyFont="1" applyBorder="1" applyAlignment="1" applyProtection="1">
      <alignment horizontal="right" vertical="center" shrinkToFit="1"/>
      <protection locked="0"/>
    </xf>
    <xf numFmtId="0" fontId="5" fillId="0" borderId="37" xfId="0" applyFont="1" applyBorder="1" applyAlignment="1" applyProtection="1">
      <alignment horizontal="right" vertical="center" shrinkToFit="1"/>
      <protection locked="0"/>
    </xf>
    <xf numFmtId="0" fontId="5" fillId="0" borderId="39" xfId="0" applyFont="1" applyBorder="1" applyAlignment="1" applyProtection="1">
      <alignment horizontal="right" vertical="center" shrinkToFit="1"/>
      <protection locked="0"/>
    </xf>
    <xf numFmtId="0" fontId="5" fillId="0" borderId="38" xfId="0" applyFont="1" applyBorder="1" applyAlignment="1" applyProtection="1">
      <alignment horizontal="right" vertical="center" wrapText="1"/>
      <protection locked="0"/>
    </xf>
    <xf numFmtId="0" fontId="5" fillId="0" borderId="37" xfId="0" applyFont="1" applyBorder="1" applyAlignment="1" applyProtection="1">
      <alignment horizontal="right" vertical="center" wrapText="1"/>
      <protection locked="0"/>
    </xf>
    <xf numFmtId="183" fontId="21" fillId="0" borderId="38" xfId="0" applyNumberFormat="1" applyFont="1" applyBorder="1" applyAlignment="1" applyProtection="1">
      <alignment horizontal="center" vertical="center"/>
      <protection locked="0"/>
    </xf>
    <xf numFmtId="183" fontId="21" fillId="0" borderId="39" xfId="0" applyNumberFormat="1" applyFont="1" applyBorder="1" applyAlignment="1" applyProtection="1">
      <alignment horizontal="center" vertical="center"/>
      <protection locked="0"/>
    </xf>
    <xf numFmtId="0" fontId="22" fillId="0" borderId="0" xfId="0" applyFont="1" applyAlignment="1" applyProtection="1">
      <alignment vertical="center" wrapText="1"/>
      <protection locked="0"/>
    </xf>
    <xf numFmtId="0" fontId="12" fillId="0" borderId="0" xfId="0" applyFont="1" applyAlignment="1" applyProtection="1">
      <alignment horizontal="left" vertical="center"/>
      <protection locked="0"/>
    </xf>
    <xf numFmtId="0" fontId="12" fillId="0" borderId="0" xfId="0" applyFont="1" applyAlignment="1" applyProtection="1">
      <alignment horizontal="left" vertical="center" shrinkToFit="1"/>
      <protection locked="0"/>
    </xf>
    <xf numFmtId="0" fontId="4" fillId="0" borderId="1" xfId="0" applyFont="1" applyBorder="1" applyAlignment="1" applyProtection="1">
      <alignment horizontal="center" vertical="center" shrinkToFit="1"/>
      <protection locked="0"/>
    </xf>
    <xf numFmtId="184" fontId="17" fillId="3" borderId="2" xfId="0" applyNumberFormat="1" applyFont="1" applyFill="1" applyBorder="1" applyAlignment="1" applyProtection="1">
      <alignment horizontal="center" vertical="center"/>
      <protection locked="0"/>
    </xf>
    <xf numFmtId="184" fontId="17" fillId="3" borderId="34" xfId="0" applyNumberFormat="1" applyFont="1" applyFill="1" applyBorder="1" applyAlignment="1" applyProtection="1">
      <alignment horizontal="center" vertical="center"/>
      <protection locked="0"/>
    </xf>
    <xf numFmtId="184" fontId="17" fillId="3" borderId="3" xfId="0" applyNumberFormat="1" applyFont="1" applyFill="1" applyBorder="1" applyAlignment="1" applyProtection="1">
      <alignment horizontal="center" vertical="center"/>
      <protection locked="0"/>
    </xf>
    <xf numFmtId="184" fontId="17" fillId="5" borderId="2" xfId="0" applyNumberFormat="1" applyFont="1" applyFill="1" applyBorder="1" applyAlignment="1" applyProtection="1">
      <alignment horizontal="center" vertical="center"/>
      <protection locked="0"/>
    </xf>
    <xf numFmtId="184" fontId="17" fillId="5" borderId="34" xfId="0" applyNumberFormat="1" applyFont="1" applyFill="1" applyBorder="1" applyAlignment="1" applyProtection="1">
      <alignment horizontal="center" vertical="center"/>
      <protection locked="0"/>
    </xf>
    <xf numFmtId="184" fontId="17" fillId="5" borderId="3" xfId="0" applyNumberFormat="1" applyFont="1" applyFill="1" applyBorder="1" applyAlignment="1" applyProtection="1">
      <alignment horizontal="center" vertical="center"/>
      <protection locked="0"/>
    </xf>
    <xf numFmtId="0" fontId="2" fillId="0" borderId="43" xfId="0" applyFont="1" applyBorder="1" applyAlignment="1" applyProtection="1">
      <alignment horizontal="center" vertical="center"/>
      <protection locked="0"/>
    </xf>
    <xf numFmtId="0" fontId="2" fillId="0" borderId="21" xfId="0" applyFont="1" applyBorder="1" applyAlignment="1" applyProtection="1">
      <alignment horizontal="center" vertical="center"/>
      <protection locked="0"/>
    </xf>
    <xf numFmtId="0" fontId="2" fillId="0" borderId="29" xfId="0" applyFont="1" applyBorder="1" applyAlignment="1" applyProtection="1">
      <alignment horizontal="center" vertical="center"/>
      <protection locked="0"/>
    </xf>
    <xf numFmtId="0" fontId="2" fillId="0" borderId="40" xfId="0" applyFont="1" applyBorder="1" applyAlignment="1" applyProtection="1">
      <alignment horizontal="center" vertical="center"/>
      <protection locked="0"/>
    </xf>
    <xf numFmtId="0" fontId="2" fillId="0" borderId="41" xfId="0" applyFont="1" applyBorder="1" applyAlignment="1" applyProtection="1">
      <alignment horizontal="center" vertical="center"/>
      <protection locked="0"/>
    </xf>
    <xf numFmtId="0" fontId="2" fillId="0" borderId="42" xfId="0" applyFont="1" applyBorder="1" applyAlignment="1" applyProtection="1">
      <alignment horizontal="center" vertical="center"/>
      <protection locked="0"/>
    </xf>
    <xf numFmtId="38" fontId="2" fillId="0" borderId="40" xfId="1" applyFont="1" applyBorder="1" applyAlignment="1" applyProtection="1">
      <alignment horizontal="center" vertical="center" wrapText="1"/>
      <protection locked="0"/>
    </xf>
    <xf numFmtId="38" fontId="2" fillId="0" borderId="41" xfId="1" applyFont="1" applyBorder="1" applyAlignment="1" applyProtection="1">
      <alignment horizontal="center" vertical="center"/>
      <protection locked="0"/>
    </xf>
    <xf numFmtId="38" fontId="2" fillId="0" borderId="42" xfId="1" applyFont="1" applyBorder="1" applyAlignment="1" applyProtection="1">
      <alignment horizontal="center" vertical="center"/>
      <protection locked="0"/>
    </xf>
    <xf numFmtId="38" fontId="2" fillId="0" borderId="40" xfId="1" applyFont="1" applyBorder="1" applyAlignment="1" applyProtection="1">
      <alignment horizontal="center" vertical="center"/>
      <protection locked="0"/>
    </xf>
    <xf numFmtId="0" fontId="8" fillId="0" borderId="0" xfId="0" applyFont="1" applyAlignment="1" applyProtection="1">
      <alignment horizontal="center" vertical="center"/>
      <protection locked="0"/>
    </xf>
    <xf numFmtId="0" fontId="18" fillId="0" borderId="0" xfId="0" applyFont="1" applyAlignment="1" applyProtection="1">
      <alignment horizontal="left" vertical="center"/>
      <protection locked="0"/>
    </xf>
    <xf numFmtId="184" fontId="17" fillId="4" borderId="2" xfId="0" applyNumberFormat="1" applyFont="1" applyFill="1" applyBorder="1" applyAlignment="1" applyProtection="1">
      <alignment horizontal="center" vertical="center"/>
      <protection locked="0"/>
    </xf>
    <xf numFmtId="184" fontId="17" fillId="4" borderId="34" xfId="0" applyNumberFormat="1" applyFont="1" applyFill="1" applyBorder="1" applyAlignment="1" applyProtection="1">
      <alignment horizontal="center" vertical="center"/>
      <protection locked="0"/>
    </xf>
    <xf numFmtId="184" fontId="17" fillId="4" borderId="3" xfId="0" applyNumberFormat="1" applyFont="1" applyFill="1" applyBorder="1" applyAlignment="1" applyProtection="1">
      <alignment horizontal="center" vertical="center"/>
      <protection locked="0"/>
    </xf>
    <xf numFmtId="184" fontId="17" fillId="2" borderId="2" xfId="0" applyNumberFormat="1" applyFont="1" applyFill="1" applyBorder="1" applyAlignment="1" applyProtection="1">
      <alignment horizontal="center" vertical="center"/>
      <protection locked="0"/>
    </xf>
    <xf numFmtId="184" fontId="17" fillId="2" borderId="34" xfId="0" applyNumberFormat="1" applyFont="1" applyFill="1" applyBorder="1" applyAlignment="1" applyProtection="1">
      <alignment horizontal="center" vertical="center"/>
      <protection locked="0"/>
    </xf>
    <xf numFmtId="184" fontId="17" fillId="2" borderId="3" xfId="0" applyNumberFormat="1" applyFont="1" applyFill="1" applyBorder="1" applyAlignment="1" applyProtection="1">
      <alignment horizontal="center" vertical="center"/>
      <protection locked="0"/>
    </xf>
    <xf numFmtId="0" fontId="6" fillId="0" borderId="15" xfId="0" applyFont="1" applyBorder="1" applyAlignment="1" applyProtection="1">
      <alignment vertical="center" wrapText="1" shrinkToFit="1"/>
    </xf>
    <xf numFmtId="0" fontId="6" fillId="0" borderId="28" xfId="0" applyFont="1" applyBorder="1" applyAlignment="1" applyProtection="1">
      <alignment vertical="center" wrapText="1" shrinkToFit="1"/>
    </xf>
    <xf numFmtId="0" fontId="6" fillId="0" borderId="26" xfId="0" applyFont="1" applyBorder="1" applyAlignment="1" applyProtection="1">
      <alignment vertical="center" wrapText="1" shrinkToFit="1"/>
    </xf>
    <xf numFmtId="0" fontId="6" fillId="0" borderId="21" xfId="0" applyFont="1" applyBorder="1" applyAlignment="1" applyProtection="1">
      <alignment vertical="center" wrapText="1" shrinkToFit="1"/>
    </xf>
  </cellXfs>
  <cellStyles count="3">
    <cellStyle name="桁区切り" xfId="1" builtinId="6"/>
    <cellStyle name="標準" xfId="0" builtinId="0"/>
    <cellStyle name="標準 3" xfId="2" xr:uid="{9087EF91-ACAA-43E9-9573-1BA70E40C9C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13</xdr:col>
      <xdr:colOff>1</xdr:colOff>
      <xdr:row>33</xdr:row>
      <xdr:rowOff>0</xdr:rowOff>
    </xdr:from>
    <xdr:to>
      <xdr:col>13</xdr:col>
      <xdr:colOff>303069</xdr:colOff>
      <xdr:row>33</xdr:row>
      <xdr:rowOff>216478</xdr:rowOff>
    </xdr:to>
    <xdr:sp macro="" textlink="">
      <xdr:nvSpPr>
        <xdr:cNvPr id="5" name="正方形/長方形 4">
          <a:extLst>
            <a:ext uri="{FF2B5EF4-FFF2-40B4-BE49-F238E27FC236}">
              <a16:creationId xmlns:a16="http://schemas.microsoft.com/office/drawing/2014/main" id="{563FF363-CE88-4676-8FB2-F7F53F65629E}"/>
            </a:ext>
          </a:extLst>
        </xdr:cNvPr>
        <xdr:cNvSpPr/>
      </xdr:nvSpPr>
      <xdr:spPr>
        <a:xfrm>
          <a:off x="10564092" y="12391159"/>
          <a:ext cx="303068" cy="216478"/>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1"/>
        <a:lstStyle/>
        <a:p>
          <a:pPr algn="l"/>
          <a:r>
            <a:rPr kumimoji="1" lang="en-US" altLang="ja-JP" sz="900">
              <a:solidFill>
                <a:schemeClr val="tx1"/>
              </a:solidFill>
            </a:rPr>
            <a:t>*</a:t>
          </a:r>
          <a:endParaRPr kumimoji="1" lang="ja-JP" altLang="en-US" sz="9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97747E-46C1-4D64-AB9F-79E9263CF729}">
  <sheetPr>
    <tabColor rgb="FFFFFF00"/>
    <pageSetUpPr fitToPage="1"/>
  </sheetPr>
  <dimension ref="A1:Q58"/>
  <sheetViews>
    <sheetView tabSelected="1" view="pageBreakPreview" topLeftCell="A2" zoomScale="110" zoomScaleNormal="110" zoomScaleSheetLayoutView="110" workbookViewId="0">
      <selection activeCell="D32" sqref="D32"/>
    </sheetView>
  </sheetViews>
  <sheetFormatPr defaultColWidth="9" defaultRowHeight="11.25" x14ac:dyDescent="0.15"/>
  <cols>
    <col min="1" max="1" width="23.625" style="1" customWidth="1"/>
    <col min="2" max="2" width="5.625" style="2" customWidth="1"/>
    <col min="3" max="3" width="8.625" style="3" customWidth="1"/>
    <col min="4" max="4" width="10.625" style="4" customWidth="1"/>
    <col min="5" max="5" width="10.625" style="3" customWidth="1"/>
    <col min="6" max="6" width="8.625" style="3" customWidth="1"/>
    <col min="7" max="8" width="10.625" style="3" customWidth="1"/>
    <col min="9" max="9" width="8.625" style="1" customWidth="1"/>
    <col min="10" max="10" width="10.625" style="4" customWidth="1"/>
    <col min="11" max="11" width="10.625" style="3" customWidth="1"/>
    <col min="12" max="12" width="8.625" style="1" customWidth="1"/>
    <col min="13" max="13" width="10.625" style="4" customWidth="1"/>
    <col min="14" max="14" width="16.625" style="8" customWidth="1"/>
    <col min="15" max="15" width="16.625" style="1" customWidth="1"/>
    <col min="16" max="16384" width="9" style="1"/>
  </cols>
  <sheetData>
    <row r="1" spans="1:15" ht="15.95" customHeight="1" x14ac:dyDescent="0.15">
      <c r="A1" s="13"/>
      <c r="B1" s="14"/>
      <c r="C1" s="15"/>
      <c r="D1" s="16"/>
      <c r="E1" s="15"/>
      <c r="F1" s="15"/>
      <c r="G1" s="15"/>
      <c r="H1" s="15"/>
      <c r="I1" s="13"/>
      <c r="J1" s="16"/>
      <c r="K1" s="15"/>
      <c r="L1" s="13"/>
      <c r="M1" s="16"/>
      <c r="N1" s="17"/>
    </row>
    <row r="2" spans="1:15" ht="24.95" customHeight="1" x14ac:dyDescent="0.15">
      <c r="A2" s="139" t="s">
        <v>61</v>
      </c>
      <c r="B2" s="139"/>
      <c r="C2" s="139"/>
      <c r="D2" s="139"/>
      <c r="E2" s="139"/>
      <c r="F2" s="139"/>
      <c r="G2" s="139"/>
      <c r="H2" s="139"/>
      <c r="I2" s="139"/>
      <c r="J2" s="139"/>
      <c r="K2" s="139"/>
      <c r="L2" s="139"/>
      <c r="M2" s="139"/>
      <c r="N2" s="139"/>
    </row>
    <row r="3" spans="1:15" ht="24.95" customHeight="1" x14ac:dyDescent="0.15">
      <c r="A3" s="18"/>
      <c r="B3" s="18"/>
      <c r="C3" s="18"/>
      <c r="D3" s="18"/>
      <c r="E3" s="18"/>
      <c r="F3" s="18"/>
      <c r="G3" s="18"/>
      <c r="H3" s="18"/>
      <c r="I3" s="18"/>
      <c r="J3" s="18"/>
      <c r="K3" s="18"/>
      <c r="L3" s="18"/>
      <c r="M3" s="18"/>
      <c r="N3" s="18"/>
    </row>
    <row r="4" spans="1:15" ht="20.100000000000001" customHeight="1" x14ac:dyDescent="0.15">
      <c r="A4" s="140" t="s">
        <v>64</v>
      </c>
      <c r="B4" s="140"/>
      <c r="C4" s="140"/>
      <c r="D4" s="140"/>
      <c r="E4" s="140"/>
      <c r="F4" s="140"/>
      <c r="G4" s="140"/>
      <c r="H4" s="140"/>
      <c r="I4" s="140"/>
      <c r="J4" s="140"/>
      <c r="K4" s="140"/>
      <c r="L4" s="140"/>
      <c r="M4" s="140"/>
      <c r="N4" s="140"/>
    </row>
    <row r="5" spans="1:15" ht="15" customHeight="1" x14ac:dyDescent="0.15">
      <c r="A5" s="19"/>
      <c r="B5" s="19"/>
      <c r="C5" s="19"/>
      <c r="D5" s="19"/>
      <c r="E5" s="19"/>
      <c r="F5" s="19"/>
      <c r="G5" s="19"/>
      <c r="H5" s="19"/>
      <c r="I5" s="19"/>
      <c r="J5" s="20"/>
      <c r="K5" s="20"/>
      <c r="L5" s="21"/>
      <c r="M5" s="21"/>
      <c r="N5" s="21"/>
    </row>
    <row r="6" spans="1:15" ht="5.0999999999999996" customHeight="1" x14ac:dyDescent="0.15">
      <c r="A6" s="19"/>
      <c r="B6" s="19"/>
      <c r="C6" s="19"/>
      <c r="D6" s="19"/>
      <c r="E6" s="19"/>
      <c r="F6" s="19"/>
      <c r="G6" s="19"/>
      <c r="H6" s="19"/>
      <c r="I6" s="19"/>
      <c r="J6" s="19"/>
      <c r="K6" s="19"/>
      <c r="L6" s="19"/>
      <c r="M6" s="19"/>
      <c r="N6" s="19"/>
    </row>
    <row r="7" spans="1:15" ht="30" customHeight="1" x14ac:dyDescent="0.15">
      <c r="A7" s="122" t="s">
        <v>6</v>
      </c>
      <c r="B7" s="122"/>
      <c r="C7" s="122"/>
      <c r="D7" s="122"/>
      <c r="E7" s="122"/>
      <c r="F7" s="141"/>
      <c r="G7" s="142"/>
      <c r="H7" s="142"/>
      <c r="I7" s="142"/>
      <c r="J7" s="142"/>
      <c r="K7" s="143"/>
      <c r="L7" s="22"/>
      <c r="M7" s="22"/>
      <c r="N7" s="22"/>
    </row>
    <row r="8" spans="1:15" ht="30" customHeight="1" x14ac:dyDescent="0.15">
      <c r="A8" s="122" t="s">
        <v>40</v>
      </c>
      <c r="B8" s="122"/>
      <c r="C8" s="122"/>
      <c r="D8" s="122"/>
      <c r="E8" s="122"/>
      <c r="F8" s="144"/>
      <c r="G8" s="145"/>
      <c r="H8" s="145"/>
      <c r="I8" s="145"/>
      <c r="J8" s="145"/>
      <c r="K8" s="146"/>
      <c r="L8" s="22"/>
      <c r="M8" s="22"/>
      <c r="N8" s="22"/>
    </row>
    <row r="9" spans="1:15" ht="30" customHeight="1" x14ac:dyDescent="0.15">
      <c r="A9" s="122" t="s">
        <v>41</v>
      </c>
      <c r="B9" s="122"/>
      <c r="C9" s="122"/>
      <c r="D9" s="122"/>
      <c r="E9" s="122"/>
      <c r="F9" s="123"/>
      <c r="G9" s="124"/>
      <c r="H9" s="124"/>
      <c r="I9" s="124"/>
      <c r="J9" s="124"/>
      <c r="K9" s="125"/>
      <c r="L9" s="22"/>
      <c r="M9" s="22"/>
      <c r="N9" s="22"/>
    </row>
    <row r="10" spans="1:15" ht="30" customHeight="1" x14ac:dyDescent="0.15">
      <c r="A10" s="122" t="s">
        <v>65</v>
      </c>
      <c r="B10" s="122"/>
      <c r="C10" s="122"/>
      <c r="D10" s="122"/>
      <c r="E10" s="122"/>
      <c r="F10" s="126"/>
      <c r="G10" s="127"/>
      <c r="H10" s="127"/>
      <c r="I10" s="127"/>
      <c r="J10" s="127"/>
      <c r="K10" s="128"/>
      <c r="L10" s="22"/>
      <c r="M10" s="22"/>
      <c r="N10" s="22"/>
    </row>
    <row r="11" spans="1:15" ht="30" customHeight="1" x14ac:dyDescent="0.15">
      <c r="A11" s="23"/>
      <c r="B11" s="23"/>
      <c r="C11" s="23"/>
      <c r="D11" s="23"/>
      <c r="E11" s="23"/>
      <c r="F11" s="24"/>
      <c r="G11" s="24"/>
      <c r="H11" s="24"/>
      <c r="I11" s="24"/>
      <c r="J11" s="24"/>
      <c r="K11" s="24"/>
      <c r="L11" s="22"/>
      <c r="M11" s="22"/>
      <c r="N11" s="22"/>
    </row>
    <row r="12" spans="1:15" ht="9.6" customHeight="1" thickBot="1" x14ac:dyDescent="0.2">
      <c r="A12" s="25"/>
      <c r="B12" s="25"/>
      <c r="C12" s="25"/>
      <c r="D12" s="25"/>
      <c r="E12" s="25"/>
      <c r="F12" s="25"/>
      <c r="G12" s="25"/>
      <c r="H12" s="25"/>
      <c r="I12" s="25"/>
      <c r="J12" s="25"/>
      <c r="K12" s="25"/>
      <c r="L12" s="25"/>
      <c r="M12" s="25"/>
      <c r="N12" s="25"/>
    </row>
    <row r="13" spans="1:15" ht="30" customHeight="1" x14ac:dyDescent="0.15">
      <c r="A13" s="129" t="s">
        <v>0</v>
      </c>
      <c r="B13" s="132" t="s">
        <v>11</v>
      </c>
      <c r="C13" s="133"/>
      <c r="D13" s="134"/>
      <c r="E13" s="135" t="s">
        <v>12</v>
      </c>
      <c r="F13" s="136"/>
      <c r="G13" s="137"/>
      <c r="H13" s="135" t="s">
        <v>13</v>
      </c>
      <c r="I13" s="136"/>
      <c r="J13" s="137"/>
      <c r="K13" s="138" t="s">
        <v>14</v>
      </c>
      <c r="L13" s="136"/>
      <c r="M13" s="137"/>
      <c r="N13" s="26"/>
    </row>
    <row r="14" spans="1:15" s="2" customFormat="1" ht="42.75" customHeight="1" x14ac:dyDescent="0.15">
      <c r="A14" s="130"/>
      <c r="B14" s="27" t="s">
        <v>7</v>
      </c>
      <c r="C14" s="28" t="s">
        <v>8</v>
      </c>
      <c r="D14" s="29" t="s">
        <v>45</v>
      </c>
      <c r="E14" s="30" t="s">
        <v>9</v>
      </c>
      <c r="F14" s="31" t="s">
        <v>37</v>
      </c>
      <c r="G14" s="31" t="s">
        <v>49</v>
      </c>
      <c r="H14" s="30" t="s">
        <v>10</v>
      </c>
      <c r="I14" s="32" t="s">
        <v>38</v>
      </c>
      <c r="J14" s="29" t="s">
        <v>56</v>
      </c>
      <c r="K14" s="30" t="s">
        <v>66</v>
      </c>
      <c r="L14" s="32" t="s">
        <v>39</v>
      </c>
      <c r="M14" s="29" t="s">
        <v>57</v>
      </c>
      <c r="N14" s="33" t="s">
        <v>58</v>
      </c>
    </row>
    <row r="15" spans="1:15" s="2" customFormat="1" ht="14.1" customHeight="1" x14ac:dyDescent="0.15">
      <c r="A15" s="131"/>
      <c r="B15" s="34" t="s">
        <v>42</v>
      </c>
      <c r="C15" s="35" t="s">
        <v>43</v>
      </c>
      <c r="D15" s="36" t="s">
        <v>44</v>
      </c>
      <c r="E15" s="34" t="s">
        <v>46</v>
      </c>
      <c r="F15" s="35" t="s">
        <v>47</v>
      </c>
      <c r="G15" s="36" t="s">
        <v>48</v>
      </c>
      <c r="H15" s="37" t="s">
        <v>50</v>
      </c>
      <c r="I15" s="38" t="s">
        <v>51</v>
      </c>
      <c r="J15" s="36" t="s">
        <v>52</v>
      </c>
      <c r="K15" s="39" t="s">
        <v>53</v>
      </c>
      <c r="L15" s="38" t="s">
        <v>54</v>
      </c>
      <c r="M15" s="36" t="s">
        <v>55</v>
      </c>
      <c r="N15" s="40"/>
    </row>
    <row r="16" spans="1:15" s="5" customFormat="1" ht="35.1" customHeight="1" x14ac:dyDescent="0.15">
      <c r="A16" s="147" t="s">
        <v>22</v>
      </c>
      <c r="B16" s="82">
        <v>88</v>
      </c>
      <c r="C16" s="90">
        <f>$F$7</f>
        <v>0</v>
      </c>
      <c r="D16" s="91">
        <f>B16*C16*85%*12</f>
        <v>0</v>
      </c>
      <c r="E16" s="85">
        <v>38358</v>
      </c>
      <c r="F16" s="92">
        <f>$F$8</f>
        <v>0</v>
      </c>
      <c r="G16" s="93">
        <f>E16*F16</f>
        <v>0</v>
      </c>
      <c r="H16" s="88">
        <v>79408</v>
      </c>
      <c r="I16" s="94">
        <f>$F$9</f>
        <v>0</v>
      </c>
      <c r="J16" s="95">
        <f>H16*I16</f>
        <v>0</v>
      </c>
      <c r="K16" s="96">
        <f t="shared" ref="K16:K33" si="0">(E16+H16)*40%</f>
        <v>47106.400000000001</v>
      </c>
      <c r="L16" s="97">
        <f>$F$10</f>
        <v>0</v>
      </c>
      <c r="M16" s="95">
        <f>K16*L16</f>
        <v>0</v>
      </c>
      <c r="N16" s="98">
        <f>INT(D16+G16+J16+M16)</f>
        <v>0</v>
      </c>
      <c r="O16" s="12"/>
    </row>
    <row r="17" spans="1:15" s="5" customFormat="1" ht="35.1" customHeight="1" x14ac:dyDescent="0.15">
      <c r="A17" s="148" t="s">
        <v>1</v>
      </c>
      <c r="B17" s="83">
        <v>47</v>
      </c>
      <c r="C17" s="90">
        <f t="shared" ref="C17:C33" si="1">$F$7</f>
        <v>0</v>
      </c>
      <c r="D17" s="91">
        <f t="shared" ref="D17:D33" si="2">B17*C17*85%*12</f>
        <v>0</v>
      </c>
      <c r="E17" s="86">
        <v>13780</v>
      </c>
      <c r="F17" s="92">
        <f t="shared" ref="F17:F33" si="3">$F$8</f>
        <v>0</v>
      </c>
      <c r="G17" s="93">
        <f t="shared" ref="G17:G33" si="4">E17*F17</f>
        <v>0</v>
      </c>
      <c r="H17" s="88">
        <v>23205</v>
      </c>
      <c r="I17" s="94">
        <f t="shared" ref="I17:I33" si="5">$F$9</f>
        <v>0</v>
      </c>
      <c r="J17" s="99">
        <f t="shared" ref="J17:J33" si="6">H17*I17</f>
        <v>0</v>
      </c>
      <c r="K17" s="96">
        <f t="shared" si="0"/>
        <v>14794</v>
      </c>
      <c r="L17" s="97">
        <f t="shared" ref="L17:L33" si="7">$F$10</f>
        <v>0</v>
      </c>
      <c r="M17" s="99">
        <f>K17*L17</f>
        <v>0</v>
      </c>
      <c r="N17" s="100">
        <f t="shared" ref="N17:N33" si="8">INT(D17+G17+J17+M17)</f>
        <v>0</v>
      </c>
      <c r="O17" s="12"/>
    </row>
    <row r="18" spans="1:15" s="5" customFormat="1" ht="35.1" customHeight="1" x14ac:dyDescent="0.15">
      <c r="A18" s="148" t="s">
        <v>23</v>
      </c>
      <c r="B18" s="83">
        <v>25</v>
      </c>
      <c r="C18" s="90">
        <f t="shared" si="1"/>
        <v>0</v>
      </c>
      <c r="D18" s="91">
        <f t="shared" si="2"/>
        <v>0</v>
      </c>
      <c r="E18" s="86">
        <v>15331</v>
      </c>
      <c r="F18" s="92">
        <f t="shared" si="3"/>
        <v>0</v>
      </c>
      <c r="G18" s="93">
        <f t="shared" si="4"/>
        <v>0</v>
      </c>
      <c r="H18" s="88">
        <v>21992</v>
      </c>
      <c r="I18" s="94">
        <f t="shared" si="5"/>
        <v>0</v>
      </c>
      <c r="J18" s="101">
        <f>H18*I18</f>
        <v>0</v>
      </c>
      <c r="K18" s="96">
        <f t="shared" si="0"/>
        <v>14929.2</v>
      </c>
      <c r="L18" s="97">
        <f t="shared" si="7"/>
        <v>0</v>
      </c>
      <c r="M18" s="102">
        <f t="shared" ref="M18:M33" si="9">K18*L18</f>
        <v>0</v>
      </c>
      <c r="N18" s="100">
        <f t="shared" si="8"/>
        <v>0</v>
      </c>
      <c r="O18" s="12"/>
    </row>
    <row r="19" spans="1:15" s="5" customFormat="1" ht="35.1" customHeight="1" x14ac:dyDescent="0.15">
      <c r="A19" s="148" t="s">
        <v>2</v>
      </c>
      <c r="B19" s="83">
        <v>41</v>
      </c>
      <c r="C19" s="90">
        <f t="shared" si="1"/>
        <v>0</v>
      </c>
      <c r="D19" s="91">
        <f t="shared" si="2"/>
        <v>0</v>
      </c>
      <c r="E19" s="86">
        <v>18752</v>
      </c>
      <c r="F19" s="92">
        <f t="shared" si="3"/>
        <v>0</v>
      </c>
      <c r="G19" s="93">
        <f t="shared" si="4"/>
        <v>0</v>
      </c>
      <c r="H19" s="88">
        <v>33601</v>
      </c>
      <c r="I19" s="94">
        <f t="shared" si="5"/>
        <v>0</v>
      </c>
      <c r="J19" s="99">
        <f t="shared" si="6"/>
        <v>0</v>
      </c>
      <c r="K19" s="96">
        <f t="shared" si="0"/>
        <v>20941.2</v>
      </c>
      <c r="L19" s="97">
        <f t="shared" si="7"/>
        <v>0</v>
      </c>
      <c r="M19" s="99">
        <f t="shared" si="9"/>
        <v>0</v>
      </c>
      <c r="N19" s="100">
        <f t="shared" si="8"/>
        <v>0</v>
      </c>
      <c r="O19" s="12"/>
    </row>
    <row r="20" spans="1:15" s="5" customFormat="1" ht="35.1" customHeight="1" x14ac:dyDescent="0.15">
      <c r="A20" s="148" t="s">
        <v>24</v>
      </c>
      <c r="B20" s="83">
        <v>152</v>
      </c>
      <c r="C20" s="90">
        <f t="shared" si="1"/>
        <v>0</v>
      </c>
      <c r="D20" s="91">
        <f t="shared" si="2"/>
        <v>0</v>
      </c>
      <c r="E20" s="86">
        <v>89119</v>
      </c>
      <c r="F20" s="92">
        <f t="shared" si="3"/>
        <v>0</v>
      </c>
      <c r="G20" s="93">
        <f t="shared" si="4"/>
        <v>0</v>
      </c>
      <c r="H20" s="88">
        <v>184084</v>
      </c>
      <c r="I20" s="94">
        <f t="shared" si="5"/>
        <v>0</v>
      </c>
      <c r="J20" s="99">
        <f t="shared" si="6"/>
        <v>0</v>
      </c>
      <c r="K20" s="96">
        <f t="shared" si="0"/>
        <v>109281.20000000001</v>
      </c>
      <c r="L20" s="97">
        <f t="shared" si="7"/>
        <v>0</v>
      </c>
      <c r="M20" s="102">
        <f t="shared" si="9"/>
        <v>0</v>
      </c>
      <c r="N20" s="100">
        <f t="shared" si="8"/>
        <v>0</v>
      </c>
      <c r="O20" s="12"/>
    </row>
    <row r="21" spans="1:15" s="5" customFormat="1" ht="35.1" customHeight="1" x14ac:dyDescent="0.15">
      <c r="A21" s="148" t="s">
        <v>25</v>
      </c>
      <c r="B21" s="83">
        <v>83</v>
      </c>
      <c r="C21" s="90">
        <f t="shared" si="1"/>
        <v>0</v>
      </c>
      <c r="D21" s="91">
        <f t="shared" si="2"/>
        <v>0</v>
      </c>
      <c r="E21" s="86">
        <v>36727</v>
      </c>
      <c r="F21" s="92">
        <f t="shared" si="3"/>
        <v>0</v>
      </c>
      <c r="G21" s="93">
        <f t="shared" si="4"/>
        <v>0</v>
      </c>
      <c r="H21" s="88">
        <v>71602</v>
      </c>
      <c r="I21" s="94">
        <f t="shared" si="5"/>
        <v>0</v>
      </c>
      <c r="J21" s="99">
        <f t="shared" si="6"/>
        <v>0</v>
      </c>
      <c r="K21" s="96">
        <f t="shared" si="0"/>
        <v>43331.600000000006</v>
      </c>
      <c r="L21" s="97">
        <f t="shared" si="7"/>
        <v>0</v>
      </c>
      <c r="M21" s="101">
        <f t="shared" si="9"/>
        <v>0</v>
      </c>
      <c r="N21" s="100">
        <f t="shared" si="8"/>
        <v>0</v>
      </c>
      <c r="O21" s="12"/>
    </row>
    <row r="22" spans="1:15" s="5" customFormat="1" ht="35.1" customHeight="1" x14ac:dyDescent="0.15">
      <c r="A22" s="148" t="s">
        <v>26</v>
      </c>
      <c r="B22" s="83">
        <v>56</v>
      </c>
      <c r="C22" s="90">
        <f t="shared" si="1"/>
        <v>0</v>
      </c>
      <c r="D22" s="91">
        <f t="shared" si="2"/>
        <v>0</v>
      </c>
      <c r="E22" s="86">
        <v>23051</v>
      </c>
      <c r="F22" s="92">
        <f t="shared" si="3"/>
        <v>0</v>
      </c>
      <c r="G22" s="93">
        <f t="shared" si="4"/>
        <v>0</v>
      </c>
      <c r="H22" s="88">
        <v>45457</v>
      </c>
      <c r="I22" s="94">
        <f t="shared" si="5"/>
        <v>0</v>
      </c>
      <c r="J22" s="99">
        <f t="shared" si="6"/>
        <v>0</v>
      </c>
      <c r="K22" s="96">
        <f t="shared" si="0"/>
        <v>27403.200000000001</v>
      </c>
      <c r="L22" s="97">
        <f t="shared" si="7"/>
        <v>0</v>
      </c>
      <c r="M22" s="101">
        <f t="shared" si="9"/>
        <v>0</v>
      </c>
      <c r="N22" s="100">
        <f t="shared" si="8"/>
        <v>0</v>
      </c>
      <c r="O22" s="12"/>
    </row>
    <row r="23" spans="1:15" s="5" customFormat="1" ht="35.1" customHeight="1" x14ac:dyDescent="0.15">
      <c r="A23" s="148" t="s">
        <v>27</v>
      </c>
      <c r="B23" s="83">
        <v>66</v>
      </c>
      <c r="C23" s="90">
        <f t="shared" si="1"/>
        <v>0</v>
      </c>
      <c r="D23" s="91">
        <f t="shared" si="2"/>
        <v>0</v>
      </c>
      <c r="E23" s="86">
        <v>30981</v>
      </c>
      <c r="F23" s="92">
        <f t="shared" si="3"/>
        <v>0</v>
      </c>
      <c r="G23" s="93">
        <f t="shared" si="4"/>
        <v>0</v>
      </c>
      <c r="H23" s="88">
        <v>64149</v>
      </c>
      <c r="I23" s="94">
        <f t="shared" si="5"/>
        <v>0</v>
      </c>
      <c r="J23" s="99">
        <f t="shared" si="6"/>
        <v>0</v>
      </c>
      <c r="K23" s="96">
        <f t="shared" si="0"/>
        <v>38052</v>
      </c>
      <c r="L23" s="97">
        <f t="shared" si="7"/>
        <v>0</v>
      </c>
      <c r="M23" s="101">
        <f t="shared" si="9"/>
        <v>0</v>
      </c>
      <c r="N23" s="100">
        <f t="shared" si="8"/>
        <v>0</v>
      </c>
      <c r="O23" s="12"/>
    </row>
    <row r="24" spans="1:15" s="5" customFormat="1" ht="35.1" customHeight="1" x14ac:dyDescent="0.15">
      <c r="A24" s="148" t="s">
        <v>28</v>
      </c>
      <c r="B24" s="83">
        <v>136</v>
      </c>
      <c r="C24" s="90">
        <f t="shared" si="1"/>
        <v>0</v>
      </c>
      <c r="D24" s="91">
        <f t="shared" si="2"/>
        <v>0</v>
      </c>
      <c r="E24" s="86">
        <v>66320</v>
      </c>
      <c r="F24" s="92">
        <f t="shared" si="3"/>
        <v>0</v>
      </c>
      <c r="G24" s="93">
        <f t="shared" si="4"/>
        <v>0</v>
      </c>
      <c r="H24" s="88">
        <v>119200</v>
      </c>
      <c r="I24" s="94">
        <f t="shared" si="5"/>
        <v>0</v>
      </c>
      <c r="J24" s="99">
        <f t="shared" si="6"/>
        <v>0</v>
      </c>
      <c r="K24" s="96">
        <f t="shared" si="0"/>
        <v>74208</v>
      </c>
      <c r="L24" s="97">
        <f t="shared" si="7"/>
        <v>0</v>
      </c>
      <c r="M24" s="99">
        <f t="shared" si="9"/>
        <v>0</v>
      </c>
      <c r="N24" s="100">
        <f t="shared" si="8"/>
        <v>0</v>
      </c>
      <c r="O24" s="12"/>
    </row>
    <row r="25" spans="1:15" s="5" customFormat="1" ht="35.1" customHeight="1" x14ac:dyDescent="0.15">
      <c r="A25" s="148" t="s">
        <v>29</v>
      </c>
      <c r="B25" s="83">
        <v>28</v>
      </c>
      <c r="C25" s="90">
        <f t="shared" si="1"/>
        <v>0</v>
      </c>
      <c r="D25" s="91">
        <f t="shared" si="2"/>
        <v>0</v>
      </c>
      <c r="E25" s="86">
        <v>12130</v>
      </c>
      <c r="F25" s="92">
        <f t="shared" si="3"/>
        <v>0</v>
      </c>
      <c r="G25" s="93">
        <f t="shared" si="4"/>
        <v>0</v>
      </c>
      <c r="H25" s="88">
        <v>27808</v>
      </c>
      <c r="I25" s="94">
        <f t="shared" si="5"/>
        <v>0</v>
      </c>
      <c r="J25" s="99">
        <f t="shared" si="6"/>
        <v>0</v>
      </c>
      <c r="K25" s="96">
        <f t="shared" si="0"/>
        <v>15975.2</v>
      </c>
      <c r="L25" s="97">
        <f t="shared" si="7"/>
        <v>0</v>
      </c>
      <c r="M25" s="102">
        <f t="shared" si="9"/>
        <v>0</v>
      </c>
      <c r="N25" s="100">
        <f t="shared" si="8"/>
        <v>0</v>
      </c>
      <c r="O25" s="12"/>
    </row>
    <row r="26" spans="1:15" s="5" customFormat="1" ht="35.1" customHeight="1" x14ac:dyDescent="0.15">
      <c r="A26" s="149" t="s">
        <v>3</v>
      </c>
      <c r="B26" s="83">
        <v>55</v>
      </c>
      <c r="C26" s="90">
        <f t="shared" si="1"/>
        <v>0</v>
      </c>
      <c r="D26" s="91">
        <f t="shared" si="2"/>
        <v>0</v>
      </c>
      <c r="E26" s="86">
        <v>21664</v>
      </c>
      <c r="F26" s="92">
        <f t="shared" si="3"/>
        <v>0</v>
      </c>
      <c r="G26" s="93">
        <f t="shared" si="4"/>
        <v>0</v>
      </c>
      <c r="H26" s="88">
        <v>52139</v>
      </c>
      <c r="I26" s="94">
        <f t="shared" si="5"/>
        <v>0</v>
      </c>
      <c r="J26" s="99">
        <f t="shared" si="6"/>
        <v>0</v>
      </c>
      <c r="K26" s="96">
        <f t="shared" si="0"/>
        <v>29521.200000000001</v>
      </c>
      <c r="L26" s="97">
        <f t="shared" si="7"/>
        <v>0</v>
      </c>
      <c r="M26" s="101">
        <f t="shared" si="9"/>
        <v>0</v>
      </c>
      <c r="N26" s="100">
        <f t="shared" si="8"/>
        <v>0</v>
      </c>
      <c r="O26" s="12"/>
    </row>
    <row r="27" spans="1:15" s="5" customFormat="1" ht="35.1" customHeight="1" x14ac:dyDescent="0.15">
      <c r="A27" s="148" t="s">
        <v>30</v>
      </c>
      <c r="B27" s="83">
        <v>76</v>
      </c>
      <c r="C27" s="90">
        <f t="shared" si="1"/>
        <v>0</v>
      </c>
      <c r="D27" s="91">
        <f t="shared" si="2"/>
        <v>0</v>
      </c>
      <c r="E27" s="86">
        <v>33295</v>
      </c>
      <c r="F27" s="92">
        <f t="shared" si="3"/>
        <v>0</v>
      </c>
      <c r="G27" s="93">
        <f t="shared" si="4"/>
        <v>0</v>
      </c>
      <c r="H27" s="88">
        <v>69901</v>
      </c>
      <c r="I27" s="94">
        <f t="shared" si="5"/>
        <v>0</v>
      </c>
      <c r="J27" s="99">
        <f t="shared" si="6"/>
        <v>0</v>
      </c>
      <c r="K27" s="96">
        <f t="shared" si="0"/>
        <v>41278.400000000001</v>
      </c>
      <c r="L27" s="97">
        <f t="shared" si="7"/>
        <v>0</v>
      </c>
      <c r="M27" s="101">
        <f t="shared" si="9"/>
        <v>0</v>
      </c>
      <c r="N27" s="100">
        <f t="shared" si="8"/>
        <v>0</v>
      </c>
      <c r="O27" s="12"/>
    </row>
    <row r="28" spans="1:15" s="5" customFormat="1" ht="35.1" customHeight="1" x14ac:dyDescent="0.15">
      <c r="A28" s="148" t="s">
        <v>31</v>
      </c>
      <c r="B28" s="84">
        <v>43</v>
      </c>
      <c r="C28" s="90">
        <f t="shared" si="1"/>
        <v>0</v>
      </c>
      <c r="D28" s="91">
        <f t="shared" si="2"/>
        <v>0</v>
      </c>
      <c r="E28" s="87">
        <v>16713</v>
      </c>
      <c r="F28" s="92">
        <f t="shared" si="3"/>
        <v>0</v>
      </c>
      <c r="G28" s="93">
        <f t="shared" si="4"/>
        <v>0</v>
      </c>
      <c r="H28" s="89">
        <v>37828</v>
      </c>
      <c r="I28" s="94">
        <f t="shared" si="5"/>
        <v>0</v>
      </c>
      <c r="J28" s="99">
        <f t="shared" si="6"/>
        <v>0</v>
      </c>
      <c r="K28" s="96">
        <f t="shared" si="0"/>
        <v>21816.400000000001</v>
      </c>
      <c r="L28" s="97">
        <f t="shared" si="7"/>
        <v>0</v>
      </c>
      <c r="M28" s="101">
        <f t="shared" si="9"/>
        <v>0</v>
      </c>
      <c r="N28" s="100">
        <f t="shared" si="8"/>
        <v>0</v>
      </c>
      <c r="O28" s="12"/>
    </row>
    <row r="29" spans="1:15" s="5" customFormat="1" ht="35.1" customHeight="1" x14ac:dyDescent="0.15">
      <c r="A29" s="148" t="s">
        <v>32</v>
      </c>
      <c r="B29" s="84">
        <v>77</v>
      </c>
      <c r="C29" s="90">
        <f t="shared" si="1"/>
        <v>0</v>
      </c>
      <c r="D29" s="91">
        <f t="shared" si="2"/>
        <v>0</v>
      </c>
      <c r="E29" s="87">
        <v>54900</v>
      </c>
      <c r="F29" s="92">
        <f t="shared" si="3"/>
        <v>0</v>
      </c>
      <c r="G29" s="93">
        <f t="shared" si="4"/>
        <v>0</v>
      </c>
      <c r="H29" s="86">
        <v>103313</v>
      </c>
      <c r="I29" s="94">
        <f t="shared" si="5"/>
        <v>0</v>
      </c>
      <c r="J29" s="99">
        <f t="shared" si="6"/>
        <v>0</v>
      </c>
      <c r="K29" s="96">
        <f t="shared" si="0"/>
        <v>63285.200000000004</v>
      </c>
      <c r="L29" s="97">
        <f t="shared" si="7"/>
        <v>0</v>
      </c>
      <c r="M29" s="99">
        <f t="shared" si="9"/>
        <v>0</v>
      </c>
      <c r="N29" s="100">
        <f t="shared" si="8"/>
        <v>0</v>
      </c>
      <c r="O29" s="12"/>
    </row>
    <row r="30" spans="1:15" s="5" customFormat="1" ht="35.1" customHeight="1" x14ac:dyDescent="0.15">
      <c r="A30" s="148" t="s">
        <v>33</v>
      </c>
      <c r="B30" s="84">
        <v>42</v>
      </c>
      <c r="C30" s="90">
        <f t="shared" si="1"/>
        <v>0</v>
      </c>
      <c r="D30" s="91">
        <f t="shared" si="2"/>
        <v>0</v>
      </c>
      <c r="E30" s="87">
        <v>19176</v>
      </c>
      <c r="F30" s="92">
        <f t="shared" si="3"/>
        <v>0</v>
      </c>
      <c r="G30" s="93">
        <f t="shared" si="4"/>
        <v>0</v>
      </c>
      <c r="H30" s="89">
        <v>33779</v>
      </c>
      <c r="I30" s="94">
        <f t="shared" si="5"/>
        <v>0</v>
      </c>
      <c r="J30" s="102">
        <f t="shared" si="6"/>
        <v>0</v>
      </c>
      <c r="K30" s="96">
        <f t="shared" si="0"/>
        <v>21182</v>
      </c>
      <c r="L30" s="97">
        <f t="shared" si="7"/>
        <v>0</v>
      </c>
      <c r="M30" s="102">
        <f t="shared" si="9"/>
        <v>0</v>
      </c>
      <c r="N30" s="100">
        <f t="shared" si="8"/>
        <v>0</v>
      </c>
      <c r="O30" s="12"/>
    </row>
    <row r="31" spans="1:15" s="5" customFormat="1" ht="35.1" customHeight="1" x14ac:dyDescent="0.15">
      <c r="A31" s="150" t="s">
        <v>4</v>
      </c>
      <c r="B31" s="84">
        <v>87</v>
      </c>
      <c r="C31" s="90">
        <f t="shared" si="1"/>
        <v>0</v>
      </c>
      <c r="D31" s="91">
        <f t="shared" si="2"/>
        <v>0</v>
      </c>
      <c r="E31" s="87">
        <v>40270</v>
      </c>
      <c r="F31" s="92">
        <f t="shared" si="3"/>
        <v>0</v>
      </c>
      <c r="G31" s="93">
        <f t="shared" si="4"/>
        <v>0</v>
      </c>
      <c r="H31" s="86">
        <v>78350</v>
      </c>
      <c r="I31" s="94">
        <f t="shared" si="5"/>
        <v>0</v>
      </c>
      <c r="J31" s="99">
        <f t="shared" si="6"/>
        <v>0</v>
      </c>
      <c r="K31" s="96">
        <f t="shared" si="0"/>
        <v>47448</v>
      </c>
      <c r="L31" s="97">
        <f t="shared" si="7"/>
        <v>0</v>
      </c>
      <c r="M31" s="101">
        <f t="shared" si="9"/>
        <v>0</v>
      </c>
      <c r="N31" s="100">
        <f t="shared" si="8"/>
        <v>0</v>
      </c>
      <c r="O31" s="12"/>
    </row>
    <row r="32" spans="1:15" s="5" customFormat="1" ht="35.1" customHeight="1" x14ac:dyDescent="0.15">
      <c r="A32" s="148" t="s">
        <v>5</v>
      </c>
      <c r="B32" s="84">
        <v>53</v>
      </c>
      <c r="C32" s="90">
        <f t="shared" si="1"/>
        <v>0</v>
      </c>
      <c r="D32" s="91">
        <f t="shared" si="2"/>
        <v>0</v>
      </c>
      <c r="E32" s="87">
        <v>25531</v>
      </c>
      <c r="F32" s="92">
        <f t="shared" si="3"/>
        <v>0</v>
      </c>
      <c r="G32" s="93">
        <f t="shared" si="4"/>
        <v>0</v>
      </c>
      <c r="H32" s="86">
        <v>48831</v>
      </c>
      <c r="I32" s="94">
        <f t="shared" si="5"/>
        <v>0</v>
      </c>
      <c r="J32" s="93">
        <f t="shared" si="6"/>
        <v>0</v>
      </c>
      <c r="K32" s="96">
        <f t="shared" si="0"/>
        <v>29744.800000000003</v>
      </c>
      <c r="L32" s="97">
        <f t="shared" si="7"/>
        <v>0</v>
      </c>
      <c r="M32" s="99">
        <f>K32*L32</f>
        <v>0</v>
      </c>
      <c r="N32" s="100">
        <f t="shared" si="8"/>
        <v>0</v>
      </c>
      <c r="O32" s="12"/>
    </row>
    <row r="33" spans="1:17" s="5" customFormat="1" ht="35.1" customHeight="1" thickBot="1" x14ac:dyDescent="0.2">
      <c r="A33" s="150" t="s">
        <v>34</v>
      </c>
      <c r="B33" s="84">
        <v>184</v>
      </c>
      <c r="C33" s="103">
        <f t="shared" si="1"/>
        <v>0</v>
      </c>
      <c r="D33" s="104">
        <f t="shared" si="2"/>
        <v>0</v>
      </c>
      <c r="E33" s="87">
        <v>78674</v>
      </c>
      <c r="F33" s="105">
        <f t="shared" si="3"/>
        <v>0</v>
      </c>
      <c r="G33" s="102">
        <f t="shared" si="4"/>
        <v>0</v>
      </c>
      <c r="H33" s="89">
        <v>148214</v>
      </c>
      <c r="I33" s="106">
        <f t="shared" si="5"/>
        <v>0</v>
      </c>
      <c r="J33" s="102">
        <f t="shared" si="6"/>
        <v>0</v>
      </c>
      <c r="K33" s="107">
        <f t="shared" si="0"/>
        <v>90755.200000000012</v>
      </c>
      <c r="L33" s="108">
        <f t="shared" si="7"/>
        <v>0</v>
      </c>
      <c r="M33" s="102">
        <f t="shared" si="9"/>
        <v>0</v>
      </c>
      <c r="N33" s="109">
        <f t="shared" si="8"/>
        <v>0</v>
      </c>
      <c r="O33" s="12"/>
    </row>
    <row r="34" spans="1:17" s="5" customFormat="1" ht="45" customHeight="1" thickBot="1" x14ac:dyDescent="0.2">
      <c r="A34" s="112" t="s">
        <v>21</v>
      </c>
      <c r="B34" s="113"/>
      <c r="C34" s="113"/>
      <c r="D34" s="113"/>
      <c r="E34" s="113"/>
      <c r="F34" s="113"/>
      <c r="G34" s="113"/>
      <c r="H34" s="113"/>
      <c r="I34" s="113"/>
      <c r="J34" s="113"/>
      <c r="K34" s="113"/>
      <c r="L34" s="113"/>
      <c r="M34" s="114"/>
      <c r="N34" s="110">
        <f>SUM(N16:N33)</f>
        <v>0</v>
      </c>
      <c r="O34" s="6"/>
      <c r="P34" s="6"/>
      <c r="Q34" s="7"/>
    </row>
    <row r="35" spans="1:17" s="5" customFormat="1" ht="9.9499999999999993" customHeight="1" x14ac:dyDescent="0.15">
      <c r="A35" s="41"/>
      <c r="B35" s="41"/>
      <c r="C35" s="41"/>
      <c r="D35" s="42"/>
      <c r="E35" s="42"/>
      <c r="F35" s="42"/>
      <c r="G35" s="42"/>
      <c r="H35" s="42"/>
      <c r="I35" s="42"/>
      <c r="J35" s="42"/>
      <c r="K35" s="41"/>
      <c r="L35" s="41"/>
      <c r="M35" s="41"/>
      <c r="N35" s="43"/>
      <c r="O35" s="6"/>
      <c r="P35" s="6"/>
      <c r="Q35" s="7"/>
    </row>
    <row r="36" spans="1:17" s="5" customFormat="1" ht="9.9499999999999993" customHeight="1" thickBot="1" x14ac:dyDescent="0.2">
      <c r="A36" s="44"/>
      <c r="B36" s="44"/>
      <c r="C36" s="44"/>
      <c r="D36" s="45"/>
      <c r="E36" s="46"/>
      <c r="F36" s="46"/>
      <c r="G36" s="46"/>
      <c r="H36" s="46"/>
      <c r="I36" s="47"/>
      <c r="J36" s="48"/>
      <c r="K36" s="49"/>
      <c r="L36" s="50"/>
      <c r="M36" s="45"/>
      <c r="N36" s="51"/>
      <c r="P36" s="6"/>
      <c r="Q36" s="7"/>
    </row>
    <row r="37" spans="1:17" ht="54.95" customHeight="1" thickBot="1" x14ac:dyDescent="0.2">
      <c r="A37" s="115" t="s">
        <v>63</v>
      </c>
      <c r="B37" s="116"/>
      <c r="C37" s="116"/>
      <c r="D37" s="116"/>
      <c r="E37" s="116"/>
      <c r="F37" s="116"/>
      <c r="G37" s="116"/>
      <c r="H37" s="116"/>
      <c r="I37" s="116"/>
      <c r="J37" s="116"/>
      <c r="K37" s="116"/>
      <c r="L37" s="116"/>
      <c r="M37" s="117">
        <f>ROUNDUP(N34*100/110,0)</f>
        <v>0</v>
      </c>
      <c r="N37" s="118"/>
    </row>
    <row r="38" spans="1:17" s="9" customFormat="1" ht="11.25" customHeight="1" x14ac:dyDescent="0.15">
      <c r="A38" s="52"/>
      <c r="B38" s="52"/>
      <c r="C38" s="52"/>
      <c r="D38" s="52"/>
      <c r="E38" s="52"/>
      <c r="F38" s="52"/>
      <c r="G38" s="52"/>
      <c r="H38" s="52"/>
      <c r="I38" s="53"/>
      <c r="J38" s="53"/>
      <c r="K38" s="54"/>
      <c r="L38" s="54"/>
      <c r="M38" s="54"/>
      <c r="N38" s="54"/>
    </row>
    <row r="39" spans="1:17" s="10" customFormat="1" ht="12" x14ac:dyDescent="0.15">
      <c r="A39" s="55" t="s">
        <v>59</v>
      </c>
      <c r="B39" s="56"/>
      <c r="C39" s="56"/>
      <c r="D39" s="55"/>
      <c r="E39" s="57"/>
      <c r="F39" s="58"/>
      <c r="G39" s="56"/>
      <c r="H39" s="56"/>
      <c r="I39" s="59"/>
      <c r="J39" s="56"/>
      <c r="K39" s="56"/>
      <c r="L39" s="56"/>
      <c r="M39" s="56"/>
      <c r="N39" s="56"/>
    </row>
    <row r="40" spans="1:17" s="10" customFormat="1" ht="12" x14ac:dyDescent="0.15">
      <c r="A40" s="55" t="s">
        <v>62</v>
      </c>
      <c r="B40" s="60"/>
      <c r="C40" s="60"/>
      <c r="D40" s="61"/>
      <c r="E40" s="62"/>
      <c r="F40" s="63"/>
      <c r="G40" s="60"/>
      <c r="H40" s="60"/>
      <c r="I40" s="64"/>
      <c r="J40" s="60"/>
      <c r="K40" s="56"/>
      <c r="L40" s="56"/>
      <c r="M40" s="56"/>
      <c r="N40" s="56"/>
    </row>
    <row r="41" spans="1:17" s="10" customFormat="1" ht="12" customHeight="1" x14ac:dyDescent="0.15">
      <c r="A41" s="65" t="s">
        <v>35</v>
      </c>
      <c r="B41" s="66"/>
      <c r="C41" s="66"/>
      <c r="D41" s="66"/>
      <c r="E41" s="66"/>
      <c r="F41" s="66"/>
      <c r="G41" s="66"/>
      <c r="H41" s="66"/>
      <c r="I41" s="66"/>
      <c r="J41" s="66"/>
      <c r="K41" s="66"/>
      <c r="L41" s="66"/>
      <c r="M41" s="66"/>
      <c r="N41" s="66"/>
    </row>
    <row r="42" spans="1:17" s="10" customFormat="1" ht="12" x14ac:dyDescent="0.15">
      <c r="A42" s="55" t="s">
        <v>36</v>
      </c>
      <c r="B42" s="60"/>
      <c r="C42" s="60"/>
      <c r="D42" s="61"/>
      <c r="E42" s="62"/>
      <c r="F42" s="63"/>
      <c r="G42" s="60"/>
      <c r="H42" s="60"/>
      <c r="I42" s="64"/>
      <c r="J42" s="60"/>
      <c r="K42" s="56"/>
      <c r="L42" s="56"/>
      <c r="M42" s="56"/>
      <c r="N42" s="56"/>
    </row>
    <row r="43" spans="1:17" s="10" customFormat="1" ht="12" customHeight="1" x14ac:dyDescent="0.15">
      <c r="A43" s="119" t="s">
        <v>60</v>
      </c>
      <c r="B43" s="119"/>
      <c r="C43" s="119"/>
      <c r="D43" s="119"/>
      <c r="E43" s="119"/>
      <c r="F43" s="119"/>
      <c r="G43" s="119"/>
      <c r="H43" s="119"/>
      <c r="I43" s="119"/>
      <c r="J43" s="119"/>
      <c r="K43" s="56"/>
      <c r="L43" s="56"/>
      <c r="M43" s="56"/>
      <c r="N43" s="56"/>
    </row>
    <row r="44" spans="1:17" s="10" customFormat="1" ht="12" customHeight="1" x14ac:dyDescent="0.15">
      <c r="A44" s="67"/>
      <c r="B44" s="60"/>
      <c r="C44" s="60"/>
      <c r="D44" s="61"/>
      <c r="E44" s="62"/>
      <c r="F44" s="63"/>
      <c r="G44" s="60"/>
      <c r="H44" s="60"/>
      <c r="I44" s="64"/>
      <c r="J44" s="60"/>
      <c r="K44" s="56"/>
      <c r="L44" s="56"/>
      <c r="M44" s="56"/>
      <c r="N44" s="56"/>
    </row>
    <row r="45" spans="1:17" s="10" customFormat="1" ht="12" customHeight="1" x14ac:dyDescent="0.15">
      <c r="A45" s="120"/>
      <c r="B45" s="120"/>
      <c r="C45" s="120"/>
      <c r="D45" s="120"/>
      <c r="E45" s="120"/>
      <c r="F45" s="120"/>
      <c r="G45" s="120"/>
      <c r="H45" s="120"/>
      <c r="I45" s="120"/>
      <c r="J45" s="120"/>
      <c r="K45" s="56"/>
      <c r="L45" s="56"/>
      <c r="M45" s="56"/>
      <c r="N45" s="56"/>
    </row>
    <row r="46" spans="1:17" s="10" customFormat="1" ht="12" customHeight="1" x14ac:dyDescent="0.15">
      <c r="A46" s="121"/>
      <c r="B46" s="121"/>
      <c r="C46" s="121"/>
      <c r="D46" s="121"/>
      <c r="E46" s="121"/>
      <c r="F46" s="121"/>
      <c r="G46" s="121"/>
      <c r="H46" s="121"/>
      <c r="I46" s="121"/>
      <c r="J46" s="121"/>
      <c r="K46" s="56"/>
      <c r="L46" s="56"/>
      <c r="M46" s="56"/>
      <c r="N46" s="56"/>
    </row>
    <row r="47" spans="1:17" s="10" customFormat="1" ht="12" customHeight="1" x14ac:dyDescent="0.15">
      <c r="A47" s="56"/>
      <c r="B47" s="57"/>
      <c r="C47" s="57"/>
      <c r="D47" s="57"/>
      <c r="E47" s="57"/>
      <c r="F47" s="58"/>
      <c r="G47" s="56"/>
      <c r="H47" s="56"/>
      <c r="I47" s="59"/>
      <c r="J47" s="56"/>
      <c r="K47" s="56"/>
      <c r="L47" s="56"/>
      <c r="M47" s="56"/>
      <c r="N47" s="56"/>
    </row>
    <row r="48" spans="1:17" s="10" customFormat="1" ht="12" customHeight="1" x14ac:dyDescent="0.15">
      <c r="A48" s="56"/>
      <c r="B48" s="57"/>
      <c r="C48" s="57"/>
      <c r="D48" s="57"/>
      <c r="E48" s="57"/>
      <c r="F48" s="58"/>
      <c r="G48" s="56"/>
      <c r="H48" s="56"/>
      <c r="I48" s="59"/>
      <c r="J48" s="56"/>
      <c r="K48" s="56"/>
      <c r="L48" s="56"/>
      <c r="M48" s="56"/>
      <c r="N48" s="56"/>
    </row>
    <row r="49" spans="1:15" s="10" customFormat="1" ht="12" customHeight="1" x14ac:dyDescent="0.15">
      <c r="A49" s="56"/>
      <c r="B49" s="57"/>
      <c r="C49" s="57"/>
      <c r="D49" s="57"/>
      <c r="E49" s="57"/>
      <c r="F49" s="68"/>
      <c r="G49" s="68"/>
      <c r="H49" s="68"/>
      <c r="I49" s="68"/>
      <c r="J49" s="111" t="s">
        <v>15</v>
      </c>
      <c r="K49" s="111"/>
      <c r="L49" s="111"/>
      <c r="M49" s="111"/>
      <c r="N49" s="111"/>
      <c r="O49" s="11"/>
    </row>
    <row r="50" spans="1:15" s="10" customFormat="1" ht="12" customHeight="1" x14ac:dyDescent="0.15">
      <c r="A50" s="56"/>
      <c r="B50" s="57"/>
      <c r="C50" s="57"/>
      <c r="D50" s="57"/>
      <c r="E50" s="57"/>
      <c r="F50" s="69"/>
      <c r="G50" s="56"/>
      <c r="H50" s="56"/>
      <c r="I50" s="59"/>
      <c r="J50" s="56"/>
      <c r="K50" s="56"/>
      <c r="L50" s="56"/>
      <c r="M50" s="56"/>
      <c r="N50" s="56"/>
    </row>
    <row r="51" spans="1:15" s="10" customFormat="1" ht="12" customHeight="1" x14ac:dyDescent="0.15">
      <c r="A51" s="70" t="s">
        <v>16</v>
      </c>
      <c r="B51" s="56"/>
      <c r="C51" s="56"/>
      <c r="D51" s="70"/>
      <c r="E51" s="71"/>
      <c r="F51" s="69"/>
      <c r="G51" s="72"/>
      <c r="H51" s="72"/>
      <c r="I51" s="73"/>
      <c r="J51" s="56"/>
      <c r="K51" s="56"/>
      <c r="L51" s="56"/>
      <c r="M51" s="56"/>
      <c r="N51" s="56"/>
    </row>
    <row r="52" spans="1:15" s="10" customFormat="1" ht="12" customHeight="1" x14ac:dyDescent="0.15">
      <c r="A52" s="70" t="s">
        <v>17</v>
      </c>
      <c r="B52" s="56"/>
      <c r="C52" s="56"/>
      <c r="D52" s="70"/>
      <c r="E52" s="71"/>
      <c r="F52" s="69"/>
      <c r="G52" s="72"/>
      <c r="H52" s="72"/>
      <c r="I52" s="73"/>
      <c r="J52" s="56"/>
      <c r="K52" s="56"/>
      <c r="L52" s="56"/>
      <c r="M52" s="56"/>
      <c r="N52" s="56"/>
    </row>
    <row r="53" spans="1:15" s="10" customFormat="1" ht="12" customHeight="1" x14ac:dyDescent="0.15">
      <c r="A53" s="72"/>
      <c r="B53" s="70"/>
      <c r="C53" s="70"/>
      <c r="D53" s="70"/>
      <c r="E53" s="71"/>
      <c r="F53" s="69"/>
      <c r="G53" s="72"/>
      <c r="H53" s="72"/>
      <c r="I53" s="73"/>
      <c r="J53" s="56"/>
      <c r="K53" s="56"/>
      <c r="L53" s="56"/>
      <c r="M53" s="56"/>
      <c r="N53" s="56"/>
    </row>
    <row r="54" spans="1:15" s="10" customFormat="1" ht="12" customHeight="1" x14ac:dyDescent="0.15">
      <c r="A54" s="72"/>
      <c r="B54" s="72"/>
      <c r="C54" s="72"/>
      <c r="D54" s="72"/>
      <c r="E54" s="71"/>
      <c r="F54" s="69"/>
      <c r="G54" s="72"/>
      <c r="H54" s="72"/>
      <c r="I54" s="73"/>
      <c r="J54" s="56"/>
      <c r="K54" s="74" t="s">
        <v>18</v>
      </c>
      <c r="L54" s="74"/>
      <c r="M54" s="56"/>
      <c r="N54" s="56"/>
    </row>
    <row r="55" spans="1:15" s="10" customFormat="1" ht="12" customHeight="1" x14ac:dyDescent="0.15">
      <c r="A55" s="72"/>
      <c r="B55" s="72"/>
      <c r="C55" s="72"/>
      <c r="D55" s="72"/>
      <c r="E55" s="75"/>
      <c r="F55" s="56"/>
      <c r="G55" s="76"/>
      <c r="H55" s="70"/>
      <c r="I55" s="70"/>
      <c r="J55" s="77"/>
      <c r="K55" s="74" t="s">
        <v>19</v>
      </c>
      <c r="L55" s="74"/>
      <c r="M55" s="56"/>
      <c r="N55" s="56"/>
    </row>
    <row r="56" spans="1:15" s="10" customFormat="1" ht="12" customHeight="1" x14ac:dyDescent="0.15">
      <c r="A56" s="72"/>
      <c r="B56" s="72"/>
      <c r="C56" s="72"/>
      <c r="D56" s="72"/>
      <c r="E56" s="75"/>
      <c r="F56" s="56"/>
      <c r="G56" s="76"/>
      <c r="H56" s="70"/>
      <c r="I56" s="70"/>
      <c r="J56" s="77"/>
      <c r="K56" s="74" t="s">
        <v>20</v>
      </c>
      <c r="L56" s="74"/>
      <c r="M56" s="56"/>
      <c r="N56" s="56"/>
    </row>
    <row r="57" spans="1:15" s="10" customFormat="1" ht="12" customHeight="1" x14ac:dyDescent="0.15">
      <c r="A57" s="72"/>
      <c r="B57" s="72"/>
      <c r="C57" s="72"/>
      <c r="D57" s="72"/>
      <c r="E57" s="75"/>
      <c r="F57" s="56"/>
      <c r="G57" s="76"/>
      <c r="H57" s="70"/>
      <c r="I57" s="70"/>
      <c r="J57" s="78"/>
      <c r="K57" s="56"/>
      <c r="L57" s="56"/>
      <c r="M57" s="56"/>
      <c r="N57" s="56"/>
    </row>
    <row r="58" spans="1:15" ht="12" customHeight="1" x14ac:dyDescent="0.15">
      <c r="A58" s="13"/>
      <c r="B58" s="14"/>
      <c r="C58" s="79"/>
      <c r="D58" s="80"/>
      <c r="E58" s="79"/>
      <c r="F58" s="79"/>
      <c r="G58" s="79"/>
      <c r="H58" s="79"/>
      <c r="I58" s="13"/>
      <c r="J58" s="80"/>
      <c r="K58" s="79"/>
      <c r="L58" s="13"/>
      <c r="M58" s="80"/>
      <c r="N58" s="81"/>
    </row>
  </sheetData>
  <sheetProtection sheet="1" objects="1" scenarios="1" selectLockedCells="1"/>
  <mergeCells count="22">
    <mergeCell ref="A2:N2"/>
    <mergeCell ref="A4:N4"/>
    <mergeCell ref="A7:E7"/>
    <mergeCell ref="F7:K7"/>
    <mergeCell ref="A8:E8"/>
    <mergeCell ref="F8:K8"/>
    <mergeCell ref="A9:E9"/>
    <mergeCell ref="F9:K9"/>
    <mergeCell ref="A10:E10"/>
    <mergeCell ref="F10:K10"/>
    <mergeCell ref="A13:A15"/>
    <mergeCell ref="B13:D13"/>
    <mergeCell ref="E13:G13"/>
    <mergeCell ref="H13:J13"/>
    <mergeCell ref="K13:M13"/>
    <mergeCell ref="J49:N49"/>
    <mergeCell ref="A34:M34"/>
    <mergeCell ref="A37:L37"/>
    <mergeCell ref="M37:N37"/>
    <mergeCell ref="A43:J43"/>
    <mergeCell ref="A45:J45"/>
    <mergeCell ref="A46:J46"/>
  </mergeCells>
  <phoneticPr fontId="3"/>
  <printOptions horizontalCentered="1"/>
  <pageMargins left="0.27559055118110237" right="0.11811023622047245" top="0.39370078740157483" bottom="0.39370078740157483" header="0.31496062992125984" footer="0.31496062992125984"/>
  <pageSetup paperSize="9" scale="6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入札書別紙（数式有)</vt:lpstr>
      <vt:lpstr>'入札書別紙（数式有)'!Print_Area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2023-12-06T08:14:59Z</dcterms:created>
  <dcterms:modified xsi:type="dcterms:W3CDTF">2024-12-11T11:35:13Z</dcterms:modified>
</cp:coreProperties>
</file>