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1BC49F65-EB51-4F58-8864-8FC3B754ECDE}" xr6:coauthVersionLast="47" xr6:coauthVersionMax="47" xr10:uidLastSave="{00000000-0000-0000-0000-000000000000}"/>
  <bookViews>
    <workbookView xWindow="-120" yWindow="-16320" windowWidth="29040" windowHeight="15840" xr2:uid="{00000000-000D-0000-FFFF-FFFF00000000}"/>
  </bookViews>
  <sheets>
    <sheet name="募集要項別紙6_●●市 " sheetId="5" r:id="rId1"/>
  </sheets>
  <definedNames>
    <definedName name="_xlnm.Print_Area" localSheetId="0">'募集要項別紙6_●●市 '!$A$1:$R$89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8" i="5" l="1"/>
  <c r="K20" i="5" s="1"/>
  <c r="C20" i="5" l="1"/>
  <c r="G18" i="5"/>
  <c r="C19" i="5"/>
  <c r="C18" i="5"/>
  <c r="G19" i="5" l="1"/>
  <c r="G20" i="5"/>
  <c r="X8" i="5"/>
  <c r="W8" i="5"/>
  <c r="V8" i="5"/>
  <c r="Y8" i="5" s="1"/>
  <c r="V6" i="5"/>
  <c r="X10" i="5" s="1"/>
  <c r="P72" i="5"/>
  <c r="P69" i="5"/>
  <c r="P66" i="5"/>
  <c r="P63" i="5"/>
  <c r="P57" i="5"/>
  <c r="P54" i="5"/>
  <c r="P48" i="5"/>
  <c r="P47" i="5"/>
  <c r="P46" i="5"/>
  <c r="O45" i="5"/>
  <c r="M45" i="5"/>
  <c r="L45" i="5"/>
  <c r="J45" i="5"/>
  <c r="I45" i="5"/>
  <c r="P42" i="5"/>
  <c r="P41" i="5"/>
  <c r="P40" i="5"/>
  <c r="O39" i="5"/>
  <c r="M39" i="5"/>
  <c r="L39" i="5"/>
  <c r="J39" i="5"/>
  <c r="I39" i="5"/>
  <c r="P36" i="5"/>
  <c r="P33" i="5"/>
  <c r="O17" i="5"/>
  <c r="K16" i="5"/>
  <c r="G16" i="5"/>
  <c r="C16" i="5"/>
  <c r="O15" i="5"/>
  <c r="O14" i="5"/>
  <c r="O13" i="5"/>
  <c r="W10" i="5" l="1"/>
  <c r="O18" i="5"/>
  <c r="O20" i="5" s="1"/>
  <c r="O16" i="5"/>
  <c r="P39" i="5"/>
  <c r="P45" i="5"/>
  <c r="C21" i="5"/>
  <c r="G21" i="5"/>
  <c r="K19" i="5"/>
  <c r="K21" i="5" s="1"/>
  <c r="O19" i="5" l="1"/>
  <c r="O21" i="5" s="1"/>
</calcChain>
</file>

<file path=xl/sharedStrings.xml><?xml version="1.0" encoding="utf-8"?>
<sst xmlns="http://schemas.openxmlformats.org/spreadsheetml/2006/main" count="267" uniqueCount="122">
  <si>
    <t>実施地域</t>
    <rPh sb="0" eb="2">
      <t>ジッシ</t>
    </rPh>
    <rPh sb="2" eb="4">
      <t>チイキ</t>
    </rPh>
    <phoneticPr fontId="1"/>
  </si>
  <si>
    <t>重点業種</t>
    <rPh sb="0" eb="2">
      <t>ジュウテン</t>
    </rPh>
    <rPh sb="2" eb="4">
      <t>ギョウシュ</t>
    </rPh>
    <phoneticPr fontId="1"/>
  </si>
  <si>
    <t>参画自治体</t>
    <rPh sb="0" eb="2">
      <t>サンカク</t>
    </rPh>
    <rPh sb="2" eb="5">
      <t>ジチタイ</t>
    </rPh>
    <phoneticPr fontId="1"/>
  </si>
  <si>
    <t>60歳以上人口</t>
    <rPh sb="2" eb="3">
      <t>サイ</t>
    </rPh>
    <rPh sb="3" eb="5">
      <t>イジョウ</t>
    </rPh>
    <rPh sb="5" eb="7">
      <t>ジンコウ</t>
    </rPh>
    <phoneticPr fontId="1"/>
  </si>
  <si>
    <t>人件費</t>
    <rPh sb="0" eb="3">
      <t>ジンケンヒ</t>
    </rPh>
    <phoneticPr fontId="1"/>
  </si>
  <si>
    <t>管理費</t>
    <rPh sb="0" eb="3">
      <t>カンリヒ</t>
    </rPh>
    <phoneticPr fontId="1"/>
  </si>
  <si>
    <t>事業費</t>
    <rPh sb="0" eb="3">
      <t>ジギョウヒ</t>
    </rPh>
    <phoneticPr fontId="1"/>
  </si>
  <si>
    <t>消費税</t>
    <rPh sb="0" eb="3">
      <t>ショウヒゼイ</t>
    </rPh>
    <phoneticPr fontId="1"/>
  </si>
  <si>
    <t>合計</t>
    <rPh sb="0" eb="2">
      <t>ゴウケイ</t>
    </rPh>
    <phoneticPr fontId="1"/>
  </si>
  <si>
    <t>令和６年度</t>
    <rPh sb="0" eb="2">
      <t>レイワ</t>
    </rPh>
    <rPh sb="3" eb="5">
      <t>ネンド</t>
    </rPh>
    <phoneticPr fontId="1"/>
  </si>
  <si>
    <t>実施期間</t>
    <rPh sb="0" eb="2">
      <t>ジッシ</t>
    </rPh>
    <rPh sb="2" eb="4">
      <t>キカン</t>
    </rPh>
    <phoneticPr fontId="1"/>
  </si>
  <si>
    <t>実施主体名称</t>
    <rPh sb="0" eb="2">
      <t>ジッシ</t>
    </rPh>
    <rPh sb="2" eb="4">
      <t>シュタイ</t>
    </rPh>
    <rPh sb="4" eb="6">
      <t>メイショウ</t>
    </rPh>
    <phoneticPr fontId="1"/>
  </si>
  <si>
    <t>必要経費概算</t>
    <rPh sb="0" eb="2">
      <t>ヒツヨウ</t>
    </rPh>
    <rPh sb="2" eb="4">
      <t>ケイヒ</t>
    </rPh>
    <rPh sb="4" eb="6">
      <t>ガイサン</t>
    </rPh>
    <phoneticPr fontId="1"/>
  </si>
  <si>
    <t>単位</t>
    <rPh sb="0" eb="2">
      <t>タンイ</t>
    </rPh>
    <phoneticPr fontId="1"/>
  </si>
  <si>
    <t>ベースとなる
協議会機能等</t>
    <rPh sb="7" eb="10">
      <t>キョウギカイ</t>
    </rPh>
    <rPh sb="10" eb="12">
      <t>キノウ</t>
    </rPh>
    <rPh sb="12" eb="13">
      <t>トウ</t>
    </rPh>
    <phoneticPr fontId="1"/>
  </si>
  <si>
    <t>３ヶ年度合計</t>
    <rPh sb="2" eb="4">
      <t>ネンド</t>
    </rPh>
    <rPh sb="4" eb="6">
      <t>ゴウケイ</t>
    </rPh>
    <phoneticPr fontId="1"/>
  </si>
  <si>
    <t>加算額</t>
    <rPh sb="0" eb="2">
      <t>カサン</t>
    </rPh>
    <rPh sb="2" eb="3">
      <t>ガク</t>
    </rPh>
    <phoneticPr fontId="1"/>
  </si>
  <si>
    <t>実施時期</t>
    <rPh sb="0" eb="2">
      <t>ジッシ</t>
    </rPh>
    <rPh sb="2" eb="4">
      <t>ジキ</t>
    </rPh>
    <phoneticPr fontId="1"/>
  </si>
  <si>
    <t>調達方法１</t>
    <rPh sb="0" eb="2">
      <t>チョウタツ</t>
    </rPh>
    <rPh sb="2" eb="4">
      <t>ホウホウ</t>
    </rPh>
    <phoneticPr fontId="1"/>
  </si>
  <si>
    <t>具体的な
方策</t>
    <rPh sb="0" eb="3">
      <t>グタイテキ</t>
    </rPh>
    <rPh sb="5" eb="7">
      <t>ホウサク</t>
    </rPh>
    <phoneticPr fontId="1"/>
  </si>
  <si>
    <t>計画終了後の
協議会の在り方</t>
    <rPh sb="0" eb="2">
      <t>ケイカク</t>
    </rPh>
    <rPh sb="2" eb="5">
      <t>シュウリョウゴ</t>
    </rPh>
    <rPh sb="7" eb="10">
      <t>キョウギカイ</t>
    </rPh>
    <rPh sb="11" eb="12">
      <t>ア</t>
    </rPh>
    <rPh sb="13" eb="14">
      <t>カタ</t>
    </rPh>
    <phoneticPr fontId="1"/>
  </si>
  <si>
    <t>事業構想名</t>
    <rPh sb="0" eb="2">
      <t>ジギョウ</t>
    </rPh>
    <rPh sb="2" eb="4">
      <t>コウソウ</t>
    </rPh>
    <rPh sb="4" eb="5">
      <t>メイ</t>
    </rPh>
    <phoneticPr fontId="1"/>
  </si>
  <si>
    <t>地域計画案</t>
    <rPh sb="0" eb="2">
      <t>チイキ</t>
    </rPh>
    <rPh sb="2" eb="5">
      <t>ケイカクアン</t>
    </rPh>
    <phoneticPr fontId="1"/>
  </si>
  <si>
    <t>構想概要</t>
    <rPh sb="0" eb="2">
      <t>コウソウ</t>
    </rPh>
    <rPh sb="2" eb="4">
      <t>ガイヨウ</t>
    </rPh>
    <phoneticPr fontId="1"/>
  </si>
  <si>
    <t>構想提案書</t>
    <rPh sb="0" eb="2">
      <t>コウソウ</t>
    </rPh>
    <rPh sb="2" eb="5">
      <t>テイアンショ</t>
    </rPh>
    <phoneticPr fontId="1"/>
  </si>
  <si>
    <t>詳細</t>
    <rPh sb="0" eb="2">
      <t>ショウサイ</t>
    </rPh>
    <phoneticPr fontId="1"/>
  </si>
  <si>
    <t>協議会の
体制・構成員</t>
    <rPh sb="0" eb="3">
      <t>キョウギカイ</t>
    </rPh>
    <rPh sb="5" eb="7">
      <t>タイセイ</t>
    </rPh>
    <rPh sb="8" eb="11">
      <t>コウセイイン</t>
    </rPh>
    <phoneticPr fontId="1"/>
  </si>
  <si>
    <t>調達方法２</t>
    <rPh sb="0" eb="2">
      <t>チョウタツ</t>
    </rPh>
    <rPh sb="2" eb="4">
      <t>ホウホウ</t>
    </rPh>
    <phoneticPr fontId="1"/>
  </si>
  <si>
    <t>民間資金等の調達</t>
    <rPh sb="0" eb="2">
      <t>ミンカン</t>
    </rPh>
    <rPh sb="2" eb="4">
      <t>シキン</t>
    </rPh>
    <rPh sb="4" eb="5">
      <t>トウ</t>
    </rPh>
    <rPh sb="6" eb="8">
      <t>チョウタツ</t>
    </rPh>
    <phoneticPr fontId="1"/>
  </si>
  <si>
    <t>再委託理由</t>
    <rPh sb="0" eb="3">
      <t>サイイタク</t>
    </rPh>
    <rPh sb="3" eb="5">
      <t>リユウ</t>
    </rPh>
    <phoneticPr fontId="1"/>
  </si>
  <si>
    <t>再委託</t>
    <rPh sb="0" eb="3">
      <t>サイイタク</t>
    </rPh>
    <phoneticPr fontId="1"/>
  </si>
  <si>
    <t>(再委託経費)</t>
    <rPh sb="1" eb="4">
      <t>サイイタク</t>
    </rPh>
    <rPh sb="4" eb="6">
      <t>ケイヒ</t>
    </rPh>
    <phoneticPr fontId="1"/>
  </si>
  <si>
    <t>再委託１
(概要)</t>
    <rPh sb="0" eb="3">
      <t>サイイタク</t>
    </rPh>
    <rPh sb="6" eb="8">
      <t>ガイヨウ</t>
    </rPh>
    <phoneticPr fontId="1"/>
  </si>
  <si>
    <t>再委託２
(概要)</t>
    <rPh sb="0" eb="3">
      <t>サイイタク</t>
    </rPh>
    <rPh sb="6" eb="8">
      <t>ガイヨウ</t>
    </rPh>
    <phoneticPr fontId="1"/>
  </si>
  <si>
    <t>(単位：円)</t>
    <rPh sb="1" eb="3">
      <t>タンイ</t>
    </rPh>
    <rPh sb="4" eb="5">
      <t>エン</t>
    </rPh>
    <phoneticPr fontId="1"/>
  </si>
  <si>
    <t>アウトプット目標①</t>
    <rPh sb="6" eb="8">
      <t>モクヒョウ</t>
    </rPh>
    <phoneticPr fontId="1"/>
  </si>
  <si>
    <t>アウトプット目標②</t>
    <rPh sb="6" eb="8">
      <t>モクヒョウ</t>
    </rPh>
    <phoneticPr fontId="1"/>
  </si>
  <si>
    <t>アウトプット目標③</t>
    <rPh sb="6" eb="8">
      <t>モクヒョウ</t>
    </rPh>
    <phoneticPr fontId="1"/>
  </si>
  <si>
    <t>アウトカム目標③</t>
    <rPh sb="5" eb="7">
      <t>モクヒョウ</t>
    </rPh>
    <phoneticPr fontId="1"/>
  </si>
  <si>
    <t>アウトカム目標⑨</t>
    <rPh sb="5" eb="7">
      <t>モクヒョウ</t>
    </rPh>
    <phoneticPr fontId="1"/>
  </si>
  <si>
    <t>アウトカム目標⑩</t>
    <rPh sb="5" eb="7">
      <t>モクヒョウ</t>
    </rPh>
    <phoneticPr fontId="1"/>
  </si>
  <si>
    <t>アウトプット目標⑧</t>
    <rPh sb="6" eb="8">
      <t>モクヒョウ</t>
    </rPh>
    <phoneticPr fontId="1"/>
  </si>
  <si>
    <t>アウトプット目標⑨</t>
    <rPh sb="6" eb="8">
      <t>モクヒョウ</t>
    </rPh>
    <phoneticPr fontId="1"/>
  </si>
  <si>
    <t>予定時期</t>
    <rPh sb="0" eb="2">
      <t>ヨテイ</t>
    </rPh>
    <rPh sb="2" eb="4">
      <t>ジキ</t>
    </rPh>
    <phoneticPr fontId="1"/>
  </si>
  <si>
    <t>全体額ﾁｪｯｸ</t>
    <rPh sb="0" eb="3">
      <t>ゼンタイガク</t>
    </rPh>
    <phoneticPr fontId="1"/>
  </si>
  <si>
    <t>再委託ﾁｪｯｸ</t>
    <rPh sb="0" eb="3">
      <t>サイイタク</t>
    </rPh>
    <phoneticPr fontId="1"/>
  </si>
  <si>
    <t>事業実施が地域就業機会の確保及び地域福祉・地方創生へ与える効果</t>
    <rPh sb="0" eb="2">
      <t>ジギョウ</t>
    </rPh>
    <rPh sb="2" eb="4">
      <t>ジッシ</t>
    </rPh>
    <rPh sb="5" eb="7">
      <t>チイキ</t>
    </rPh>
    <rPh sb="7" eb="9">
      <t>シュウギョウ</t>
    </rPh>
    <rPh sb="9" eb="11">
      <t>キカイ</t>
    </rPh>
    <rPh sb="12" eb="14">
      <t>カクホ</t>
    </rPh>
    <rPh sb="14" eb="15">
      <t>オヨ</t>
    </rPh>
    <rPh sb="16" eb="18">
      <t>チイキ</t>
    </rPh>
    <rPh sb="18" eb="20">
      <t>フクシ</t>
    </rPh>
    <rPh sb="21" eb="23">
      <t>チホウ</t>
    </rPh>
    <rPh sb="23" eb="25">
      <t>ソウセイ</t>
    </rPh>
    <rPh sb="26" eb="27">
      <t>アタ</t>
    </rPh>
    <rPh sb="29" eb="31">
      <t>コウカ</t>
    </rPh>
    <phoneticPr fontId="1"/>
  </si>
  <si>
    <t>概要</t>
    <rPh sb="0" eb="2">
      <t>ガイヨウ</t>
    </rPh>
    <phoneticPr fontId="1"/>
  </si>
  <si>
    <t>アウトカム目標①</t>
    <rPh sb="5" eb="7">
      <t>モクヒョウ</t>
    </rPh>
    <phoneticPr fontId="1"/>
  </si>
  <si>
    <t>アウトカム目標②</t>
    <rPh sb="5" eb="7">
      <t>モクヒョウ</t>
    </rPh>
    <phoneticPr fontId="1"/>
  </si>
  <si>
    <t>人 = 当該地域における高年齢者の雇用就業者数の最低人数</t>
    <rPh sb="0" eb="1">
      <t>ニン</t>
    </rPh>
    <phoneticPr fontId="1"/>
  </si>
  <si>
    <t>人</t>
    <rPh sb="0" eb="1">
      <t>ニン</t>
    </rPh>
    <phoneticPr fontId="1"/>
  </si>
  <si>
    <t>予定額
(単位：円)
※税別</t>
    <rPh sb="0" eb="2">
      <t>ヨテイ</t>
    </rPh>
    <rPh sb="2" eb="3">
      <t>ガク</t>
    </rPh>
    <rPh sb="5" eb="7">
      <t>タンイ</t>
    </rPh>
    <rPh sb="8" eb="9">
      <t>エン</t>
    </rPh>
    <rPh sb="12" eb="14">
      <t>ゼイベツ</t>
    </rPh>
    <phoneticPr fontId="1"/>
  </si>
  <si>
    <t>％</t>
    <phoneticPr fontId="1"/>
  </si>
  <si>
    <r>
      <t>・・・事業利用者満足度</t>
    </r>
    <r>
      <rPr>
        <sz val="10"/>
        <color rgb="FFFF0000"/>
        <rFont val="游ゴシック"/>
        <family val="3"/>
        <charset val="128"/>
        <scheme val="minor"/>
      </rPr>
      <t>【必須】</t>
    </r>
    <rPh sb="3" eb="5">
      <t>ジギョウ</t>
    </rPh>
    <rPh sb="5" eb="8">
      <t>リヨウシャ</t>
    </rPh>
    <rPh sb="8" eb="11">
      <t>マンゾクド</t>
    </rPh>
    <rPh sb="12" eb="14">
      <t>ヒッス</t>
    </rPh>
    <phoneticPr fontId="1"/>
  </si>
  <si>
    <r>
      <t>市町村等の地域の団体への事業内容を浸透させる支援メニュー</t>
    </r>
    <r>
      <rPr>
        <sz val="10"/>
        <color rgb="FFFF0000"/>
        <rFont val="游ゴシック"/>
        <family val="3"/>
        <charset val="128"/>
        <scheme val="minor"/>
      </rPr>
      <t>【必須】</t>
    </r>
    <rPh sb="0" eb="3">
      <t>シチョウソン</t>
    </rPh>
    <rPh sb="3" eb="4">
      <t>トウ</t>
    </rPh>
    <rPh sb="5" eb="7">
      <t>チイキ</t>
    </rPh>
    <rPh sb="8" eb="10">
      <t>ダンタイ</t>
    </rPh>
    <rPh sb="12" eb="14">
      <t>ジギョウ</t>
    </rPh>
    <rPh sb="14" eb="16">
      <t>ナイヨウ</t>
    </rPh>
    <rPh sb="17" eb="19">
      <t>シントウ</t>
    </rPh>
    <rPh sb="22" eb="24">
      <t>シエン</t>
    </rPh>
    <rPh sb="29" eb="31">
      <t>ヒッス</t>
    </rPh>
    <phoneticPr fontId="1"/>
  </si>
  <si>
    <r>
      <t>高年齢者の雇用・就業者数</t>
    </r>
    <r>
      <rPr>
        <sz val="10"/>
        <color rgb="FFFF0000"/>
        <rFont val="游ゴシック"/>
        <family val="3"/>
        <charset val="128"/>
        <scheme val="minor"/>
      </rPr>
      <t>【必須】</t>
    </r>
    <rPh sb="0" eb="3">
      <t>コウネンレイ</t>
    </rPh>
    <rPh sb="3" eb="4">
      <t>シャ</t>
    </rPh>
    <rPh sb="5" eb="7">
      <t>コヨウ</t>
    </rPh>
    <rPh sb="8" eb="11">
      <t>シュウギョウシャ</t>
    </rPh>
    <rPh sb="11" eb="12">
      <t>スウ</t>
    </rPh>
    <rPh sb="13" eb="15">
      <t>ヒッス</t>
    </rPh>
    <phoneticPr fontId="1"/>
  </si>
  <si>
    <t>(ⅰ)雇用保険適用対象者</t>
    <rPh sb="3" eb="5">
      <t>コヨウ</t>
    </rPh>
    <rPh sb="5" eb="7">
      <t>ホケン</t>
    </rPh>
    <rPh sb="7" eb="9">
      <t>テキヨウ</t>
    </rPh>
    <rPh sb="9" eb="11">
      <t>タイショウ</t>
    </rPh>
    <rPh sb="11" eb="12">
      <t>シャ</t>
    </rPh>
    <phoneticPr fontId="1"/>
  </si>
  <si>
    <t>(ⅲ)無償ﾎﾞﾗﾝﾃｨｱ数</t>
    <rPh sb="3" eb="5">
      <t>ムショウ</t>
    </rPh>
    <phoneticPr fontId="1"/>
  </si>
  <si>
    <r>
      <t>高年齢者</t>
    </r>
    <r>
      <rPr>
        <u/>
        <sz val="10"/>
        <color rgb="FFFF0000"/>
        <rFont val="游ゴシック"/>
        <family val="3"/>
        <charset val="128"/>
        <scheme val="minor"/>
      </rPr>
      <t>以外</t>
    </r>
    <r>
      <rPr>
        <sz val="10"/>
        <color theme="1"/>
        <rFont val="游ゴシック"/>
        <family val="3"/>
        <charset val="128"/>
        <scheme val="minor"/>
      </rPr>
      <t>の雇用・就業者数</t>
    </r>
    <r>
      <rPr>
        <sz val="10"/>
        <color rgb="FFFF0000"/>
        <rFont val="游ゴシック"/>
        <family val="3"/>
        <charset val="128"/>
        <scheme val="minor"/>
      </rPr>
      <t>【必須】</t>
    </r>
    <rPh sb="0" eb="3">
      <t>コウネンレイ</t>
    </rPh>
    <rPh sb="3" eb="4">
      <t>シャ</t>
    </rPh>
    <rPh sb="4" eb="6">
      <t>イガイ</t>
    </rPh>
    <rPh sb="7" eb="9">
      <t>コヨウ</t>
    </rPh>
    <rPh sb="10" eb="13">
      <t>シュウギョウシャ</t>
    </rPh>
    <rPh sb="13" eb="14">
      <t>スウ</t>
    </rPh>
    <rPh sb="15" eb="17">
      <t>ヒッス</t>
    </rPh>
    <phoneticPr fontId="1"/>
  </si>
  <si>
    <r>
      <t>高年齢者のニーズに応じ、適切な関係機関へつなぐプラットフォーム機能</t>
    </r>
    <r>
      <rPr>
        <sz val="10"/>
        <color rgb="FFFF0000"/>
        <rFont val="游ゴシック"/>
        <family val="3"/>
        <charset val="128"/>
        <scheme val="minor"/>
      </rPr>
      <t>【必須】</t>
    </r>
    <rPh sb="0" eb="4">
      <t>コウネンレイシャ</t>
    </rPh>
    <rPh sb="9" eb="10">
      <t>オウ</t>
    </rPh>
    <rPh sb="12" eb="14">
      <t>テキセツ</t>
    </rPh>
    <rPh sb="15" eb="17">
      <t>カンケイ</t>
    </rPh>
    <rPh sb="17" eb="19">
      <t>キカン</t>
    </rPh>
    <rPh sb="31" eb="33">
      <t>キノウ</t>
    </rPh>
    <rPh sb="34" eb="36">
      <t>ヒッス</t>
    </rPh>
    <phoneticPr fontId="1"/>
  </si>
  <si>
    <t>・・・・。</t>
    <phoneticPr fontId="1"/>
  </si>
  <si>
    <t>○</t>
    <phoneticPr fontId="1"/>
  </si>
  <si>
    <t>－</t>
    <phoneticPr fontId="1"/>
  </si>
  <si>
    <t>協議会の取組に賛同した企業等からの寄附</t>
    <rPh sb="0" eb="3">
      <t>キョウギカイ</t>
    </rPh>
    <rPh sb="4" eb="6">
      <t>トリクミ</t>
    </rPh>
    <rPh sb="7" eb="9">
      <t>サンドウ</t>
    </rPh>
    <rPh sb="11" eb="13">
      <t>キギョウ</t>
    </rPh>
    <rPh sb="13" eb="14">
      <t>トウ</t>
    </rPh>
    <rPh sb="17" eb="19">
      <t>キフ</t>
    </rPh>
    <phoneticPr fontId="1"/>
  </si>
  <si>
    <t>協議会構成員企業からの出向</t>
    <rPh sb="0" eb="3">
      <t>キョウギカイ</t>
    </rPh>
    <rPh sb="3" eb="6">
      <t>コウセイイン</t>
    </rPh>
    <rPh sb="6" eb="8">
      <t>キギョウ</t>
    </rPh>
    <rPh sb="11" eb="13">
      <t>シュッコウ</t>
    </rPh>
    <phoneticPr fontId="1"/>
  </si>
  <si>
    <t>○○○○協議会</t>
    <rPh sb="4" eb="7">
      <t>キョウギカイ</t>
    </rPh>
    <phoneticPr fontId="1"/>
  </si>
  <si>
    <t>○○県○○市</t>
    <rPh sb="2" eb="3">
      <t>ケン</t>
    </rPh>
    <rPh sb="5" eb="6">
      <t>シ</t>
    </rPh>
    <phoneticPr fontId="1"/>
  </si>
  <si>
    <t>令和○年○月○日～令和△年△月△日</t>
    <rPh sb="0" eb="2">
      <t>レイワ</t>
    </rPh>
    <rPh sb="3" eb="4">
      <t>ネン</t>
    </rPh>
    <rPh sb="5" eb="6">
      <t>ガツ</t>
    </rPh>
    <rPh sb="7" eb="8">
      <t>ニチ</t>
    </rPh>
    <rPh sb="9" eb="11">
      <t>レイワ</t>
    </rPh>
    <rPh sb="12" eb="13">
      <t>ネン</t>
    </rPh>
    <rPh sb="14" eb="15">
      <t>ガツ</t>
    </rPh>
    <rPh sb="16" eb="17">
      <t>ニチ</t>
    </rPh>
    <phoneticPr fontId="1"/>
  </si>
  <si>
    <t>・・・・・・</t>
    <phoneticPr fontId="1"/>
  </si>
  <si>
    <t>・○○○○
・○○○○</t>
    <phoneticPr fontId="1"/>
  </si>
  <si>
    <t>P.○</t>
  </si>
  <si>
    <t>P.○</t>
    <phoneticPr fontId="1"/>
  </si>
  <si>
    <t>①○○業、②△△業、③□□業</t>
    <rPh sb="3" eb="4">
      <t>ギョウ</t>
    </rPh>
    <rPh sb="8" eb="9">
      <t>ギョウ</t>
    </rPh>
    <rPh sb="13" eb="14">
      <t>ギョウ</t>
    </rPh>
    <phoneticPr fontId="1"/>
  </si>
  <si>
    <t>・・・・のための経費</t>
    <rPh sb="8" eb="10">
      <t>ケイヒ</t>
    </rPh>
    <phoneticPr fontId="1"/>
  </si>
  <si>
    <t>・・・・のため。</t>
    <phoneticPr fontId="1"/>
  </si>
  <si>
    <t>・・・・事業を実施する。</t>
    <rPh sb="4" eb="6">
      <t>ジギョウ</t>
    </rPh>
    <rPh sb="7" eb="9">
      <t>ジッシ</t>
    </rPh>
    <phoneticPr fontId="1"/>
  </si>
  <si>
    <r>
      <t xml:space="preserve">※事業構想の策定主体が都道府県の場合の必須支援メニュー
</t>
    </r>
    <r>
      <rPr>
        <sz val="10"/>
        <color theme="1"/>
        <rFont val="游ゴシック"/>
        <family val="3"/>
        <charset val="128"/>
        <scheme val="minor"/>
      </rPr>
      <t>・・・・事業を実施する。</t>
    </r>
    <rPh sb="1" eb="3">
      <t>ジギョウ</t>
    </rPh>
    <rPh sb="3" eb="5">
      <t>コウソウ</t>
    </rPh>
    <rPh sb="6" eb="8">
      <t>サクテイ</t>
    </rPh>
    <rPh sb="8" eb="10">
      <t>シュタイ</t>
    </rPh>
    <rPh sb="11" eb="15">
      <t>トドウフケン</t>
    </rPh>
    <rPh sb="16" eb="18">
      <t>バアイ</t>
    </rPh>
    <rPh sb="19" eb="21">
      <t>ヒッス</t>
    </rPh>
    <rPh sb="21" eb="23">
      <t>シエン</t>
    </rPh>
    <rPh sb="32" eb="34">
      <t>ジギョウ</t>
    </rPh>
    <rPh sb="35" eb="37">
      <t>ジッシ</t>
    </rPh>
    <phoneticPr fontId="1"/>
  </si>
  <si>
    <t>・・・・</t>
    <phoneticPr fontId="1"/>
  </si>
  <si>
    <t>社会福祉法に基づく重層的支援体制事業における○○協議会をベースとし、新たに○○○○協会や○○センター等を構成員として加え、組織。</t>
    <rPh sb="0" eb="2">
      <t>シャカイ</t>
    </rPh>
    <rPh sb="2" eb="5">
      <t>フクシホウ</t>
    </rPh>
    <rPh sb="6" eb="7">
      <t>モト</t>
    </rPh>
    <rPh sb="9" eb="12">
      <t>ジュウソウテキ</t>
    </rPh>
    <rPh sb="12" eb="14">
      <t>シエン</t>
    </rPh>
    <rPh sb="14" eb="16">
      <t>タイセイ</t>
    </rPh>
    <rPh sb="16" eb="18">
      <t>ジギョウ</t>
    </rPh>
    <rPh sb="24" eb="27">
      <t>キョウギカイ</t>
    </rPh>
    <rPh sb="34" eb="35">
      <t>アラ</t>
    </rPh>
    <rPh sb="41" eb="43">
      <t>キョウカイ</t>
    </rPh>
    <rPh sb="50" eb="51">
      <t>ナド</t>
    </rPh>
    <rPh sb="52" eb="55">
      <t>コウセイイン</t>
    </rPh>
    <rPh sb="58" eb="59">
      <t>クワ</t>
    </rPh>
    <rPh sb="61" eb="63">
      <t>ソシキ</t>
    </rPh>
    <phoneticPr fontId="1"/>
  </si>
  <si>
    <t>令和７年度</t>
    <rPh sb="0" eb="2">
      <t>レイワ</t>
    </rPh>
    <rPh sb="3" eb="5">
      <t>ネンド</t>
    </rPh>
    <phoneticPr fontId="1"/>
  </si>
  <si>
    <t>1年目</t>
    <rPh sb="1" eb="3">
      <t>ネンメ</t>
    </rPh>
    <phoneticPr fontId="1"/>
  </si>
  <si>
    <t>2年目</t>
    <rPh sb="1" eb="3">
      <t>ネンメ</t>
    </rPh>
    <phoneticPr fontId="1"/>
  </si>
  <si>
    <t>3年目</t>
    <rPh sb="1" eb="3">
      <t>ネンメ</t>
    </rPh>
    <phoneticPr fontId="1"/>
  </si>
  <si>
    <t>判定</t>
    <rPh sb="0" eb="2">
      <t>ハンテイ</t>
    </rPh>
    <phoneticPr fontId="1"/>
  </si>
  <si>
    <t>目標値</t>
    <rPh sb="0" eb="3">
      <t>モクヒョウチ</t>
    </rPh>
    <phoneticPr fontId="1"/>
  </si>
  <si>
    <t>３ヶ年計</t>
    <rPh sb="2" eb="3">
      <t>ネン</t>
    </rPh>
    <rPh sb="3" eb="4">
      <t>ケイ</t>
    </rPh>
    <phoneticPr fontId="1"/>
  </si>
  <si>
    <t>雇用・就業促進に資する事業</t>
    <rPh sb="0" eb="2">
      <t>コヨウ</t>
    </rPh>
    <rPh sb="3" eb="5">
      <t>シュウギョウ</t>
    </rPh>
    <rPh sb="5" eb="7">
      <t>ソクシン</t>
    </rPh>
    <rPh sb="8" eb="9">
      <t>シ</t>
    </rPh>
    <rPh sb="11" eb="13">
      <t>ジギョウ</t>
    </rPh>
    <phoneticPr fontId="1"/>
  </si>
  <si>
    <t>支援メニュー１</t>
    <rPh sb="0" eb="2">
      <t>シエン</t>
    </rPh>
    <phoneticPr fontId="1"/>
  </si>
  <si>
    <t>支援メニュー２</t>
    <rPh sb="0" eb="2">
      <t>シエン</t>
    </rPh>
    <phoneticPr fontId="1"/>
  </si>
  <si>
    <t>支援メニュー３</t>
    <rPh sb="0" eb="2">
      <t>シエン</t>
    </rPh>
    <phoneticPr fontId="1"/>
  </si>
  <si>
    <t>【注意点１】高年齢者の雇用・就業者数の目標値設定</t>
    <rPh sb="1" eb="4">
      <t>チュウイテン</t>
    </rPh>
    <rPh sb="6" eb="10">
      <t>コウネンレイシャ</t>
    </rPh>
    <rPh sb="11" eb="13">
      <t>コヨウ</t>
    </rPh>
    <rPh sb="14" eb="17">
      <t>シュウギョウシャ</t>
    </rPh>
    <rPh sb="17" eb="18">
      <t>スウ</t>
    </rPh>
    <rPh sb="19" eb="21">
      <t>モクヒョウ</t>
    </rPh>
    <rPh sb="21" eb="22">
      <t>アタイ</t>
    </rPh>
    <rPh sb="22" eb="24">
      <t>セッテイ</t>
    </rPh>
    <phoneticPr fontId="1"/>
  </si>
  <si>
    <t>【注意点２】各事業年度毎の予算額チェック</t>
    <rPh sb="1" eb="4">
      <t>チュウイテン</t>
    </rPh>
    <rPh sb="6" eb="9">
      <t>カクジギョウ</t>
    </rPh>
    <rPh sb="9" eb="11">
      <t>ネンド</t>
    </rPh>
    <rPh sb="11" eb="12">
      <t>ゴト</t>
    </rPh>
    <rPh sb="13" eb="16">
      <t>ヨサンガク</t>
    </rPh>
    <phoneticPr fontId="1"/>
  </si>
  <si>
    <t>【注意点３】再委託経費額と契約額の大小関係チェック</t>
    <rPh sb="1" eb="4">
      <t>チュウイテン</t>
    </rPh>
    <rPh sb="6" eb="9">
      <t>サイイタク</t>
    </rPh>
    <rPh sb="9" eb="11">
      <t>ケイヒ</t>
    </rPh>
    <rPh sb="11" eb="12">
      <t>ガク</t>
    </rPh>
    <rPh sb="13" eb="16">
      <t>ケイヤクガク</t>
    </rPh>
    <rPh sb="17" eb="19">
      <t>ダイショウ</t>
    </rPh>
    <rPh sb="19" eb="21">
      <t>カンケイ</t>
    </rPh>
    <phoneticPr fontId="1"/>
  </si>
  <si>
    <t>【注意点４】事業年度と評価基準期間について</t>
    <rPh sb="1" eb="4">
      <t>チュウイテン</t>
    </rPh>
    <rPh sb="6" eb="8">
      <t>ジギョウ</t>
    </rPh>
    <rPh sb="8" eb="10">
      <t>ネンド</t>
    </rPh>
    <rPh sb="11" eb="17">
      <t>ヒョウカキジュンキカン</t>
    </rPh>
    <phoneticPr fontId="1"/>
  </si>
  <si>
    <t>　</t>
    <phoneticPr fontId="1"/>
  </si>
  <si>
    <t>・計算例は以下のセルを参照してください。</t>
    <rPh sb="1" eb="4">
      <t>ケイサンレイ</t>
    </rPh>
    <rPh sb="5" eb="7">
      <t>イカ</t>
    </rPh>
    <rPh sb="11" eb="13">
      <t>サンショウ</t>
    </rPh>
    <phoneticPr fontId="1"/>
  </si>
  <si>
    <t>・仕様書7（2）のとおり、高年齢者の雇用・就業者数（1事業年度通算）の目標は、対象地域の
　60歳以上高齢者人口1,000人あたり1.1人以上として設定していただく必要があります。</t>
    <rPh sb="1" eb="4">
      <t>シヨウショ</t>
    </rPh>
    <rPh sb="13" eb="16">
      <t>コウネンレイ</t>
    </rPh>
    <rPh sb="16" eb="17">
      <t>シャ</t>
    </rPh>
    <rPh sb="18" eb="20">
      <t>コヨウ</t>
    </rPh>
    <rPh sb="21" eb="24">
      <t>シュウギョウシャ</t>
    </rPh>
    <rPh sb="24" eb="25">
      <t>スウ</t>
    </rPh>
    <rPh sb="27" eb="29">
      <t>ジギョウ</t>
    </rPh>
    <rPh sb="29" eb="31">
      <t>ネンド</t>
    </rPh>
    <rPh sb="31" eb="33">
      <t>ツウサン</t>
    </rPh>
    <rPh sb="35" eb="37">
      <t>モクヒョウ</t>
    </rPh>
    <rPh sb="39" eb="41">
      <t>タイショウ</t>
    </rPh>
    <rPh sb="41" eb="43">
      <t>チイキ</t>
    </rPh>
    <phoneticPr fontId="1"/>
  </si>
  <si>
    <t>・なお、複数の支援メニューにおいて高年齢者の雇用・就業者数にかかるアウトカム目標を設定</t>
    <rPh sb="17" eb="21">
      <t>コウネンレイシャ</t>
    </rPh>
    <rPh sb="22" eb="24">
      <t>コヨウ</t>
    </rPh>
    <rPh sb="25" eb="28">
      <t>シュウギョウシャ</t>
    </rPh>
    <rPh sb="28" eb="29">
      <t>スウ</t>
    </rPh>
    <rPh sb="38" eb="40">
      <t>モクヒョウ</t>
    </rPh>
    <rPh sb="41" eb="43">
      <t>セッテイ</t>
    </rPh>
    <phoneticPr fontId="1"/>
  </si>
  <si>
    <t>　する場合、各アウトカム目標の合計が上記基準を超えていれば問題ありません。</t>
    <rPh sb="6" eb="7">
      <t>カク</t>
    </rPh>
    <rPh sb="12" eb="14">
      <t>モクヒョウ</t>
    </rPh>
    <rPh sb="15" eb="17">
      <t>ゴウケイ</t>
    </rPh>
    <rPh sb="18" eb="20">
      <t>ジョウキ</t>
    </rPh>
    <rPh sb="20" eb="22">
      <t>キジュン</t>
    </rPh>
    <rPh sb="23" eb="24">
      <t>コ</t>
    </rPh>
    <rPh sb="29" eb="31">
      <t>モンダイ</t>
    </rPh>
    <phoneticPr fontId="1"/>
  </si>
  <si>
    <t>・また、仕様書8（2）のとおり、事業2・3年目の委託費は、第2・3期評価基準期間における高年齢</t>
    <rPh sb="4" eb="7">
      <t>シヨウショ</t>
    </rPh>
    <rPh sb="16" eb="18">
      <t>ジギョウ</t>
    </rPh>
    <rPh sb="21" eb="23">
      <t>ネンメ</t>
    </rPh>
    <rPh sb="24" eb="27">
      <t>イタクヒ</t>
    </rPh>
    <rPh sb="29" eb="30">
      <t>ダイ</t>
    </rPh>
    <rPh sb="33" eb="34">
      <t>キ</t>
    </rPh>
    <rPh sb="34" eb="36">
      <t>ヒョウカ</t>
    </rPh>
    <rPh sb="36" eb="38">
      <t>キジュン</t>
    </rPh>
    <rPh sb="38" eb="40">
      <t>キカン</t>
    </rPh>
    <rPh sb="44" eb="47">
      <t>コウネンレイ</t>
    </rPh>
    <phoneticPr fontId="1"/>
  </si>
  <si>
    <t>　者の雇用・就業者数の成果が不十分だった場合には減額されます。</t>
    <rPh sb="1" eb="2">
      <t>シャ</t>
    </rPh>
    <rPh sb="3" eb="5">
      <t>コヨウ</t>
    </rPh>
    <rPh sb="6" eb="9">
      <t>シュウギョウシャ</t>
    </rPh>
    <rPh sb="9" eb="10">
      <t>スウ</t>
    </rPh>
    <rPh sb="11" eb="13">
      <t>セイカ</t>
    </rPh>
    <rPh sb="14" eb="17">
      <t>フジュウブン</t>
    </rPh>
    <rPh sb="20" eb="22">
      <t>バアイ</t>
    </rPh>
    <rPh sb="24" eb="26">
      <t>ゲンガク</t>
    </rPh>
    <phoneticPr fontId="1"/>
  </si>
  <si>
    <t>・仕様書8（1）のとおり、各年度の予算額は、民間資金等からの資金調達の実績に応じた委託費の</t>
    <rPh sb="1" eb="4">
      <t>シヨウショ</t>
    </rPh>
    <rPh sb="13" eb="16">
      <t>カクネンド</t>
    </rPh>
    <rPh sb="17" eb="20">
      <t>ヨサンガク</t>
    </rPh>
    <rPh sb="22" eb="24">
      <t>ミンカン</t>
    </rPh>
    <rPh sb="24" eb="26">
      <t>シキン</t>
    </rPh>
    <rPh sb="26" eb="27">
      <t>トウ</t>
    </rPh>
    <rPh sb="30" eb="32">
      <t>シキン</t>
    </rPh>
    <rPh sb="32" eb="34">
      <t>チョウタツ</t>
    </rPh>
    <rPh sb="35" eb="37">
      <t>ジッセキ</t>
    </rPh>
    <rPh sb="38" eb="39">
      <t>オウ</t>
    </rPh>
    <rPh sb="41" eb="44">
      <t>イタクヒ</t>
    </rPh>
    <phoneticPr fontId="1"/>
  </si>
  <si>
    <t>　加算額を含め、1,750万円（3年度間合計5,250万円）が上限です。</t>
    <phoneticPr fontId="1"/>
  </si>
  <si>
    <t>・その他、仕様書8（3）及び（4）の記載にも留意して計上してください。</t>
    <rPh sb="3" eb="4">
      <t>ホカ</t>
    </rPh>
    <rPh sb="5" eb="8">
      <t>シヨウショ</t>
    </rPh>
    <rPh sb="12" eb="13">
      <t>オヨ</t>
    </rPh>
    <rPh sb="18" eb="20">
      <t>キサイ</t>
    </rPh>
    <rPh sb="22" eb="24">
      <t>リュウイ</t>
    </rPh>
    <rPh sb="26" eb="28">
      <t>ケイジョウ</t>
    </rPh>
    <phoneticPr fontId="1"/>
  </si>
  <si>
    <t>・仕様書8（5）のとおり、環境整備事業の一部にかかる再委託は可能ですが、総合的な企画及び</t>
    <rPh sb="1" eb="4">
      <t>シヨウショ</t>
    </rPh>
    <rPh sb="13" eb="15">
      <t>カンキョウ</t>
    </rPh>
    <rPh sb="15" eb="17">
      <t>セイビ</t>
    </rPh>
    <rPh sb="17" eb="19">
      <t>ジギョウ</t>
    </rPh>
    <rPh sb="36" eb="39">
      <t>ソウゴウテキ</t>
    </rPh>
    <rPh sb="40" eb="42">
      <t>キカク</t>
    </rPh>
    <rPh sb="42" eb="43">
      <t>オヨ</t>
    </rPh>
    <phoneticPr fontId="1"/>
  </si>
  <si>
    <t>　判断並びに業務遂行管理部分は再委託できません。</t>
    <phoneticPr fontId="1"/>
  </si>
  <si>
    <t>・再委託可能な範囲は、委託契約金額の２分の１未満です。</t>
    <phoneticPr fontId="1"/>
  </si>
  <si>
    <t>・仕様書7及び11（2）の記載等に留意し、支援メニューにおけるアウトプット・アウトカム目標を</t>
    <rPh sb="1" eb="4">
      <t>シヨウショ</t>
    </rPh>
    <rPh sb="5" eb="6">
      <t>オヨ</t>
    </rPh>
    <rPh sb="13" eb="15">
      <t>キサイ</t>
    </rPh>
    <rPh sb="15" eb="16">
      <t>トウ</t>
    </rPh>
    <rPh sb="17" eb="19">
      <t>リュウイ</t>
    </rPh>
    <rPh sb="21" eb="23">
      <t>シエン</t>
    </rPh>
    <rPh sb="43" eb="45">
      <t>モクヒョウ</t>
    </rPh>
    <phoneticPr fontId="1"/>
  </si>
  <si>
    <t>　設定してください。</t>
    <phoneticPr fontId="1"/>
  </si>
  <si>
    <t>・また、再委託する場合は、委託要項に基づき、国による事前の承認を受ける必要があります。</t>
    <rPh sb="15" eb="17">
      <t>ヨウコウ</t>
    </rPh>
    <phoneticPr fontId="1"/>
  </si>
  <si>
    <t>令和７年度</t>
  </si>
  <si>
    <t>令和８年度</t>
  </si>
  <si>
    <t>令和８年度</t>
    <rPh sb="0" eb="2">
      <t>レイワ</t>
    </rPh>
    <rPh sb="3" eb="5">
      <t>ネンド</t>
    </rPh>
    <phoneticPr fontId="1"/>
  </si>
  <si>
    <t>令和６年度</t>
    <phoneticPr fontId="1"/>
  </si>
  <si>
    <t>第１期
（～R6’3Q）</t>
    <rPh sb="0" eb="1">
      <t>ダイ</t>
    </rPh>
    <rPh sb="2" eb="3">
      <t>キ</t>
    </rPh>
    <phoneticPr fontId="1"/>
  </si>
  <si>
    <t>第２期
（R6’4Q～R7,3Q）</t>
    <rPh sb="0" eb="1">
      <t>ダイ</t>
    </rPh>
    <rPh sb="2" eb="3">
      <t>キ</t>
    </rPh>
    <phoneticPr fontId="1"/>
  </si>
  <si>
    <t>第３期
（R7’4Q～R8’3Q）</t>
    <rPh sb="0" eb="1">
      <t>ダイ</t>
    </rPh>
    <rPh sb="2" eb="3">
      <t>キ</t>
    </rPh>
    <phoneticPr fontId="1"/>
  </si>
  <si>
    <t>（R8’4Q）</t>
    <phoneticPr fontId="1"/>
  </si>
  <si>
    <t>（令和２年国勢調査より）</t>
    <rPh sb="1" eb="3">
      <t>レイワ</t>
    </rPh>
    <rPh sb="4" eb="5">
      <t>ネン</t>
    </rPh>
    <rPh sb="5" eb="7">
      <t>コクセイ</t>
    </rPh>
    <rPh sb="7" eb="9">
      <t>チョウサ</t>
    </rPh>
    <phoneticPr fontId="1"/>
  </si>
  <si>
    <t>(ⅱ)（ⅰ）以外の雇用者数、起業・創業者数、ｼﾙﾊﾞｰ人材ｾﾝﾀｰでの就業者及び有償ﾎﾞﾗﾝﾃｨｱ数</t>
    <rPh sb="6" eb="8">
      <t>イガイ</t>
    </rPh>
    <rPh sb="9" eb="11">
      <t>コヨウ</t>
    </rPh>
    <rPh sb="11" eb="12">
      <t>シャ</t>
    </rPh>
    <rPh sb="12" eb="13">
      <t>スウ</t>
    </rPh>
    <rPh sb="14" eb="16">
      <t>キギョウ</t>
    </rPh>
    <rPh sb="17" eb="20">
      <t>ソウギョウシャ</t>
    </rPh>
    <rPh sb="20" eb="21">
      <t>スウ</t>
    </rPh>
    <rPh sb="27" eb="29">
      <t>ジンザイ</t>
    </rPh>
    <rPh sb="35" eb="38">
      <t>シュウギョウシャ</t>
    </rPh>
    <rPh sb="38" eb="39">
      <t>オヨ</t>
    </rPh>
    <rPh sb="40" eb="42">
      <t>ユウショウ</t>
    </rPh>
    <rPh sb="49" eb="50">
      <t>スウ</t>
    </rPh>
    <phoneticPr fontId="1"/>
  </si>
  <si>
    <t>令和６年度第２次募集　生涯現役地域づくり環境整備事業　応募地域事業構想整理票</t>
    <rPh sb="0" eb="2">
      <t>レイワ</t>
    </rPh>
    <rPh sb="3" eb="4">
      <t>ネン</t>
    </rPh>
    <rPh sb="4" eb="5">
      <t>ド</t>
    </rPh>
    <rPh sb="5" eb="6">
      <t>ダイ</t>
    </rPh>
    <rPh sb="7" eb="8">
      <t>ジ</t>
    </rPh>
    <rPh sb="8" eb="10">
      <t>ボシュウ</t>
    </rPh>
    <rPh sb="11" eb="17">
      <t>ショウガイゲンエキチイキ</t>
    </rPh>
    <rPh sb="20" eb="22">
      <t>カンキョウ</t>
    </rPh>
    <rPh sb="22" eb="24">
      <t>セイビ</t>
    </rPh>
    <rPh sb="24" eb="26">
      <t>ジギョウ</t>
    </rPh>
    <rPh sb="27" eb="29">
      <t>オウボ</t>
    </rPh>
    <rPh sb="29" eb="31">
      <t>チイキ</t>
    </rPh>
    <rPh sb="31" eb="33">
      <t>ジギョウ</t>
    </rPh>
    <rPh sb="33" eb="35">
      <t>コウソウ</t>
    </rPh>
    <rPh sb="35" eb="37">
      <t>セイリ</t>
    </rPh>
    <rPh sb="37" eb="38">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</si>
</sst>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
    <numFmt numFmtId="178" formatCode="\(#,##0\);\(&quot;▲ &quot;#,##0\)"/>
    <numFmt numFmtId="179" formatCode="#,##0\ &quot;人&quot;"/>
  </numFmts>
  <fonts count="11"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0"/>
      <color rgb="FFFF0000"/>
      <name val="游ゴシック"/>
      <family val="3"/>
      <charset val="128"/>
      <scheme val="minor"/>
    </font>
    <font>
      <b/>
      <sz val="11"/>
      <color rgb="FFFF0000"/>
      <name val="游ゴシック"/>
      <family val="3"/>
      <charset val="128"/>
      <scheme val="minor"/>
    </font>
    <font>
      <b/>
      <sz val="9"/>
      <color rgb="FFFF0000"/>
      <name val="游ゴシック"/>
      <family val="3"/>
      <charset val="128"/>
      <scheme val="minor"/>
    </font>
    <font>
      <u/>
      <sz val="10"/>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7">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style="double">
        <color indexed="64"/>
      </right>
      <top/>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bottom/>
      <diagonal/>
    </border>
    <border>
      <left/>
      <right style="medium">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bottom style="medium">
        <color indexed="64"/>
      </bottom>
      <diagonal/>
    </border>
    <border>
      <left style="double">
        <color rgb="FFFF0000"/>
      </left>
      <right style="double">
        <color rgb="FFFF0000"/>
      </right>
      <top style="double">
        <color rgb="FFFF0000"/>
      </top>
      <bottom style="double">
        <color rgb="FFFF000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right style="double">
        <color indexed="64"/>
      </right>
      <top style="medium">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291">
    <xf numFmtId="0" fontId="0" fillId="0" borderId="0" xfId="0">
      <alignment vertical="center"/>
    </xf>
    <xf numFmtId="0" fontId="2" fillId="0" borderId="0" xfId="0" applyFont="1">
      <alignment vertical="center"/>
    </xf>
    <xf numFmtId="0" fontId="2" fillId="2" borderId="23"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35"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18" xfId="0" applyFont="1" applyFill="1" applyBorder="1" applyAlignment="1">
      <alignment horizontal="center" vertical="center"/>
    </xf>
    <xf numFmtId="0" fontId="7" fillId="2" borderId="18" xfId="0" applyFont="1" applyFill="1" applyBorder="1" applyAlignment="1">
      <alignment horizontal="center" vertical="center"/>
    </xf>
    <xf numFmtId="0" fontId="8" fillId="0" borderId="0" xfId="0" applyFont="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right" vertical="top"/>
    </xf>
    <xf numFmtId="178" fontId="5" fillId="0" borderId="12" xfId="0" applyNumberFormat="1" applyFont="1" applyBorder="1" applyAlignment="1">
      <alignment horizontal="center" vertical="center"/>
    </xf>
    <xf numFmtId="0" fontId="6" fillId="2" borderId="58" xfId="0" applyFont="1" applyFill="1" applyBorder="1" applyAlignment="1">
      <alignment horizontal="center" vertical="center" wrapText="1"/>
    </xf>
    <xf numFmtId="176" fontId="5" fillId="0" borderId="58" xfId="0" applyNumberFormat="1" applyFont="1" applyBorder="1" applyAlignment="1">
      <alignment horizontal="center" vertical="center"/>
    </xf>
    <xf numFmtId="176" fontId="5" fillId="0" borderId="12" xfId="0" applyNumberFormat="1" applyFont="1" applyBorder="1" applyAlignment="1">
      <alignment vertical="center"/>
    </xf>
    <xf numFmtId="176" fontId="5" fillId="0" borderId="12" xfId="0" applyNumberFormat="1" applyFont="1" applyBorder="1" applyAlignment="1">
      <alignment horizontal="center" vertical="center"/>
    </xf>
    <xf numFmtId="178" fontId="5" fillId="0" borderId="12" xfId="0" applyNumberFormat="1" applyFont="1" applyFill="1" applyBorder="1" applyAlignment="1">
      <alignment horizontal="center" vertical="center"/>
    </xf>
    <xf numFmtId="176" fontId="8" fillId="0" borderId="55" xfId="0" applyNumberFormat="1" applyFont="1" applyBorder="1" applyAlignment="1">
      <alignment horizontal="center" vertical="center"/>
    </xf>
    <xf numFmtId="177" fontId="8" fillId="0" borderId="66" xfId="0" applyNumberFormat="1" applyFont="1" applyBorder="1" applyAlignment="1">
      <alignment horizontal="center" vertical="center"/>
    </xf>
    <xf numFmtId="0" fontId="2" fillId="0" borderId="68" xfId="0" applyFont="1" applyBorder="1">
      <alignment vertical="center"/>
    </xf>
    <xf numFmtId="0" fontId="2" fillId="0" borderId="69" xfId="0" applyFont="1" applyBorder="1">
      <alignment vertical="center"/>
    </xf>
    <xf numFmtId="0" fontId="2" fillId="0" borderId="70" xfId="0" applyFont="1" applyBorder="1">
      <alignment vertical="center"/>
    </xf>
    <xf numFmtId="49" fontId="8" fillId="0" borderId="0" xfId="0" applyNumberFormat="1" applyFont="1" applyBorder="1">
      <alignment vertical="center"/>
    </xf>
    <xf numFmtId="0" fontId="2" fillId="0" borderId="0" xfId="0" applyFont="1" applyBorder="1">
      <alignment vertical="center"/>
    </xf>
    <xf numFmtId="0" fontId="2" fillId="0" borderId="71" xfId="0" applyFont="1" applyBorder="1">
      <alignment vertical="center"/>
    </xf>
    <xf numFmtId="0" fontId="8" fillId="0" borderId="0" xfId="0" applyFont="1" applyBorder="1" applyAlignment="1">
      <alignment horizontal="center" vertical="center"/>
    </xf>
    <xf numFmtId="0" fontId="8" fillId="0" borderId="70" xfId="0" applyFont="1" applyBorder="1" applyAlignment="1">
      <alignment horizontal="center" vertical="center"/>
    </xf>
    <xf numFmtId="0" fontId="9" fillId="0" borderId="0" xfId="0" applyFont="1" applyBorder="1" applyAlignment="1">
      <alignment horizontal="right" vertical="top"/>
    </xf>
    <xf numFmtId="0" fontId="8" fillId="0" borderId="70" xfId="0" applyFont="1" applyFill="1" applyBorder="1" applyAlignment="1">
      <alignment horizontal="center" vertical="center"/>
    </xf>
    <xf numFmtId="0" fontId="2" fillId="0" borderId="72" xfId="0" applyFont="1" applyBorder="1">
      <alignment vertical="center"/>
    </xf>
    <xf numFmtId="0" fontId="2" fillId="0" borderId="66" xfId="0" applyFont="1" applyBorder="1">
      <alignment vertical="center"/>
    </xf>
    <xf numFmtId="0" fontId="2" fillId="0" borderId="73" xfId="0" applyFont="1" applyBorder="1">
      <alignment vertical="center"/>
    </xf>
    <xf numFmtId="0" fontId="6" fillId="2" borderId="77" xfId="0" applyFont="1" applyFill="1" applyBorder="1" applyAlignment="1">
      <alignment horizontal="center" wrapText="1"/>
    </xf>
    <xf numFmtId="0" fontId="2" fillId="2" borderId="53" xfId="0" applyFont="1" applyFill="1" applyBorder="1" applyAlignment="1">
      <alignment horizontal="center" vertical="center" wrapText="1"/>
    </xf>
    <xf numFmtId="0" fontId="5" fillId="0" borderId="61" xfId="0" applyFont="1" applyFill="1" applyBorder="1" applyAlignment="1">
      <alignment horizontal="center" vertical="center"/>
    </xf>
    <xf numFmtId="178" fontId="5" fillId="0" borderId="45" xfId="0" applyNumberFormat="1" applyFont="1" applyFill="1" applyBorder="1" applyAlignment="1">
      <alignment horizontal="center" vertical="center"/>
    </xf>
    <xf numFmtId="178" fontId="5" fillId="0" borderId="45" xfId="0" applyNumberFormat="1" applyFont="1" applyBorder="1" applyAlignment="1">
      <alignment horizontal="center" vertical="center"/>
    </xf>
    <xf numFmtId="0" fontId="5" fillId="0" borderId="64" xfId="0" applyFont="1" applyBorder="1" applyAlignment="1">
      <alignment horizontal="center" vertical="center"/>
    </xf>
    <xf numFmtId="176" fontId="5" fillId="0" borderId="84" xfId="0" applyNumberFormat="1" applyFont="1" applyBorder="1" applyAlignment="1">
      <alignment horizontal="center" vertical="center"/>
    </xf>
    <xf numFmtId="0" fontId="5" fillId="0" borderId="61" xfId="0" applyFont="1" applyBorder="1" applyAlignment="1">
      <alignment horizontal="center" vertical="center"/>
    </xf>
    <xf numFmtId="176" fontId="5" fillId="0" borderId="45" xfId="0" applyNumberFormat="1" applyFont="1" applyBorder="1" applyAlignment="1">
      <alignment vertical="center"/>
    </xf>
    <xf numFmtId="0" fontId="8" fillId="0" borderId="0" xfId="0" applyFont="1" applyAlignment="1"/>
    <xf numFmtId="0" fontId="8" fillId="0" borderId="0" xfId="0" applyFont="1" applyBorder="1">
      <alignment vertical="center"/>
    </xf>
    <xf numFmtId="0" fontId="3" fillId="0" borderId="67" xfId="0" applyFont="1" applyBorder="1">
      <alignment vertical="center"/>
    </xf>
    <xf numFmtId="0" fontId="3" fillId="0" borderId="70" xfId="0" applyFont="1" applyBorder="1">
      <alignment vertical="center"/>
    </xf>
    <xf numFmtId="0" fontId="3" fillId="0" borderId="72" xfId="0" applyFont="1" applyBorder="1">
      <alignment vertical="center"/>
    </xf>
    <xf numFmtId="0" fontId="2" fillId="2" borderId="18" xfId="0" applyFont="1" applyFill="1" applyBorder="1" applyAlignment="1">
      <alignment horizontal="center" vertical="center" wrapText="1"/>
    </xf>
    <xf numFmtId="0" fontId="5" fillId="0" borderId="6"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7" xfId="0" applyFont="1" applyFill="1" applyBorder="1" applyAlignment="1">
      <alignment horizontal="center" vertical="center"/>
    </xf>
    <xf numFmtId="0" fontId="5" fillId="0" borderId="6" xfId="0" applyFont="1" applyBorder="1" applyAlignment="1">
      <alignment horizontal="center" vertical="center"/>
    </xf>
    <xf numFmtId="0" fontId="3" fillId="0" borderId="0" xfId="0" applyFont="1" applyBorder="1">
      <alignment vertical="center"/>
    </xf>
    <xf numFmtId="0" fontId="8" fillId="0" borderId="0" xfId="0" applyFont="1" applyBorder="1" applyAlignment="1"/>
    <xf numFmtId="0" fontId="3" fillId="0" borderId="0" xfId="0" applyFont="1" applyBorder="1" applyAlignment="1">
      <alignment vertical="top"/>
    </xf>
    <xf numFmtId="0" fontId="3" fillId="0" borderId="98" xfId="0" applyFont="1" applyBorder="1">
      <alignment vertical="center"/>
    </xf>
    <xf numFmtId="0" fontId="2" fillId="0" borderId="99" xfId="0" applyFont="1" applyBorder="1">
      <alignment vertical="center"/>
    </xf>
    <xf numFmtId="0" fontId="2" fillId="0" borderId="100" xfId="0" applyFont="1" applyBorder="1">
      <alignment vertical="center"/>
    </xf>
    <xf numFmtId="0" fontId="3" fillId="0" borderId="101" xfId="0" applyFont="1" applyBorder="1">
      <alignment vertical="center"/>
    </xf>
    <xf numFmtId="0" fontId="2" fillId="0" borderId="102" xfId="0" applyFont="1" applyBorder="1">
      <alignment vertical="center"/>
    </xf>
    <xf numFmtId="0" fontId="2" fillId="0" borderId="103" xfId="0" applyFont="1" applyBorder="1">
      <alignment vertical="center"/>
    </xf>
    <xf numFmtId="0" fontId="2" fillId="0" borderId="104" xfId="0" applyFont="1" applyBorder="1">
      <alignment vertical="center"/>
    </xf>
    <xf numFmtId="0" fontId="2" fillId="0" borderId="105" xfId="0" applyFont="1" applyBorder="1">
      <alignment vertical="center"/>
    </xf>
    <xf numFmtId="0" fontId="2" fillId="2" borderId="5" xfId="0" applyFont="1" applyFill="1" applyBorder="1" applyAlignment="1">
      <alignment horizontal="center" vertical="center"/>
    </xf>
    <xf numFmtId="0" fontId="2" fillId="2" borderId="18" xfId="0" applyFont="1" applyFill="1" applyBorder="1" applyAlignment="1">
      <alignment horizontal="center" vertical="center"/>
    </xf>
    <xf numFmtId="0" fontId="5" fillId="0" borderId="1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70" xfId="0" applyFont="1" applyBorder="1" applyAlignment="1">
      <alignment horizontal="left" vertical="center"/>
    </xf>
    <xf numFmtId="0" fontId="3" fillId="0" borderId="0" xfId="0" applyFont="1" applyBorder="1" applyAlignment="1">
      <alignment horizontal="left" vertical="center"/>
    </xf>
    <xf numFmtId="0" fontId="3" fillId="0" borderId="71" xfId="0" applyFont="1" applyBorder="1" applyAlignment="1">
      <alignment horizontal="left"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4" xfId="0" applyFont="1" applyBorder="1" applyAlignment="1">
      <alignment horizontal="center"/>
    </xf>
    <xf numFmtId="0" fontId="2" fillId="2" borderId="9" xfId="0" applyFont="1" applyFill="1" applyBorder="1" applyAlignment="1">
      <alignment horizontal="center" vertical="center"/>
    </xf>
    <xf numFmtId="0" fontId="2" fillId="2" borderId="17" xfId="0" applyFont="1" applyFill="1" applyBorder="1" applyAlignment="1">
      <alignment horizontal="center" vertical="center"/>
    </xf>
    <xf numFmtId="0" fontId="5" fillId="0" borderId="16"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2" fillId="2" borderId="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5" fillId="0" borderId="12"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3" fillId="0" borderId="67" xfId="0" applyFont="1" applyBorder="1" applyAlignment="1">
      <alignment horizontal="left" vertical="top" wrapText="1"/>
    </xf>
    <xf numFmtId="0" fontId="3" fillId="0" borderId="68" xfId="0" applyFont="1" applyBorder="1" applyAlignment="1">
      <alignment horizontal="left" vertical="top" wrapText="1"/>
    </xf>
    <xf numFmtId="0" fontId="3" fillId="0" borderId="69" xfId="0" applyFont="1" applyBorder="1" applyAlignment="1">
      <alignment horizontal="left" vertical="top" wrapText="1"/>
    </xf>
    <xf numFmtId="0" fontId="2" fillId="2" borderId="8" xfId="0" applyFont="1" applyFill="1" applyBorder="1" applyAlignment="1">
      <alignment horizontal="center" vertical="center"/>
    </xf>
    <xf numFmtId="0" fontId="5" fillId="0" borderId="44" xfId="0" applyFont="1" applyBorder="1" applyAlignment="1">
      <alignment horizontal="left" vertical="top" wrapText="1"/>
    </xf>
    <xf numFmtId="0" fontId="5" fillId="0" borderId="19" xfId="0" applyFont="1" applyBorder="1" applyAlignment="1">
      <alignment horizontal="left" vertical="top" wrapText="1"/>
    </xf>
    <xf numFmtId="0" fontId="5" fillId="0" borderId="49" xfId="0" applyFont="1" applyBorder="1" applyAlignment="1">
      <alignment horizontal="left" vertical="top" wrapText="1"/>
    </xf>
    <xf numFmtId="0" fontId="5" fillId="0" borderId="0" xfId="0" applyFont="1" applyBorder="1" applyAlignment="1">
      <alignment horizontal="left" vertical="top" wrapText="1"/>
    </xf>
    <xf numFmtId="0" fontId="5" fillId="0" borderId="46" xfId="0" applyFont="1" applyBorder="1" applyAlignment="1">
      <alignment horizontal="left" vertical="top" wrapText="1"/>
    </xf>
    <xf numFmtId="0" fontId="5" fillId="0" borderId="1" xfId="0" applyFont="1" applyBorder="1" applyAlignment="1">
      <alignment horizontal="left" vertical="top" wrapText="1"/>
    </xf>
    <xf numFmtId="0" fontId="5" fillId="0" borderId="19" xfId="0" applyFont="1" applyBorder="1" applyAlignment="1">
      <alignment horizontal="left" vertical="top"/>
    </xf>
    <xf numFmtId="0" fontId="5" fillId="0" borderId="43" xfId="0" applyFont="1" applyBorder="1" applyAlignment="1">
      <alignment horizontal="left" vertical="top"/>
    </xf>
    <xf numFmtId="0" fontId="5" fillId="0" borderId="0" xfId="0" applyFont="1" applyBorder="1" applyAlignment="1">
      <alignment horizontal="left" vertical="top"/>
    </xf>
    <xf numFmtId="0" fontId="5" fillId="0" borderId="3" xfId="0" applyFont="1" applyBorder="1" applyAlignment="1">
      <alignment horizontal="left" vertical="top"/>
    </xf>
    <xf numFmtId="0" fontId="5" fillId="0" borderId="1" xfId="0" applyFont="1" applyBorder="1" applyAlignment="1">
      <alignment horizontal="left" vertical="top"/>
    </xf>
    <xf numFmtId="0" fontId="5" fillId="0" borderId="50" xfId="0" applyFont="1" applyBorder="1" applyAlignment="1">
      <alignment horizontal="left" vertical="top"/>
    </xf>
    <xf numFmtId="0" fontId="2" fillId="0" borderId="15" xfId="0" applyFont="1" applyFill="1" applyBorder="1" applyAlignment="1">
      <alignment horizontal="center" vertical="center"/>
    </xf>
    <xf numFmtId="0" fontId="2" fillId="0" borderId="21" xfId="0" applyFont="1" applyFill="1" applyBorder="1" applyAlignment="1">
      <alignment horizontal="center" vertical="center"/>
    </xf>
    <xf numFmtId="179" fontId="5" fillId="0" borderId="22" xfId="0" applyNumberFormat="1" applyFont="1" applyBorder="1" applyAlignment="1">
      <alignment horizontal="center" vertical="center"/>
    </xf>
    <xf numFmtId="179" fontId="5" fillId="0" borderId="15" xfId="0" applyNumberFormat="1" applyFont="1" applyBorder="1" applyAlignment="1">
      <alignment horizontal="center" vertical="center"/>
    </xf>
    <xf numFmtId="0" fontId="2" fillId="2" borderId="76"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41" xfId="0" applyFont="1" applyFill="1" applyBorder="1" applyAlignment="1">
      <alignment horizontal="center" vertical="center" textRotation="255" wrapText="1"/>
    </xf>
    <xf numFmtId="0" fontId="2" fillId="2" borderId="78" xfId="0" applyFont="1" applyFill="1" applyBorder="1" applyAlignment="1">
      <alignment horizontal="center" vertical="center"/>
    </xf>
    <xf numFmtId="0" fontId="2" fillId="2" borderId="7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176" fontId="5" fillId="0" borderId="24" xfId="0" applyNumberFormat="1" applyFont="1" applyBorder="1" applyAlignment="1">
      <alignment horizontal="center" vertical="center"/>
    </xf>
    <xf numFmtId="176" fontId="5" fillId="0" borderId="25" xfId="0" applyNumberFormat="1" applyFont="1" applyBorder="1" applyAlignment="1">
      <alignment horizontal="center" vertical="center"/>
    </xf>
    <xf numFmtId="176" fontId="5" fillId="0" borderId="26" xfId="0" applyNumberFormat="1" applyFont="1" applyBorder="1" applyAlignment="1">
      <alignment horizontal="center" vertical="center"/>
    </xf>
    <xf numFmtId="176" fontId="5" fillId="2" borderId="26" xfId="0" applyNumberFormat="1" applyFont="1" applyFill="1" applyBorder="1" applyAlignment="1">
      <alignment horizontal="center" vertical="center"/>
    </xf>
    <xf numFmtId="176" fontId="5" fillId="2" borderId="27" xfId="0" applyNumberFormat="1" applyFont="1" applyFill="1" applyBorder="1" applyAlignment="1">
      <alignment horizontal="center" vertical="center"/>
    </xf>
    <xf numFmtId="176" fontId="5" fillId="0" borderId="29" xfId="0" applyNumberFormat="1" applyFont="1" applyBorder="1" applyAlignment="1">
      <alignment horizontal="center" vertical="center"/>
    </xf>
    <xf numFmtId="176" fontId="5" fillId="0" borderId="30" xfId="0" applyNumberFormat="1" applyFont="1" applyBorder="1" applyAlignment="1">
      <alignment horizontal="center" vertical="center"/>
    </xf>
    <xf numFmtId="178" fontId="6" fillId="0" borderId="29" xfId="0" applyNumberFormat="1" applyFont="1" applyBorder="1" applyAlignment="1">
      <alignment horizontal="center" vertical="center"/>
    </xf>
    <xf numFmtId="178" fontId="6" fillId="0" borderId="30" xfId="0" applyNumberFormat="1" applyFont="1" applyBorder="1" applyAlignment="1">
      <alignment horizontal="center" vertical="center"/>
    </xf>
    <xf numFmtId="178" fontId="6" fillId="0" borderId="34" xfId="0" applyNumberFormat="1" applyFont="1" applyBorder="1" applyAlignment="1">
      <alignment horizontal="center" vertical="center"/>
    </xf>
    <xf numFmtId="178" fontId="6" fillId="0" borderId="32" xfId="0" applyNumberFormat="1" applyFont="1" applyBorder="1" applyAlignment="1">
      <alignment horizontal="center" vertical="center"/>
    </xf>
    <xf numFmtId="178" fontId="6" fillId="2" borderId="32" xfId="0" applyNumberFormat="1" applyFont="1" applyFill="1" applyBorder="1" applyAlignment="1">
      <alignment horizontal="center" vertical="center"/>
    </xf>
    <xf numFmtId="178" fontId="6" fillId="2" borderId="30" xfId="0" applyNumberFormat="1" applyFont="1" applyFill="1" applyBorder="1" applyAlignment="1">
      <alignment horizontal="center" vertical="center"/>
    </xf>
    <xf numFmtId="178" fontId="6" fillId="2" borderId="33" xfId="0" applyNumberFormat="1" applyFont="1" applyFill="1" applyBorder="1" applyAlignment="1">
      <alignment horizontal="center" vertical="center"/>
    </xf>
    <xf numFmtId="176" fontId="5" fillId="0" borderId="34" xfId="0" applyNumberFormat="1" applyFont="1" applyBorder="1" applyAlignment="1">
      <alignment horizontal="center" vertical="center"/>
    </xf>
    <xf numFmtId="176" fontId="5" fillId="0" borderId="32" xfId="0" applyNumberFormat="1" applyFont="1" applyBorder="1" applyAlignment="1">
      <alignment horizontal="center" vertical="center"/>
    </xf>
    <xf numFmtId="176" fontId="5" fillId="2" borderId="32" xfId="0" applyNumberFormat="1" applyFont="1" applyFill="1" applyBorder="1" applyAlignment="1">
      <alignment horizontal="center" vertical="center"/>
    </xf>
    <xf numFmtId="176" fontId="5" fillId="2" borderId="30" xfId="0" applyNumberFormat="1" applyFont="1" applyFill="1" applyBorder="1" applyAlignment="1">
      <alignment horizontal="center" vertical="center"/>
    </xf>
    <xf numFmtId="176" fontId="5" fillId="2" borderId="33" xfId="0" applyNumberFormat="1" applyFont="1" applyFill="1" applyBorder="1" applyAlignment="1">
      <alignment horizontal="center" vertical="center"/>
    </xf>
    <xf numFmtId="176" fontId="5" fillId="0" borderId="31" xfId="0" applyNumberFormat="1" applyFont="1" applyBorder="1" applyAlignment="1">
      <alignment horizontal="center" vertical="center"/>
    </xf>
    <xf numFmtId="177" fontId="7" fillId="2" borderId="22" xfId="0" applyNumberFormat="1" applyFont="1" applyFill="1" applyBorder="1" applyAlignment="1">
      <alignment horizontal="center" vertical="center"/>
    </xf>
    <xf numFmtId="177" fontId="7" fillId="2" borderId="15" xfId="0" applyNumberFormat="1" applyFont="1" applyFill="1" applyBorder="1" applyAlignment="1">
      <alignment horizontal="center" vertical="center"/>
    </xf>
    <xf numFmtId="177" fontId="7" fillId="2" borderId="12" xfId="0" applyNumberFormat="1" applyFont="1" applyFill="1" applyBorder="1" applyAlignment="1">
      <alignment horizontal="center" vertical="center"/>
    </xf>
    <xf numFmtId="176" fontId="7" fillId="2" borderId="14" xfId="0" applyNumberFormat="1" applyFont="1" applyFill="1" applyBorder="1" applyAlignment="1">
      <alignment horizontal="center" vertical="center"/>
    </xf>
    <xf numFmtId="176" fontId="7" fillId="2" borderId="15" xfId="0" applyNumberFormat="1" applyFont="1" applyFill="1" applyBorder="1" applyAlignment="1">
      <alignment horizontal="center" vertical="center"/>
    </xf>
    <xf numFmtId="176" fontId="7" fillId="2" borderId="12" xfId="0" applyNumberFormat="1" applyFont="1" applyFill="1" applyBorder="1" applyAlignment="1">
      <alignment horizontal="center" vertical="center"/>
    </xf>
    <xf numFmtId="176" fontId="7" fillId="2" borderId="21" xfId="0" applyNumberFormat="1" applyFont="1" applyFill="1" applyBorder="1" applyAlignment="1">
      <alignment horizontal="center" vertical="center"/>
    </xf>
    <xf numFmtId="177" fontId="7" fillId="2" borderId="42" xfId="0" applyNumberFormat="1" applyFont="1" applyFill="1" applyBorder="1" applyAlignment="1">
      <alignment horizontal="center" vertical="center"/>
    </xf>
    <xf numFmtId="177" fontId="7" fillId="2" borderId="6" xfId="0" applyNumberFormat="1" applyFont="1" applyFill="1" applyBorder="1" applyAlignment="1">
      <alignment horizontal="center" vertical="center"/>
    </xf>
    <xf numFmtId="177" fontId="7" fillId="2" borderId="7" xfId="0" applyNumberFormat="1" applyFont="1" applyFill="1" applyBorder="1" applyAlignment="1">
      <alignment horizontal="center" vertical="center"/>
    </xf>
    <xf numFmtId="176" fontId="5" fillId="0" borderId="36" xfId="0" applyNumberFormat="1" applyFont="1" applyBorder="1" applyAlignment="1">
      <alignment horizontal="center" vertical="center"/>
    </xf>
    <xf numFmtId="176" fontId="5" fillId="0" borderId="37" xfId="0" applyNumberFormat="1" applyFont="1" applyBorder="1" applyAlignment="1">
      <alignment horizontal="center" vertical="center"/>
    </xf>
    <xf numFmtId="176" fontId="5" fillId="0" borderId="106" xfId="0" applyNumberFormat="1" applyFont="1" applyBorder="1" applyAlignment="1">
      <alignment horizontal="center" vertical="center"/>
    </xf>
    <xf numFmtId="176" fontId="5" fillId="0" borderId="38" xfId="0" applyNumberFormat="1" applyFont="1" applyBorder="1" applyAlignment="1">
      <alignment horizontal="center" vertical="center"/>
    </xf>
    <xf numFmtId="176" fontId="5" fillId="2" borderId="39" xfId="0" applyNumberFormat="1" applyFont="1" applyFill="1" applyBorder="1" applyAlignment="1">
      <alignment horizontal="center" vertical="center"/>
    </xf>
    <xf numFmtId="176" fontId="5" fillId="2" borderId="37" xfId="0" applyNumberFormat="1" applyFont="1" applyFill="1" applyBorder="1" applyAlignment="1">
      <alignment horizontal="center" vertical="center"/>
    </xf>
    <xf numFmtId="176" fontId="5" fillId="2" borderId="40" xfId="0" applyNumberFormat="1" applyFont="1" applyFill="1" applyBorder="1" applyAlignment="1">
      <alignment horizontal="center" vertical="center"/>
    </xf>
    <xf numFmtId="176" fontId="5" fillId="2" borderId="22" xfId="0" applyNumberFormat="1" applyFont="1" applyFill="1" applyBorder="1" applyAlignment="1">
      <alignment horizontal="center" vertical="center"/>
    </xf>
    <xf numFmtId="176" fontId="5" fillId="2" borderId="15" xfId="0" applyNumberFormat="1" applyFont="1" applyFill="1" applyBorder="1" applyAlignment="1">
      <alignment horizontal="center" vertical="center"/>
    </xf>
    <xf numFmtId="176" fontId="5" fillId="2" borderId="6" xfId="0" applyNumberFormat="1" applyFont="1" applyFill="1" applyBorder="1" applyAlignment="1">
      <alignment horizontal="center" vertical="center"/>
    </xf>
    <xf numFmtId="176" fontId="5" fillId="2" borderId="14" xfId="0" applyNumberFormat="1" applyFont="1" applyFill="1" applyBorder="1" applyAlignment="1">
      <alignment horizontal="center" vertical="center"/>
    </xf>
    <xf numFmtId="176" fontId="5" fillId="2" borderId="21" xfId="0" applyNumberFormat="1" applyFont="1" applyFill="1" applyBorder="1" applyAlignment="1">
      <alignment horizontal="center" vertical="center"/>
    </xf>
    <xf numFmtId="0" fontId="5" fillId="0" borderId="22" xfId="0" applyFont="1" applyBorder="1" applyAlignment="1">
      <alignment horizontal="left" vertical="top" wrapText="1"/>
    </xf>
    <xf numFmtId="0" fontId="5" fillId="0" borderId="15" xfId="0" applyFont="1" applyBorder="1" applyAlignment="1">
      <alignment horizontal="left" vertical="top"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0" fontId="2" fillId="2" borderId="8"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54" xfId="0" applyFont="1" applyFill="1" applyBorder="1" applyAlignment="1">
      <alignment horizontal="center" vertical="center" textRotation="255"/>
    </xf>
    <xf numFmtId="0" fontId="2" fillId="2" borderId="51" xfId="0" applyFont="1" applyFill="1" applyBorder="1" applyAlignment="1">
      <alignment horizontal="center" vertical="center" wrapText="1"/>
    </xf>
    <xf numFmtId="0" fontId="2" fillId="2" borderId="52" xfId="0" applyFont="1" applyFill="1" applyBorder="1" applyAlignment="1">
      <alignment horizontal="center" vertical="center"/>
    </xf>
    <xf numFmtId="0" fontId="5" fillId="2" borderId="48" xfId="0" applyFont="1" applyFill="1" applyBorder="1" applyAlignment="1">
      <alignment horizontal="center" vertical="center"/>
    </xf>
    <xf numFmtId="0" fontId="2" fillId="2" borderId="6"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0" xfId="0" applyFont="1" applyBorder="1" applyAlignment="1">
      <alignment horizontal="left" vertical="top" wrapText="1"/>
    </xf>
    <xf numFmtId="0" fontId="5" fillId="0" borderId="81" xfId="0" applyFont="1" applyBorder="1" applyAlignment="1">
      <alignment horizontal="left" vertical="top" wrapText="1"/>
    </xf>
    <xf numFmtId="0" fontId="5" fillId="2" borderId="64" xfId="0" applyFont="1" applyFill="1" applyBorder="1" applyAlignment="1">
      <alignment horizontal="center" vertical="center" wrapText="1"/>
    </xf>
    <xf numFmtId="0" fontId="5" fillId="2" borderId="64" xfId="0" applyFont="1" applyFill="1" applyBorder="1" applyAlignment="1">
      <alignment horizontal="center" vertical="center"/>
    </xf>
    <xf numFmtId="176" fontId="5" fillId="0" borderId="64" xfId="0" applyNumberFormat="1"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47" xfId="0" applyFont="1" applyBorder="1" applyAlignment="1">
      <alignment horizontal="left" vertical="center"/>
    </xf>
    <xf numFmtId="0" fontId="5" fillId="0" borderId="62" xfId="0" applyFont="1" applyBorder="1" applyAlignment="1">
      <alignment horizontal="left" vertical="center"/>
    </xf>
    <xf numFmtId="0" fontId="5" fillId="0" borderId="75" xfId="0" applyFont="1" applyBorder="1" applyAlignment="1">
      <alignment horizontal="left" vertical="center"/>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12" xfId="0" applyFont="1" applyBorder="1" applyAlignment="1">
      <alignment horizontal="left" vertical="top"/>
    </xf>
    <xf numFmtId="0" fontId="2" fillId="2" borderId="59"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0" xfId="0" applyFont="1" applyFill="1" applyBorder="1" applyAlignment="1">
      <alignment horizontal="center" vertical="center"/>
    </xf>
    <xf numFmtId="0" fontId="6" fillId="2" borderId="56" xfId="0" applyFont="1" applyFill="1" applyBorder="1" applyAlignment="1">
      <alignment horizontal="center" vertical="center" wrapText="1"/>
    </xf>
    <xf numFmtId="0" fontId="6" fillId="2" borderId="57" xfId="0" applyFont="1" applyFill="1" applyBorder="1" applyAlignment="1">
      <alignment horizontal="center" vertical="center"/>
    </xf>
    <xf numFmtId="0" fontId="6" fillId="2" borderId="57" xfId="0" applyFont="1" applyFill="1" applyBorder="1" applyAlignment="1">
      <alignment horizontal="center" vertical="center" wrapText="1"/>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5" fillId="0" borderId="12" xfId="0" applyFont="1" applyFill="1" applyBorder="1" applyAlignment="1">
      <alignment horizontal="left" vertical="center"/>
    </xf>
    <xf numFmtId="176" fontId="5" fillId="0" borderId="56" xfId="0" applyNumberFormat="1" applyFont="1" applyBorder="1" applyAlignment="1">
      <alignment horizontal="center" vertical="center"/>
    </xf>
    <xf numFmtId="176" fontId="5" fillId="0" borderId="57" xfId="0" applyNumberFormat="1" applyFont="1" applyBorder="1" applyAlignment="1">
      <alignment horizontal="center" vertical="center"/>
    </xf>
    <xf numFmtId="176" fontId="5" fillId="2" borderId="7" xfId="0" applyNumberFormat="1" applyFont="1" applyFill="1" applyBorder="1" applyAlignment="1">
      <alignment horizontal="center" vertical="center"/>
    </xf>
    <xf numFmtId="0" fontId="2" fillId="2" borderId="5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5" fillId="0" borderId="14" xfId="0" applyFont="1" applyFill="1" applyBorder="1" applyAlignment="1">
      <alignment horizontal="left" vertical="center" wrapText="1"/>
    </xf>
    <xf numFmtId="176" fontId="5" fillId="0" borderId="14" xfId="0" applyNumberFormat="1" applyFont="1" applyBorder="1" applyAlignment="1">
      <alignment horizontal="center" vertical="center"/>
    </xf>
    <xf numFmtId="176" fontId="5" fillId="0" borderId="63" xfId="0" applyNumberFormat="1" applyFont="1" applyBorder="1" applyAlignment="1">
      <alignment horizontal="center" vertical="center"/>
    </xf>
    <xf numFmtId="0" fontId="5" fillId="0" borderId="14" xfId="0" applyFont="1" applyFill="1" applyBorder="1" applyAlignment="1">
      <alignment horizontal="right" vertical="center" wrapText="1"/>
    </xf>
    <xf numFmtId="0" fontId="5" fillId="0" borderId="15" xfId="0" applyFont="1" applyFill="1" applyBorder="1" applyAlignment="1">
      <alignment horizontal="right" vertical="center"/>
    </xf>
    <xf numFmtId="0" fontId="5" fillId="0" borderId="12" xfId="0" applyFont="1" applyFill="1" applyBorder="1" applyAlignment="1">
      <alignment horizontal="right" vertical="center"/>
    </xf>
    <xf numFmtId="178" fontId="5" fillId="0" borderId="14" xfId="0" applyNumberFormat="1" applyFont="1" applyFill="1" applyBorder="1" applyAlignment="1">
      <alignment horizontal="center" vertical="center"/>
    </xf>
    <xf numFmtId="178" fontId="5" fillId="0" borderId="63" xfId="0" applyNumberFormat="1" applyFont="1" applyFill="1" applyBorder="1" applyAlignment="1">
      <alignment horizontal="center" vertical="center"/>
    </xf>
    <xf numFmtId="178" fontId="5" fillId="0" borderId="14" xfId="0" applyNumberFormat="1" applyFont="1" applyBorder="1" applyAlignment="1">
      <alignment horizontal="center" vertical="center"/>
    </xf>
    <xf numFmtId="178" fontId="5" fillId="0" borderId="63" xfId="0" applyNumberFormat="1" applyFont="1" applyBorder="1" applyAlignment="1">
      <alignment horizontal="center" vertical="center"/>
    </xf>
    <xf numFmtId="178" fontId="5" fillId="2" borderId="6" xfId="0" applyNumberFormat="1" applyFont="1" applyFill="1" applyBorder="1" applyAlignment="1">
      <alignment horizontal="center" vertical="center"/>
    </xf>
    <xf numFmtId="178" fontId="5" fillId="2" borderId="7" xfId="0" applyNumberFormat="1" applyFont="1" applyFill="1" applyBorder="1" applyAlignment="1">
      <alignment horizontal="center" vertical="center"/>
    </xf>
    <xf numFmtId="0" fontId="5" fillId="0" borderId="59" xfId="0" applyFont="1" applyFill="1" applyBorder="1" applyAlignment="1">
      <alignment horizontal="right" vertical="center" wrapText="1"/>
    </xf>
    <xf numFmtId="0" fontId="5" fillId="0" borderId="19" xfId="0" applyFont="1" applyFill="1" applyBorder="1" applyAlignment="1">
      <alignment horizontal="right" vertical="center"/>
    </xf>
    <xf numFmtId="0" fontId="5" fillId="0" borderId="45" xfId="0" applyFont="1" applyFill="1" applyBorder="1" applyAlignment="1">
      <alignment horizontal="right" vertical="center"/>
    </xf>
    <xf numFmtId="178" fontId="5" fillId="0" borderId="59" xfId="0" applyNumberFormat="1" applyFont="1" applyFill="1" applyBorder="1" applyAlignment="1">
      <alignment horizontal="center" vertical="center"/>
    </xf>
    <xf numFmtId="178" fontId="5" fillId="0" borderId="82" xfId="0" applyNumberFormat="1" applyFont="1" applyFill="1" applyBorder="1" applyAlignment="1">
      <alignment horizontal="center" vertical="center"/>
    </xf>
    <xf numFmtId="178" fontId="5" fillId="0" borderId="59" xfId="0" applyNumberFormat="1" applyFont="1" applyBorder="1" applyAlignment="1">
      <alignment horizontal="center" vertical="center"/>
    </xf>
    <xf numFmtId="178" fontId="5" fillId="0" borderId="82" xfId="0" applyNumberFormat="1" applyFont="1" applyBorder="1" applyAlignment="1">
      <alignment horizontal="center" vertical="center"/>
    </xf>
    <xf numFmtId="178" fontId="5" fillId="2" borderId="61" xfId="0" applyNumberFormat="1" applyFont="1" applyFill="1" applyBorder="1" applyAlignment="1">
      <alignment horizontal="center" vertical="center"/>
    </xf>
    <xf numFmtId="178" fontId="5" fillId="2" borderId="74" xfId="0" applyNumberFormat="1" applyFont="1" applyFill="1" applyBorder="1" applyAlignment="1">
      <alignment horizontal="center" vertical="center"/>
    </xf>
    <xf numFmtId="0" fontId="7" fillId="0" borderId="12" xfId="0" applyFont="1" applyBorder="1" applyAlignment="1">
      <alignment horizontal="left" vertical="top" wrapText="1"/>
    </xf>
    <xf numFmtId="0" fontId="5" fillId="0" borderId="83" xfId="0" applyFont="1" applyFill="1" applyBorder="1" applyAlignment="1">
      <alignment horizontal="left" vertical="center" wrapText="1"/>
    </xf>
    <xf numFmtId="0" fontId="5" fillId="0" borderId="81" xfId="0" applyFont="1" applyFill="1" applyBorder="1" applyAlignment="1">
      <alignment horizontal="left" vertical="center"/>
    </xf>
    <xf numFmtId="0" fontId="5" fillId="0" borderId="84" xfId="0" applyFont="1" applyFill="1" applyBorder="1" applyAlignment="1">
      <alignment horizontal="left" vertical="center"/>
    </xf>
    <xf numFmtId="176" fontId="5" fillId="0" borderId="83" xfId="0" applyNumberFormat="1" applyFont="1" applyBorder="1" applyAlignment="1">
      <alignment horizontal="center" vertical="center"/>
    </xf>
    <xf numFmtId="176" fontId="5" fillId="0" borderId="85" xfId="0" applyNumberFormat="1" applyFont="1" applyBorder="1" applyAlignment="1">
      <alignment horizontal="center" vertical="center"/>
    </xf>
    <xf numFmtId="176" fontId="5" fillId="2" borderId="64" xfId="0" applyNumberFormat="1" applyFont="1" applyFill="1" applyBorder="1" applyAlignment="1">
      <alignment horizontal="center" vertical="center"/>
    </xf>
    <xf numFmtId="176" fontId="5" fillId="2" borderId="65" xfId="0" applyNumberFormat="1" applyFont="1" applyFill="1" applyBorder="1" applyAlignment="1">
      <alignment horizontal="center"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2" xfId="0" applyFont="1" applyFill="1" applyBorder="1" applyAlignment="1">
      <alignment horizontal="left" vertical="center"/>
    </xf>
    <xf numFmtId="0" fontId="2" fillId="0" borderId="59" xfId="0" applyFont="1" applyFill="1" applyBorder="1" applyAlignment="1">
      <alignment horizontal="left" vertical="center"/>
    </xf>
    <xf numFmtId="0" fontId="2" fillId="0" borderId="19" xfId="0" applyFont="1" applyFill="1" applyBorder="1" applyAlignment="1">
      <alignment horizontal="left" vertical="center"/>
    </xf>
    <xf numFmtId="0" fontId="2" fillId="0" borderId="45" xfId="0" applyFont="1" applyFill="1" applyBorder="1" applyAlignment="1">
      <alignment horizontal="left" vertical="center"/>
    </xf>
    <xf numFmtId="176" fontId="5" fillId="0" borderId="59" xfId="0" applyNumberFormat="1" applyFont="1" applyBorder="1" applyAlignment="1">
      <alignment horizontal="center" vertical="center"/>
    </xf>
    <xf numFmtId="176" fontId="5" fillId="0" borderId="82" xfId="0" applyNumberFormat="1" applyFont="1" applyBorder="1" applyAlignment="1">
      <alignment horizontal="center" vertical="center"/>
    </xf>
    <xf numFmtId="176" fontId="5" fillId="2" borderId="61" xfId="0" applyNumberFormat="1" applyFont="1" applyFill="1" applyBorder="1" applyAlignment="1">
      <alignment horizontal="center" vertical="center"/>
    </xf>
    <xf numFmtId="176" fontId="5" fillId="2" borderId="74" xfId="0" applyNumberFormat="1" applyFont="1" applyFill="1" applyBorder="1" applyAlignment="1">
      <alignment horizontal="center" vertical="center"/>
    </xf>
    <xf numFmtId="0" fontId="2" fillId="2" borderId="86" xfId="0" applyFont="1" applyFill="1" applyBorder="1" applyAlignment="1">
      <alignment horizontal="center" vertical="center" textRotation="255"/>
    </xf>
    <xf numFmtId="0" fontId="5" fillId="0" borderId="78" xfId="0" applyFont="1" applyBorder="1" applyAlignment="1">
      <alignment horizontal="left" vertical="center"/>
    </xf>
    <xf numFmtId="0" fontId="5" fillId="0" borderId="79" xfId="0" applyFont="1" applyBorder="1" applyAlignment="1">
      <alignment horizontal="left" vertical="center"/>
    </xf>
    <xf numFmtId="0" fontId="2" fillId="2" borderId="87" xfId="0" applyFont="1" applyFill="1" applyBorder="1" applyAlignment="1">
      <alignment horizontal="center" vertical="center"/>
    </xf>
    <xf numFmtId="0" fontId="2" fillId="2" borderId="88" xfId="0" applyFont="1" applyFill="1" applyBorder="1" applyAlignment="1">
      <alignment horizontal="center" vertical="center"/>
    </xf>
    <xf numFmtId="0" fontId="5" fillId="0" borderId="45" xfId="0" applyFont="1" applyBorder="1" applyAlignment="1">
      <alignment horizontal="left" vertical="top" wrapText="1"/>
    </xf>
    <xf numFmtId="0" fontId="5" fillId="0" borderId="47" xfId="0" applyFont="1" applyBorder="1" applyAlignment="1">
      <alignment horizontal="left" vertical="top"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21" xfId="0" applyFont="1" applyFill="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6" fillId="2" borderId="42"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2" fillId="2" borderId="76" xfId="0" applyFont="1" applyFill="1" applyBorder="1" applyAlignment="1">
      <alignment horizontal="center" vertical="center" wrapText="1"/>
    </xf>
    <xf numFmtId="0" fontId="2" fillId="2" borderId="9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89" xfId="0" applyFont="1" applyFill="1" applyBorder="1" applyAlignment="1">
      <alignment horizontal="center" vertical="center" wrapText="1"/>
    </xf>
    <xf numFmtId="0" fontId="2" fillId="2" borderId="94" xfId="0" applyFont="1" applyFill="1" applyBorder="1" applyAlignment="1">
      <alignment horizontal="center" vertical="center" wrapText="1"/>
    </xf>
    <xf numFmtId="0" fontId="5" fillId="0" borderId="90" xfId="0" applyFont="1" applyBorder="1" applyAlignment="1">
      <alignment horizontal="left" vertical="top"/>
    </xf>
    <xf numFmtId="0" fontId="5" fillId="0" borderId="91" xfId="0" applyFont="1" applyBorder="1" applyAlignment="1">
      <alignment horizontal="left" vertical="top"/>
    </xf>
    <xf numFmtId="0" fontId="5" fillId="0" borderId="92" xfId="0" applyFont="1" applyBorder="1" applyAlignment="1">
      <alignment horizontal="left" vertical="top"/>
    </xf>
    <xf numFmtId="0" fontId="5" fillId="0" borderId="49" xfId="0" applyFont="1" applyBorder="1" applyAlignment="1">
      <alignment horizontal="left" vertical="top"/>
    </xf>
    <xf numFmtId="0" fontId="5" fillId="0" borderId="95" xfId="0" applyFont="1" applyBorder="1" applyAlignment="1">
      <alignment horizontal="left" vertical="top"/>
    </xf>
    <xf numFmtId="0" fontId="5" fillId="0" borderId="4" xfId="0" applyFont="1" applyBorder="1" applyAlignment="1">
      <alignment horizontal="left" vertical="top"/>
    </xf>
    <xf numFmtId="0" fontId="5" fillId="0" borderId="96" xfId="0" applyFont="1" applyBorder="1" applyAlignment="1">
      <alignment horizontal="left" vertical="top"/>
    </xf>
    <xf numFmtId="0" fontId="2" fillId="2" borderId="76" xfId="0" applyFont="1" applyFill="1" applyBorder="1" applyAlignment="1">
      <alignment horizontal="left" vertical="center" wrapText="1"/>
    </xf>
    <xf numFmtId="0" fontId="2" fillId="2" borderId="9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89" xfId="0" applyFont="1" applyFill="1" applyBorder="1" applyAlignment="1">
      <alignment horizontal="left" vertical="center" wrapText="1"/>
    </xf>
    <xf numFmtId="0" fontId="2" fillId="2" borderId="94" xfId="0" applyFont="1" applyFill="1" applyBorder="1" applyAlignment="1">
      <alignment horizontal="left" vertical="center" wrapText="1"/>
    </xf>
    <xf numFmtId="0" fontId="5" fillId="0" borderId="22" xfId="0" applyFont="1" applyBorder="1" applyAlignment="1">
      <alignment horizontal="left" vertical="center"/>
    </xf>
    <xf numFmtId="0" fontId="5" fillId="0" borderId="15" xfId="0" applyFont="1" applyBorder="1" applyAlignment="1">
      <alignment horizontal="left" vertical="center"/>
    </xf>
    <xf numFmtId="0" fontId="2" fillId="2" borderId="21" xfId="0" applyFont="1" applyFill="1" applyBorder="1" applyAlignment="1">
      <alignment horizontal="center" vertical="center"/>
    </xf>
    <xf numFmtId="0" fontId="5" fillId="0" borderId="93" xfId="0" applyFont="1" applyBorder="1" applyAlignment="1">
      <alignment horizontal="left" vertical="top" wrapText="1"/>
    </xf>
    <xf numFmtId="0" fontId="5" fillId="0" borderId="59" xfId="0" applyFont="1" applyBorder="1" applyAlignment="1">
      <alignment horizontal="center" vertical="center"/>
    </xf>
    <xf numFmtId="0" fontId="5" fillId="0" borderId="19" xfId="0" applyFont="1" applyBorder="1" applyAlignment="1">
      <alignment horizontal="center" vertical="center"/>
    </xf>
    <xf numFmtId="0" fontId="5" fillId="0" borderId="4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974B3-34C0-4F2E-BFB2-26B3070A8E2B}">
  <sheetPr>
    <tabColor rgb="FFFFFF00"/>
    <pageSetUpPr fitToPage="1"/>
  </sheetPr>
  <dimension ref="A1:AC90"/>
  <sheetViews>
    <sheetView tabSelected="1" view="pageBreakPreview" zoomScaleNormal="100" zoomScaleSheetLayoutView="100" workbookViewId="0">
      <selection activeCell="A2" sqref="A2:B2"/>
    </sheetView>
  </sheetViews>
  <sheetFormatPr defaultRowHeight="18.75" outlineLevelRow="1" x14ac:dyDescent="0.4"/>
  <cols>
    <col min="1" max="1" width="7" style="1" customWidth="1"/>
    <col min="2" max="2" width="15.625" style="1" customWidth="1"/>
    <col min="3" max="18" width="6.75" style="1" customWidth="1"/>
    <col min="19" max="20" width="1.5" style="1" customWidth="1"/>
    <col min="21" max="21" width="11.75" style="1" customWidth="1"/>
    <col min="22" max="22" width="9.875" style="1" bestFit="1" customWidth="1"/>
    <col min="23" max="16384" width="9" style="1"/>
  </cols>
  <sheetData>
    <row r="1" spans="1:29" ht="24" customHeight="1" thickBot="1" x14ac:dyDescent="0.4">
      <c r="A1" s="78" t="s">
        <v>121</v>
      </c>
      <c r="B1" s="78"/>
      <c r="C1" s="78"/>
      <c r="D1" s="78"/>
      <c r="E1" s="78"/>
      <c r="F1" s="78"/>
      <c r="G1" s="78"/>
      <c r="H1" s="78"/>
      <c r="I1" s="78"/>
      <c r="J1" s="78"/>
      <c r="K1" s="78"/>
      <c r="L1" s="78"/>
      <c r="M1" s="78"/>
      <c r="N1" s="78"/>
      <c r="O1" s="78"/>
      <c r="P1" s="78"/>
      <c r="Q1" s="78"/>
      <c r="R1" s="78"/>
      <c r="U1" s="23"/>
      <c r="V1" s="23"/>
      <c r="W1" s="23"/>
      <c r="X1" s="23"/>
      <c r="Y1" s="23"/>
      <c r="Z1" s="23"/>
      <c r="AA1" s="23"/>
      <c r="AB1" s="23"/>
      <c r="AC1" s="23"/>
    </row>
    <row r="2" spans="1:29" ht="19.5" thickBot="1" x14ac:dyDescent="0.45">
      <c r="A2" s="79" t="s">
        <v>11</v>
      </c>
      <c r="B2" s="80"/>
      <c r="C2" s="81" t="s">
        <v>66</v>
      </c>
      <c r="D2" s="82"/>
      <c r="E2" s="82"/>
      <c r="F2" s="82"/>
      <c r="G2" s="82"/>
      <c r="H2" s="82"/>
      <c r="I2" s="82"/>
      <c r="J2" s="82"/>
      <c r="K2" s="82"/>
      <c r="L2" s="82"/>
      <c r="M2" s="82"/>
      <c r="N2" s="82"/>
      <c r="O2" s="82"/>
      <c r="P2" s="82"/>
      <c r="Q2" s="82"/>
      <c r="R2" s="83"/>
      <c r="U2" s="8" t="s">
        <v>91</v>
      </c>
    </row>
    <row r="3" spans="1:29" ht="40.5" customHeight="1" thickTop="1" x14ac:dyDescent="0.4">
      <c r="A3" s="84" t="s">
        <v>14</v>
      </c>
      <c r="B3" s="85"/>
      <c r="C3" s="86" t="s">
        <v>79</v>
      </c>
      <c r="D3" s="87"/>
      <c r="E3" s="87"/>
      <c r="F3" s="87"/>
      <c r="G3" s="87"/>
      <c r="H3" s="87"/>
      <c r="I3" s="87"/>
      <c r="J3" s="87"/>
      <c r="K3" s="87"/>
      <c r="L3" s="87"/>
      <c r="M3" s="87"/>
      <c r="N3" s="87"/>
      <c r="O3" s="87"/>
      <c r="P3" s="87"/>
      <c r="Q3" s="87"/>
      <c r="R3" s="88"/>
      <c r="U3" s="89" t="s">
        <v>97</v>
      </c>
      <c r="V3" s="90"/>
      <c r="W3" s="90"/>
      <c r="X3" s="90"/>
      <c r="Y3" s="90"/>
      <c r="Z3" s="90"/>
      <c r="AA3" s="90"/>
      <c r="AB3" s="90"/>
      <c r="AC3" s="91"/>
    </row>
    <row r="4" spans="1:29" x14ac:dyDescent="0.4">
      <c r="A4" s="63" t="s">
        <v>10</v>
      </c>
      <c r="B4" s="64"/>
      <c r="C4" s="65" t="s">
        <v>68</v>
      </c>
      <c r="D4" s="66"/>
      <c r="E4" s="66"/>
      <c r="F4" s="66"/>
      <c r="G4" s="66"/>
      <c r="H4" s="66"/>
      <c r="I4" s="66"/>
      <c r="J4" s="66"/>
      <c r="K4" s="66"/>
      <c r="L4" s="66"/>
      <c r="M4" s="66"/>
      <c r="N4" s="66"/>
      <c r="O4" s="66"/>
      <c r="P4" s="66"/>
      <c r="Q4" s="66"/>
      <c r="R4" s="67"/>
      <c r="U4" s="68" t="s">
        <v>96</v>
      </c>
      <c r="V4" s="69"/>
      <c r="W4" s="69"/>
      <c r="X4" s="69"/>
      <c r="Y4" s="69"/>
      <c r="Z4" s="69"/>
      <c r="AA4" s="69"/>
      <c r="AB4" s="69"/>
      <c r="AC4" s="70"/>
    </row>
    <row r="5" spans="1:29" x14ac:dyDescent="0.4">
      <c r="A5" s="63" t="s">
        <v>0</v>
      </c>
      <c r="B5" s="64"/>
      <c r="C5" s="71" t="s">
        <v>67</v>
      </c>
      <c r="D5" s="72"/>
      <c r="E5" s="72"/>
      <c r="F5" s="72"/>
      <c r="G5" s="72"/>
      <c r="H5" s="72"/>
      <c r="I5" s="73" t="s">
        <v>2</v>
      </c>
      <c r="J5" s="74"/>
      <c r="K5" s="74"/>
      <c r="L5" s="75" t="s">
        <v>67</v>
      </c>
      <c r="M5" s="76"/>
      <c r="N5" s="76"/>
      <c r="O5" s="76"/>
      <c r="P5" s="76"/>
      <c r="Q5" s="76"/>
      <c r="R5" s="77"/>
      <c r="U5" s="44" t="s">
        <v>95</v>
      </c>
      <c r="V5" s="42"/>
      <c r="W5" s="23"/>
      <c r="X5" s="23"/>
      <c r="Y5" s="23"/>
      <c r="Z5" s="23"/>
      <c r="AA5" s="23"/>
      <c r="AB5" s="23"/>
      <c r="AC5" s="24"/>
    </row>
    <row r="6" spans="1:29" ht="19.5" customHeight="1" thickBot="1" x14ac:dyDescent="0.45">
      <c r="A6" s="63" t="s">
        <v>3</v>
      </c>
      <c r="B6" s="64"/>
      <c r="C6" s="107">
        <v>15000</v>
      </c>
      <c r="D6" s="108"/>
      <c r="E6" s="108"/>
      <c r="F6" s="108" t="s">
        <v>119</v>
      </c>
      <c r="G6" s="108"/>
      <c r="H6" s="108"/>
      <c r="I6" s="105"/>
      <c r="J6" s="105"/>
      <c r="K6" s="105"/>
      <c r="L6" s="105"/>
      <c r="M6" s="105"/>
      <c r="N6" s="105"/>
      <c r="O6" s="105"/>
      <c r="P6" s="105"/>
      <c r="Q6" s="105"/>
      <c r="R6" s="106"/>
      <c r="U6" s="21"/>
      <c r="V6" s="18">
        <f>ROUNDUP(C6*1.1/1000,0)</f>
        <v>17</v>
      </c>
      <c r="W6" s="22" t="s">
        <v>50</v>
      </c>
      <c r="X6" s="23"/>
      <c r="Y6" s="23"/>
      <c r="Z6" s="23"/>
      <c r="AA6" s="23"/>
      <c r="AB6" s="23"/>
      <c r="AC6" s="24"/>
    </row>
    <row r="7" spans="1:29" ht="19.5" customHeight="1" thickTop="1" thickBot="1" x14ac:dyDescent="0.45">
      <c r="A7" s="63" t="s">
        <v>21</v>
      </c>
      <c r="B7" s="64"/>
      <c r="C7" s="65" t="s">
        <v>69</v>
      </c>
      <c r="D7" s="66"/>
      <c r="E7" s="66"/>
      <c r="F7" s="66"/>
      <c r="G7" s="66"/>
      <c r="H7" s="66"/>
      <c r="I7" s="66"/>
      <c r="J7" s="66"/>
      <c r="K7" s="66"/>
      <c r="L7" s="66"/>
      <c r="M7" s="66"/>
      <c r="N7" s="66"/>
      <c r="O7" s="66"/>
      <c r="P7" s="66"/>
      <c r="Q7" s="66"/>
      <c r="R7" s="67"/>
      <c r="U7" s="21"/>
      <c r="V7" s="25" t="s">
        <v>81</v>
      </c>
      <c r="W7" s="25" t="s">
        <v>82</v>
      </c>
      <c r="X7" s="25" t="s">
        <v>83</v>
      </c>
      <c r="Y7" s="9" t="s">
        <v>86</v>
      </c>
      <c r="Z7" s="23"/>
      <c r="AA7" s="23"/>
      <c r="AB7" s="23"/>
      <c r="AC7" s="24"/>
    </row>
    <row r="8" spans="1:29" ht="15" customHeight="1" thickTop="1" thickBot="1" x14ac:dyDescent="0.45">
      <c r="A8" s="84" t="s">
        <v>26</v>
      </c>
      <c r="B8" s="64"/>
      <c r="C8" s="93" t="s">
        <v>70</v>
      </c>
      <c r="D8" s="94"/>
      <c r="E8" s="94"/>
      <c r="F8" s="94"/>
      <c r="G8" s="94"/>
      <c r="H8" s="94"/>
      <c r="I8" s="94"/>
      <c r="J8" s="94"/>
      <c r="K8" s="94" t="s">
        <v>70</v>
      </c>
      <c r="L8" s="99"/>
      <c r="M8" s="99"/>
      <c r="N8" s="99"/>
      <c r="O8" s="99"/>
      <c r="P8" s="99"/>
      <c r="Q8" s="99"/>
      <c r="R8" s="100"/>
      <c r="U8" s="26" t="s">
        <v>85</v>
      </c>
      <c r="V8" s="17" t="e">
        <f>G39+I39</f>
        <v>#VALUE!</v>
      </c>
      <c r="W8" s="17">
        <f>J39+L39</f>
        <v>18</v>
      </c>
      <c r="X8" s="17">
        <f>M39+O39</f>
        <v>26</v>
      </c>
      <c r="Y8" s="25" t="e">
        <f>SUM(V8:X8)</f>
        <v>#VALUE!</v>
      </c>
      <c r="Z8" s="23"/>
      <c r="AA8" s="23"/>
      <c r="AB8" s="23"/>
      <c r="AC8" s="24"/>
    </row>
    <row r="9" spans="1:29" ht="15" customHeight="1" thickTop="1" x14ac:dyDescent="0.4">
      <c r="A9" s="63"/>
      <c r="B9" s="64"/>
      <c r="C9" s="95"/>
      <c r="D9" s="96"/>
      <c r="E9" s="96"/>
      <c r="F9" s="96"/>
      <c r="G9" s="96"/>
      <c r="H9" s="96"/>
      <c r="I9" s="96"/>
      <c r="J9" s="96"/>
      <c r="K9" s="101"/>
      <c r="L9" s="101"/>
      <c r="M9" s="101"/>
      <c r="N9" s="101"/>
      <c r="O9" s="101"/>
      <c r="P9" s="101"/>
      <c r="Q9" s="101"/>
      <c r="R9" s="102"/>
      <c r="U9" s="21"/>
      <c r="V9" s="27" t="s">
        <v>51</v>
      </c>
      <c r="W9" s="27" t="s">
        <v>51</v>
      </c>
      <c r="X9" s="27" t="s">
        <v>51</v>
      </c>
      <c r="Y9" s="10" t="s">
        <v>51</v>
      </c>
      <c r="Z9" s="23"/>
      <c r="AA9" s="23"/>
      <c r="AB9" s="23"/>
      <c r="AC9" s="24"/>
    </row>
    <row r="10" spans="1:29" x14ac:dyDescent="0.4">
      <c r="A10" s="92"/>
      <c r="B10" s="64"/>
      <c r="C10" s="97"/>
      <c r="D10" s="98"/>
      <c r="E10" s="98"/>
      <c r="F10" s="98"/>
      <c r="G10" s="98"/>
      <c r="H10" s="98"/>
      <c r="I10" s="98"/>
      <c r="J10" s="98"/>
      <c r="K10" s="103"/>
      <c r="L10" s="103"/>
      <c r="M10" s="103"/>
      <c r="N10" s="103"/>
      <c r="O10" s="103"/>
      <c r="P10" s="103"/>
      <c r="Q10" s="103"/>
      <c r="R10" s="104"/>
      <c r="U10" s="28" t="s">
        <v>84</v>
      </c>
      <c r="V10" s="25" t="s">
        <v>63</v>
      </c>
      <c r="W10" s="25" t="str">
        <f t="shared" ref="W10:X10" si="0">IF($V$6&lt;=W8,"OK","NG")</f>
        <v>OK</v>
      </c>
      <c r="X10" s="25" t="str">
        <f t="shared" si="0"/>
        <v>OK</v>
      </c>
      <c r="Y10" s="23"/>
      <c r="Z10" s="23"/>
      <c r="AA10" s="23"/>
      <c r="AB10" s="23"/>
      <c r="AC10" s="24"/>
    </row>
    <row r="11" spans="1:29" ht="19.5" thickBot="1" x14ac:dyDescent="0.45">
      <c r="A11" s="92" t="s">
        <v>1</v>
      </c>
      <c r="B11" s="64"/>
      <c r="C11" s="65" t="s">
        <v>73</v>
      </c>
      <c r="D11" s="66"/>
      <c r="E11" s="66"/>
      <c r="F11" s="66"/>
      <c r="G11" s="66"/>
      <c r="H11" s="66"/>
      <c r="I11" s="66"/>
      <c r="J11" s="66"/>
      <c r="K11" s="66"/>
      <c r="L11" s="66"/>
      <c r="M11" s="66"/>
      <c r="N11" s="66"/>
      <c r="O11" s="66"/>
      <c r="P11" s="66"/>
      <c r="Q11" s="66"/>
      <c r="R11" s="67"/>
      <c r="U11" s="44" t="s">
        <v>98</v>
      </c>
      <c r="V11" s="23"/>
      <c r="W11" s="23"/>
      <c r="X11" s="23"/>
      <c r="Y11" s="23"/>
      <c r="Z11" s="23"/>
      <c r="AA11" s="23"/>
      <c r="AB11" s="23"/>
      <c r="AC11" s="24"/>
    </row>
    <row r="12" spans="1:29" ht="19.5" thickBot="1" x14ac:dyDescent="0.4">
      <c r="A12" s="109" t="s">
        <v>12</v>
      </c>
      <c r="B12" s="32" t="s">
        <v>34</v>
      </c>
      <c r="C12" s="112" t="s">
        <v>9</v>
      </c>
      <c r="D12" s="113"/>
      <c r="E12" s="113"/>
      <c r="F12" s="113"/>
      <c r="G12" s="114" t="s">
        <v>80</v>
      </c>
      <c r="H12" s="114"/>
      <c r="I12" s="114"/>
      <c r="J12" s="114"/>
      <c r="K12" s="114" t="s">
        <v>113</v>
      </c>
      <c r="L12" s="114"/>
      <c r="M12" s="114"/>
      <c r="N12" s="114"/>
      <c r="O12" s="114" t="s">
        <v>15</v>
      </c>
      <c r="P12" s="114"/>
      <c r="Q12" s="114"/>
      <c r="R12" s="115"/>
      <c r="U12" s="45" t="s">
        <v>99</v>
      </c>
      <c r="V12" s="30"/>
      <c r="W12" s="30"/>
      <c r="X12" s="30"/>
      <c r="Y12" s="30"/>
      <c r="Z12" s="30"/>
      <c r="AA12" s="30"/>
      <c r="AB12" s="30"/>
      <c r="AC12" s="31"/>
    </row>
    <row r="13" spans="1:29" ht="19.5" thickTop="1" x14ac:dyDescent="0.4">
      <c r="A13" s="110"/>
      <c r="B13" s="2" t="s">
        <v>4</v>
      </c>
      <c r="C13" s="116">
        <v>1500000</v>
      </c>
      <c r="D13" s="117"/>
      <c r="E13" s="117"/>
      <c r="F13" s="117"/>
      <c r="G13" s="118">
        <v>3000000</v>
      </c>
      <c r="H13" s="118"/>
      <c r="I13" s="118"/>
      <c r="J13" s="118"/>
      <c r="K13" s="118">
        <v>3000000</v>
      </c>
      <c r="L13" s="118"/>
      <c r="M13" s="118"/>
      <c r="N13" s="118"/>
      <c r="O13" s="119">
        <f>SUM(C13:N13)</f>
        <v>7500000</v>
      </c>
      <c r="P13" s="119"/>
      <c r="Q13" s="119"/>
      <c r="R13" s="120"/>
    </row>
    <row r="14" spans="1:29" ht="19.5" thickBot="1" x14ac:dyDescent="0.4">
      <c r="A14" s="110"/>
      <c r="B14" s="3" t="s">
        <v>5</v>
      </c>
      <c r="C14" s="121">
        <v>500000</v>
      </c>
      <c r="D14" s="122"/>
      <c r="E14" s="122"/>
      <c r="F14" s="122"/>
      <c r="G14" s="135">
        <v>500000</v>
      </c>
      <c r="H14" s="135"/>
      <c r="I14" s="135"/>
      <c r="J14" s="135"/>
      <c r="K14" s="135">
        <v>500000</v>
      </c>
      <c r="L14" s="135"/>
      <c r="M14" s="135"/>
      <c r="N14" s="135"/>
      <c r="O14" s="132">
        <f t="shared" ref="O14:O17" si="1">SUM(C14:N14)</f>
        <v>1500000</v>
      </c>
      <c r="P14" s="133"/>
      <c r="Q14" s="133"/>
      <c r="R14" s="134"/>
      <c r="U14" s="41" t="s">
        <v>92</v>
      </c>
    </row>
    <row r="15" spans="1:29" ht="19.5" outlineLevel="1" thickTop="1" x14ac:dyDescent="0.4">
      <c r="A15" s="110"/>
      <c r="B15" s="3" t="s">
        <v>6</v>
      </c>
      <c r="C15" s="121">
        <v>13000000</v>
      </c>
      <c r="D15" s="122"/>
      <c r="E15" s="122"/>
      <c r="F15" s="122"/>
      <c r="G15" s="135">
        <v>10000000</v>
      </c>
      <c r="H15" s="135"/>
      <c r="I15" s="135"/>
      <c r="J15" s="135"/>
      <c r="K15" s="135">
        <v>8000000</v>
      </c>
      <c r="L15" s="135"/>
      <c r="M15" s="135"/>
      <c r="N15" s="135"/>
      <c r="O15" s="132">
        <f>SUM(C15:N15)</f>
        <v>31000000</v>
      </c>
      <c r="P15" s="133"/>
      <c r="Q15" s="133"/>
      <c r="R15" s="134"/>
      <c r="U15" s="43" t="s">
        <v>102</v>
      </c>
      <c r="V15" s="19"/>
      <c r="W15" s="19"/>
      <c r="X15" s="19"/>
      <c r="Y15" s="19"/>
      <c r="Z15" s="19"/>
      <c r="AA15" s="19"/>
      <c r="AB15" s="19"/>
      <c r="AC15" s="20"/>
    </row>
    <row r="16" spans="1:29" x14ac:dyDescent="0.4">
      <c r="A16" s="110"/>
      <c r="B16" s="5" t="s">
        <v>31</v>
      </c>
      <c r="C16" s="123">
        <f>M24</f>
        <v>3000000</v>
      </c>
      <c r="D16" s="124"/>
      <c r="E16" s="124"/>
      <c r="F16" s="125"/>
      <c r="G16" s="126">
        <f>O24</f>
        <v>0</v>
      </c>
      <c r="H16" s="124"/>
      <c r="I16" s="124"/>
      <c r="J16" s="125"/>
      <c r="K16" s="126">
        <f>Q24</f>
        <v>0</v>
      </c>
      <c r="L16" s="124"/>
      <c r="M16" s="124"/>
      <c r="N16" s="125"/>
      <c r="O16" s="127">
        <f>SUM(C16:N16)</f>
        <v>3000000</v>
      </c>
      <c r="P16" s="128"/>
      <c r="Q16" s="128"/>
      <c r="R16" s="129"/>
      <c r="U16" s="44" t="s">
        <v>103</v>
      </c>
      <c r="V16" s="23"/>
      <c r="W16" s="23"/>
      <c r="X16" s="23"/>
      <c r="Y16" s="23"/>
      <c r="Z16" s="23"/>
      <c r="AA16" s="23"/>
      <c r="AB16" s="23"/>
      <c r="AC16" s="24"/>
    </row>
    <row r="17" spans="1:29" x14ac:dyDescent="0.4">
      <c r="A17" s="110"/>
      <c r="B17" s="3" t="s">
        <v>16</v>
      </c>
      <c r="C17" s="121" t="s">
        <v>63</v>
      </c>
      <c r="D17" s="122"/>
      <c r="E17" s="122"/>
      <c r="F17" s="130"/>
      <c r="G17" s="131">
        <v>1818182</v>
      </c>
      <c r="H17" s="122"/>
      <c r="I17" s="122"/>
      <c r="J17" s="130"/>
      <c r="K17" s="131">
        <v>3636364</v>
      </c>
      <c r="L17" s="122"/>
      <c r="M17" s="122"/>
      <c r="N17" s="130"/>
      <c r="O17" s="132">
        <f t="shared" si="1"/>
        <v>5454546</v>
      </c>
      <c r="P17" s="133"/>
      <c r="Q17" s="133"/>
      <c r="R17" s="134"/>
      <c r="U17" s="44" t="s">
        <v>100</v>
      </c>
      <c r="V17" s="23"/>
      <c r="W17" s="23"/>
      <c r="X17" s="23"/>
      <c r="Y17" s="23"/>
      <c r="Z17" s="23"/>
      <c r="AA17" s="23"/>
      <c r="AB17" s="23"/>
      <c r="AC17" s="24"/>
    </row>
    <row r="18" spans="1:29" x14ac:dyDescent="0.4">
      <c r="A18" s="110"/>
      <c r="B18" s="4" t="s">
        <v>7</v>
      </c>
      <c r="C18" s="146">
        <f>ROUNDDOWN((C13+C14+C15)*0.1,0)</f>
        <v>1500000</v>
      </c>
      <c r="D18" s="147"/>
      <c r="E18" s="147"/>
      <c r="F18" s="148"/>
      <c r="G18" s="149">
        <f>ROUNDDOWN((G13+G14+G15+G17)*0.1,0)</f>
        <v>1531818</v>
      </c>
      <c r="H18" s="149"/>
      <c r="I18" s="149"/>
      <c r="J18" s="149"/>
      <c r="K18" s="149">
        <f>ROUNDDOWN((K13+K14+K15+K17)*0.1,0)</f>
        <v>1513636</v>
      </c>
      <c r="L18" s="149"/>
      <c r="M18" s="149"/>
      <c r="N18" s="149"/>
      <c r="O18" s="150">
        <f>SUM(C18:N18)</f>
        <v>4545454</v>
      </c>
      <c r="P18" s="151"/>
      <c r="Q18" s="151"/>
      <c r="R18" s="152"/>
      <c r="U18" s="44" t="s">
        <v>101</v>
      </c>
      <c r="V18" s="23"/>
      <c r="W18" s="23"/>
      <c r="X18" s="23"/>
      <c r="Y18" s="23"/>
      <c r="Z18" s="23"/>
      <c r="AA18" s="23"/>
      <c r="AB18" s="23"/>
      <c r="AC18" s="24"/>
    </row>
    <row r="19" spans="1:29" outlineLevel="1" x14ac:dyDescent="0.4">
      <c r="A19" s="110"/>
      <c r="B19" s="49" t="s">
        <v>8</v>
      </c>
      <c r="C19" s="153">
        <f>SUM(C13:F18)-C16</f>
        <v>16500000</v>
      </c>
      <c r="D19" s="154"/>
      <c r="E19" s="154"/>
      <c r="F19" s="154"/>
      <c r="G19" s="155">
        <f>SUM(G13:J18)-G16</f>
        <v>16850000</v>
      </c>
      <c r="H19" s="155"/>
      <c r="I19" s="155"/>
      <c r="J19" s="155"/>
      <c r="K19" s="155">
        <f t="shared" ref="K19" si="2">SUM(K13:N18)-K16</f>
        <v>16650000</v>
      </c>
      <c r="L19" s="155"/>
      <c r="M19" s="155"/>
      <c r="N19" s="155"/>
      <c r="O19" s="156">
        <f>SUM(C19:N19)</f>
        <v>50000000</v>
      </c>
      <c r="P19" s="154"/>
      <c r="Q19" s="154"/>
      <c r="R19" s="157"/>
      <c r="U19" s="44" t="s">
        <v>104</v>
      </c>
      <c r="V19" s="23"/>
      <c r="W19" s="23"/>
      <c r="X19" s="23"/>
      <c r="Y19" s="23"/>
      <c r="Z19" s="23"/>
      <c r="AA19" s="23"/>
      <c r="AB19" s="23"/>
      <c r="AC19" s="24"/>
    </row>
    <row r="20" spans="1:29" ht="19.5" outlineLevel="1" thickBot="1" x14ac:dyDescent="0.45">
      <c r="A20" s="110"/>
      <c r="B20" s="7" t="s">
        <v>44</v>
      </c>
      <c r="C20" s="136" t="str">
        <f>IF((C13+C14+C15+C18)&lt;=17500000,"OK","NG")</f>
        <v>OK</v>
      </c>
      <c r="D20" s="137"/>
      <c r="E20" s="137"/>
      <c r="F20" s="138"/>
      <c r="G20" s="139" t="str">
        <f>IF((G13+G14+G15+G17+G18)&lt;=17500000,"OK","NG")</f>
        <v>OK</v>
      </c>
      <c r="H20" s="140"/>
      <c r="I20" s="140"/>
      <c r="J20" s="141"/>
      <c r="K20" s="139" t="str">
        <f>IF((K13+K14+K15+K17+K18)&lt;=17500000,"OK","NG")</f>
        <v>OK</v>
      </c>
      <c r="L20" s="140"/>
      <c r="M20" s="140"/>
      <c r="N20" s="141"/>
      <c r="O20" s="139" t="str">
        <f>IF((O13+O14+O15+O18)&lt;=52500000,"OK","NG")</f>
        <v>OK</v>
      </c>
      <c r="P20" s="140"/>
      <c r="Q20" s="140"/>
      <c r="R20" s="142"/>
      <c r="U20" s="29"/>
      <c r="V20" s="30"/>
      <c r="W20" s="30"/>
      <c r="X20" s="30"/>
      <c r="Y20" s="30"/>
      <c r="Z20" s="30"/>
      <c r="AA20" s="30"/>
      <c r="AB20" s="30"/>
      <c r="AC20" s="31"/>
    </row>
    <row r="21" spans="1:29" ht="27" customHeight="1" thickTop="1" x14ac:dyDescent="0.4">
      <c r="A21" s="111"/>
      <c r="B21" s="7" t="s">
        <v>45</v>
      </c>
      <c r="C21" s="143" t="str">
        <f>IF(C16&lt;(C19/2),"OK","NG")</f>
        <v>OK</v>
      </c>
      <c r="D21" s="144"/>
      <c r="E21" s="144"/>
      <c r="F21" s="144"/>
      <c r="G21" s="144" t="str">
        <f>IF(G16&lt;(G19/2),"OK","NG")</f>
        <v>OK</v>
      </c>
      <c r="H21" s="144"/>
      <c r="I21" s="144"/>
      <c r="J21" s="144"/>
      <c r="K21" s="144" t="str">
        <f>IF(K16&lt;(K19/2),"OK","NG")</f>
        <v>OK</v>
      </c>
      <c r="L21" s="144"/>
      <c r="M21" s="144"/>
      <c r="N21" s="144"/>
      <c r="O21" s="144" t="str">
        <f>IF(O16&lt;(O19/2),"OK","NG")</f>
        <v>OK</v>
      </c>
      <c r="P21" s="144"/>
      <c r="Q21" s="144"/>
      <c r="R21" s="145"/>
    </row>
    <row r="22" spans="1:29" ht="27" customHeight="1" thickBot="1" x14ac:dyDescent="0.4">
      <c r="A22" s="164" t="s">
        <v>30</v>
      </c>
      <c r="B22" s="167" t="s">
        <v>32</v>
      </c>
      <c r="C22" s="93" t="s">
        <v>74</v>
      </c>
      <c r="D22" s="94"/>
      <c r="E22" s="94"/>
      <c r="F22" s="94"/>
      <c r="G22" s="94"/>
      <c r="H22" s="94"/>
      <c r="I22" s="94"/>
      <c r="J22" s="94"/>
      <c r="K22" s="169"/>
      <c r="L22" s="169"/>
      <c r="M22" s="170" t="s">
        <v>114</v>
      </c>
      <c r="N22" s="170"/>
      <c r="O22" s="170" t="s">
        <v>111</v>
      </c>
      <c r="P22" s="170"/>
      <c r="Q22" s="170" t="s">
        <v>112</v>
      </c>
      <c r="R22" s="170"/>
      <c r="U22" s="41" t="s">
        <v>93</v>
      </c>
    </row>
    <row r="23" spans="1:29" ht="54" customHeight="1" thickTop="1" x14ac:dyDescent="0.4">
      <c r="A23" s="165"/>
      <c r="B23" s="168"/>
      <c r="C23" s="97"/>
      <c r="D23" s="98"/>
      <c r="E23" s="98"/>
      <c r="F23" s="98"/>
      <c r="G23" s="98"/>
      <c r="H23" s="98"/>
      <c r="I23" s="98"/>
      <c r="J23" s="98"/>
      <c r="K23" s="161" t="s">
        <v>43</v>
      </c>
      <c r="L23" s="161"/>
      <c r="M23" s="171" t="s">
        <v>62</v>
      </c>
      <c r="N23" s="171"/>
      <c r="O23" s="171" t="s">
        <v>63</v>
      </c>
      <c r="P23" s="171"/>
      <c r="Q23" s="171" t="s">
        <v>63</v>
      </c>
      <c r="R23" s="172"/>
      <c r="U23" s="43" t="s">
        <v>105</v>
      </c>
      <c r="V23" s="19"/>
      <c r="W23" s="19"/>
      <c r="X23" s="19"/>
      <c r="Y23" s="19"/>
      <c r="Z23" s="19"/>
      <c r="AA23" s="19"/>
      <c r="AB23" s="19"/>
      <c r="AC23" s="20"/>
    </row>
    <row r="24" spans="1:29" ht="30" customHeight="1" outlineLevel="1" x14ac:dyDescent="0.4">
      <c r="A24" s="165"/>
      <c r="B24" s="46" t="s">
        <v>29</v>
      </c>
      <c r="C24" s="158" t="s">
        <v>75</v>
      </c>
      <c r="D24" s="159"/>
      <c r="E24" s="159"/>
      <c r="F24" s="159"/>
      <c r="G24" s="159"/>
      <c r="H24" s="159"/>
      <c r="I24" s="159"/>
      <c r="J24" s="159"/>
      <c r="K24" s="160" t="s">
        <v>52</v>
      </c>
      <c r="L24" s="161"/>
      <c r="M24" s="162">
        <v>3000000</v>
      </c>
      <c r="N24" s="162"/>
      <c r="O24" s="162"/>
      <c r="P24" s="162"/>
      <c r="Q24" s="162"/>
      <c r="R24" s="163"/>
      <c r="U24" s="44" t="s">
        <v>106</v>
      </c>
      <c r="V24" s="23"/>
      <c r="W24" s="23"/>
      <c r="X24" s="23"/>
      <c r="Y24" s="23"/>
      <c r="Z24" s="23"/>
      <c r="AA24" s="23"/>
      <c r="AB24" s="23"/>
      <c r="AC24" s="24"/>
    </row>
    <row r="25" spans="1:29" ht="27" customHeight="1" outlineLevel="1" x14ac:dyDescent="0.4">
      <c r="A25" s="165"/>
      <c r="B25" s="167" t="s">
        <v>33</v>
      </c>
      <c r="C25" s="93"/>
      <c r="D25" s="94"/>
      <c r="E25" s="94"/>
      <c r="F25" s="94"/>
      <c r="G25" s="94"/>
      <c r="H25" s="94"/>
      <c r="I25" s="94"/>
      <c r="J25" s="94"/>
      <c r="K25" s="169"/>
      <c r="L25" s="169"/>
      <c r="M25" s="170" t="s">
        <v>114</v>
      </c>
      <c r="N25" s="170"/>
      <c r="O25" s="170" t="s">
        <v>111</v>
      </c>
      <c r="P25" s="170"/>
      <c r="Q25" s="170" t="s">
        <v>112</v>
      </c>
      <c r="R25" s="170"/>
      <c r="U25" s="44" t="s">
        <v>107</v>
      </c>
      <c r="V25" s="23"/>
      <c r="W25" s="23"/>
      <c r="X25" s="23"/>
      <c r="Y25" s="23"/>
      <c r="Z25" s="23"/>
      <c r="AA25" s="23"/>
      <c r="AB25" s="23"/>
      <c r="AC25" s="24"/>
    </row>
    <row r="26" spans="1:29" ht="54" customHeight="1" outlineLevel="1" thickBot="1" x14ac:dyDescent="0.45">
      <c r="A26" s="165"/>
      <c r="B26" s="168"/>
      <c r="C26" s="97"/>
      <c r="D26" s="98"/>
      <c r="E26" s="98"/>
      <c r="F26" s="98"/>
      <c r="G26" s="98"/>
      <c r="H26" s="98"/>
      <c r="I26" s="98"/>
      <c r="J26" s="98"/>
      <c r="K26" s="161" t="s">
        <v>43</v>
      </c>
      <c r="L26" s="161"/>
      <c r="M26" s="171"/>
      <c r="N26" s="171"/>
      <c r="O26" s="171"/>
      <c r="P26" s="171"/>
      <c r="Q26" s="171"/>
      <c r="R26" s="172"/>
      <c r="U26" s="45" t="s">
        <v>110</v>
      </c>
      <c r="V26" s="30"/>
      <c r="W26" s="30"/>
      <c r="X26" s="30"/>
      <c r="Y26" s="30"/>
      <c r="Z26" s="30"/>
      <c r="AA26" s="30"/>
      <c r="AB26" s="30"/>
      <c r="AC26" s="31"/>
    </row>
    <row r="27" spans="1:29" ht="32.25" customHeight="1" thickTop="1" thickBot="1" x14ac:dyDescent="0.45">
      <c r="A27" s="166"/>
      <c r="B27" s="33" t="s">
        <v>29</v>
      </c>
      <c r="C27" s="173"/>
      <c r="D27" s="174"/>
      <c r="E27" s="174"/>
      <c r="F27" s="174"/>
      <c r="G27" s="174"/>
      <c r="H27" s="174"/>
      <c r="I27" s="174"/>
      <c r="J27" s="174"/>
      <c r="K27" s="175" t="s">
        <v>52</v>
      </c>
      <c r="L27" s="176"/>
      <c r="M27" s="177"/>
      <c r="N27" s="177"/>
      <c r="O27" s="178"/>
      <c r="P27" s="178"/>
      <c r="Q27" s="178"/>
      <c r="R27" s="179"/>
    </row>
    <row r="28" spans="1:29" ht="26.25" customHeight="1" x14ac:dyDescent="0.4">
      <c r="A28" s="165" t="s">
        <v>87</v>
      </c>
      <c r="B28" s="48" t="s">
        <v>88</v>
      </c>
      <c r="C28" s="180" t="s">
        <v>60</v>
      </c>
      <c r="D28" s="181"/>
      <c r="E28" s="181"/>
      <c r="F28" s="181"/>
      <c r="G28" s="181"/>
      <c r="H28" s="181"/>
      <c r="I28" s="181"/>
      <c r="J28" s="181"/>
      <c r="K28" s="181"/>
      <c r="L28" s="181"/>
      <c r="M28" s="181"/>
      <c r="N28" s="181"/>
      <c r="O28" s="181"/>
      <c r="P28" s="181"/>
      <c r="Q28" s="181"/>
      <c r="R28" s="182"/>
    </row>
    <row r="29" spans="1:29" ht="26.25" customHeight="1" x14ac:dyDescent="0.4">
      <c r="A29" s="165"/>
      <c r="B29" s="85" t="s">
        <v>47</v>
      </c>
      <c r="C29" s="86" t="s">
        <v>76</v>
      </c>
      <c r="D29" s="183"/>
      <c r="E29" s="183"/>
      <c r="F29" s="183"/>
      <c r="G29" s="183"/>
      <c r="H29" s="183"/>
      <c r="I29" s="183"/>
      <c r="J29" s="183"/>
      <c r="K29" s="183"/>
      <c r="L29" s="183"/>
      <c r="M29" s="183"/>
      <c r="N29" s="183"/>
      <c r="O29" s="183"/>
      <c r="P29" s="183"/>
      <c r="Q29" s="183"/>
      <c r="R29" s="184"/>
    </row>
    <row r="30" spans="1:29" ht="19.5" customHeight="1" x14ac:dyDescent="0.4">
      <c r="A30" s="165"/>
      <c r="B30" s="85"/>
      <c r="C30" s="185"/>
      <c r="D30" s="183"/>
      <c r="E30" s="183"/>
      <c r="F30" s="183"/>
      <c r="G30" s="183"/>
      <c r="H30" s="183"/>
      <c r="I30" s="183"/>
      <c r="J30" s="183"/>
      <c r="K30" s="183"/>
      <c r="L30" s="183"/>
      <c r="M30" s="183"/>
      <c r="N30" s="183"/>
      <c r="O30" s="183"/>
      <c r="P30" s="183"/>
      <c r="Q30" s="183"/>
      <c r="R30" s="184"/>
    </row>
    <row r="31" spans="1:29" ht="31.5" customHeight="1" thickBot="1" x14ac:dyDescent="0.4">
      <c r="A31" s="165"/>
      <c r="B31" s="201" t="s">
        <v>35</v>
      </c>
      <c r="C31" s="202"/>
      <c r="D31" s="202"/>
      <c r="E31" s="203"/>
      <c r="F31" s="207" t="s">
        <v>13</v>
      </c>
      <c r="G31" s="170" t="s">
        <v>114</v>
      </c>
      <c r="H31" s="170"/>
      <c r="I31" s="170"/>
      <c r="J31" s="170" t="s">
        <v>111</v>
      </c>
      <c r="K31" s="170"/>
      <c r="L31" s="170"/>
      <c r="M31" s="170" t="s">
        <v>112</v>
      </c>
      <c r="N31" s="170"/>
      <c r="O31" s="170"/>
      <c r="P31" s="186" t="s">
        <v>8</v>
      </c>
      <c r="Q31" s="187"/>
      <c r="R31" s="188"/>
      <c r="U31" s="41" t="s">
        <v>94</v>
      </c>
    </row>
    <row r="32" spans="1:29" ht="31.5" customHeight="1" x14ac:dyDescent="0.4">
      <c r="A32" s="165"/>
      <c r="B32" s="204"/>
      <c r="C32" s="205"/>
      <c r="D32" s="205"/>
      <c r="E32" s="206"/>
      <c r="F32" s="208"/>
      <c r="G32" s="192" t="s">
        <v>115</v>
      </c>
      <c r="H32" s="193"/>
      <c r="I32" s="194" t="s">
        <v>116</v>
      </c>
      <c r="J32" s="193"/>
      <c r="K32" s="193"/>
      <c r="L32" s="194" t="s">
        <v>117</v>
      </c>
      <c r="M32" s="193"/>
      <c r="N32" s="193"/>
      <c r="O32" s="12" t="s">
        <v>118</v>
      </c>
      <c r="P32" s="189"/>
      <c r="Q32" s="190"/>
      <c r="R32" s="191"/>
      <c r="U32" s="55" t="s">
        <v>108</v>
      </c>
      <c r="V32" s="56"/>
      <c r="W32" s="56"/>
      <c r="X32" s="56"/>
      <c r="Y32" s="56"/>
      <c r="Z32" s="56"/>
      <c r="AA32" s="56"/>
      <c r="AB32" s="56"/>
      <c r="AC32" s="57"/>
    </row>
    <row r="33" spans="1:29" ht="31.5" customHeight="1" x14ac:dyDescent="0.4">
      <c r="A33" s="165"/>
      <c r="B33" s="195" t="s">
        <v>78</v>
      </c>
      <c r="C33" s="196"/>
      <c r="D33" s="196"/>
      <c r="E33" s="197"/>
      <c r="F33" s="51" t="s">
        <v>62</v>
      </c>
      <c r="G33" s="198" t="s">
        <v>63</v>
      </c>
      <c r="H33" s="199"/>
      <c r="I33" s="13">
        <v>5</v>
      </c>
      <c r="J33" s="198">
        <v>10</v>
      </c>
      <c r="K33" s="199"/>
      <c r="L33" s="13">
        <v>10</v>
      </c>
      <c r="M33" s="198">
        <v>15</v>
      </c>
      <c r="N33" s="199"/>
      <c r="O33" s="13">
        <v>15</v>
      </c>
      <c r="P33" s="155">
        <f>SUM(G33:O33)</f>
        <v>55</v>
      </c>
      <c r="Q33" s="155"/>
      <c r="R33" s="200"/>
      <c r="U33" s="58" t="s">
        <v>109</v>
      </c>
      <c r="V33" s="23"/>
      <c r="W33" s="23"/>
      <c r="X33" s="23"/>
      <c r="Y33" s="23"/>
      <c r="Z33" s="23"/>
      <c r="AA33" s="23"/>
      <c r="AB33" s="23"/>
      <c r="AC33" s="59"/>
    </row>
    <row r="34" spans="1:29" ht="31.5" customHeight="1" thickBot="1" x14ac:dyDescent="0.45">
      <c r="A34" s="165"/>
      <c r="B34" s="201" t="s">
        <v>36</v>
      </c>
      <c r="C34" s="202"/>
      <c r="D34" s="202"/>
      <c r="E34" s="203"/>
      <c r="F34" s="207" t="s">
        <v>13</v>
      </c>
      <c r="G34" s="170" t="s">
        <v>114</v>
      </c>
      <c r="H34" s="170"/>
      <c r="I34" s="170"/>
      <c r="J34" s="170" t="s">
        <v>111</v>
      </c>
      <c r="K34" s="170"/>
      <c r="L34" s="170"/>
      <c r="M34" s="170" t="s">
        <v>112</v>
      </c>
      <c r="N34" s="170"/>
      <c r="O34" s="170"/>
      <c r="P34" s="186" t="s">
        <v>8</v>
      </c>
      <c r="Q34" s="187"/>
      <c r="R34" s="188"/>
      <c r="U34" s="60"/>
      <c r="V34" s="61"/>
      <c r="W34" s="61"/>
      <c r="X34" s="61"/>
      <c r="Y34" s="61"/>
      <c r="Z34" s="61"/>
      <c r="AA34" s="61"/>
      <c r="AB34" s="61"/>
      <c r="AC34" s="62"/>
    </row>
    <row r="35" spans="1:29" ht="31.5" customHeight="1" x14ac:dyDescent="0.4">
      <c r="A35" s="165"/>
      <c r="B35" s="204"/>
      <c r="C35" s="205"/>
      <c r="D35" s="205"/>
      <c r="E35" s="206"/>
      <c r="F35" s="208"/>
      <c r="G35" s="192" t="s">
        <v>115</v>
      </c>
      <c r="H35" s="193"/>
      <c r="I35" s="194" t="s">
        <v>116</v>
      </c>
      <c r="J35" s="193"/>
      <c r="K35" s="193"/>
      <c r="L35" s="194" t="s">
        <v>117</v>
      </c>
      <c r="M35" s="193"/>
      <c r="N35" s="193"/>
      <c r="O35" s="12" t="s">
        <v>118</v>
      </c>
      <c r="P35" s="189"/>
      <c r="Q35" s="190"/>
      <c r="R35" s="191"/>
      <c r="U35" s="23"/>
      <c r="V35" s="23"/>
      <c r="W35" s="23"/>
      <c r="X35" s="23"/>
      <c r="Y35" s="23"/>
      <c r="Z35" s="23"/>
      <c r="AA35" s="23"/>
      <c r="AB35" s="23"/>
      <c r="AC35" s="23"/>
    </row>
    <row r="36" spans="1:29" ht="31.5" customHeight="1" x14ac:dyDescent="0.4">
      <c r="A36" s="165"/>
      <c r="B36" s="195" t="s">
        <v>78</v>
      </c>
      <c r="C36" s="196"/>
      <c r="D36" s="196"/>
      <c r="E36" s="197"/>
      <c r="F36" s="51" t="s">
        <v>62</v>
      </c>
      <c r="G36" s="198" t="s">
        <v>63</v>
      </c>
      <c r="H36" s="199"/>
      <c r="I36" s="13">
        <v>5</v>
      </c>
      <c r="J36" s="198">
        <v>10</v>
      </c>
      <c r="K36" s="199"/>
      <c r="L36" s="13">
        <v>10</v>
      </c>
      <c r="M36" s="198">
        <v>15</v>
      </c>
      <c r="N36" s="199"/>
      <c r="O36" s="13">
        <v>15</v>
      </c>
      <c r="P36" s="155">
        <f>SUM(G36:O36)</f>
        <v>55</v>
      </c>
      <c r="Q36" s="155"/>
      <c r="R36" s="200"/>
      <c r="U36" s="23"/>
      <c r="V36" s="23"/>
      <c r="W36" s="23"/>
      <c r="X36" s="23"/>
      <c r="Y36" s="23"/>
      <c r="Z36" s="23"/>
      <c r="AA36" s="23"/>
      <c r="AB36" s="23"/>
      <c r="AC36" s="23"/>
    </row>
    <row r="37" spans="1:29" ht="31.5" customHeight="1" x14ac:dyDescent="0.4">
      <c r="A37" s="165"/>
      <c r="B37" s="201" t="s">
        <v>48</v>
      </c>
      <c r="C37" s="202"/>
      <c r="D37" s="202"/>
      <c r="E37" s="203"/>
      <c r="F37" s="207" t="s">
        <v>13</v>
      </c>
      <c r="G37" s="170" t="s">
        <v>114</v>
      </c>
      <c r="H37" s="170"/>
      <c r="I37" s="170"/>
      <c r="J37" s="170" t="s">
        <v>111</v>
      </c>
      <c r="K37" s="170"/>
      <c r="L37" s="170"/>
      <c r="M37" s="170" t="s">
        <v>112</v>
      </c>
      <c r="N37" s="170"/>
      <c r="O37" s="170"/>
      <c r="P37" s="186" t="s">
        <v>8</v>
      </c>
      <c r="Q37" s="187"/>
      <c r="R37" s="188"/>
      <c r="U37" s="23"/>
      <c r="V37" s="23"/>
      <c r="W37" s="23"/>
      <c r="X37" s="23"/>
      <c r="Y37" s="23"/>
      <c r="Z37" s="23"/>
      <c r="AA37" s="23"/>
      <c r="AB37" s="23"/>
      <c r="AC37" s="23"/>
    </row>
    <row r="38" spans="1:29" ht="31.5" customHeight="1" x14ac:dyDescent="0.4">
      <c r="A38" s="165"/>
      <c r="B38" s="204"/>
      <c r="C38" s="205"/>
      <c r="D38" s="205"/>
      <c r="E38" s="206"/>
      <c r="F38" s="208"/>
      <c r="G38" s="192" t="s">
        <v>115</v>
      </c>
      <c r="H38" s="193"/>
      <c r="I38" s="194" t="s">
        <v>116</v>
      </c>
      <c r="J38" s="193"/>
      <c r="K38" s="193"/>
      <c r="L38" s="194" t="s">
        <v>117</v>
      </c>
      <c r="M38" s="193"/>
      <c r="N38" s="193"/>
      <c r="O38" s="12" t="s">
        <v>118</v>
      </c>
      <c r="P38" s="189"/>
      <c r="Q38" s="190"/>
      <c r="R38" s="191"/>
      <c r="U38" s="23"/>
      <c r="V38" s="23"/>
      <c r="W38" s="23"/>
      <c r="X38" s="23"/>
      <c r="Y38" s="23"/>
      <c r="Z38" s="23"/>
      <c r="AA38" s="23"/>
      <c r="AB38" s="23"/>
      <c r="AC38" s="23"/>
    </row>
    <row r="39" spans="1:29" ht="29.25" customHeight="1" x14ac:dyDescent="0.4">
      <c r="A39" s="165"/>
      <c r="B39" s="209" t="s">
        <v>56</v>
      </c>
      <c r="C39" s="196"/>
      <c r="D39" s="196"/>
      <c r="E39" s="197"/>
      <c r="F39" s="47" t="s">
        <v>51</v>
      </c>
      <c r="G39" s="210" t="s">
        <v>63</v>
      </c>
      <c r="H39" s="211"/>
      <c r="I39" s="15">
        <f>SUM(I40:I42)</f>
        <v>9</v>
      </c>
      <c r="J39" s="210">
        <f>SUM(J40:K42)</f>
        <v>8</v>
      </c>
      <c r="K39" s="211"/>
      <c r="L39" s="15">
        <f>SUM(L40:L42)</f>
        <v>10</v>
      </c>
      <c r="M39" s="210">
        <f>SUM(M40:N42)</f>
        <v>12</v>
      </c>
      <c r="N39" s="211"/>
      <c r="O39" s="15">
        <f>SUM(O40:O42)</f>
        <v>14</v>
      </c>
      <c r="P39" s="155">
        <f>SUM(G39:O39)</f>
        <v>53</v>
      </c>
      <c r="Q39" s="155"/>
      <c r="R39" s="200"/>
      <c r="U39" s="23"/>
      <c r="V39" s="23"/>
      <c r="W39" s="23"/>
      <c r="X39" s="23"/>
      <c r="Y39" s="23"/>
      <c r="Z39" s="23"/>
      <c r="AA39" s="23"/>
      <c r="AB39" s="23"/>
      <c r="AC39" s="23"/>
    </row>
    <row r="40" spans="1:29" ht="29.25" customHeight="1" x14ac:dyDescent="0.4">
      <c r="A40" s="165"/>
      <c r="B40" s="212" t="s">
        <v>57</v>
      </c>
      <c r="C40" s="213"/>
      <c r="D40" s="213"/>
      <c r="E40" s="214"/>
      <c r="F40" s="47" t="s">
        <v>51</v>
      </c>
      <c r="G40" s="215" t="s">
        <v>63</v>
      </c>
      <c r="H40" s="216"/>
      <c r="I40" s="16">
        <v>5</v>
      </c>
      <c r="J40" s="217">
        <v>7</v>
      </c>
      <c r="K40" s="218"/>
      <c r="L40" s="11">
        <v>7</v>
      </c>
      <c r="M40" s="217">
        <v>10</v>
      </c>
      <c r="N40" s="218"/>
      <c r="O40" s="11">
        <v>10</v>
      </c>
      <c r="P40" s="219">
        <f>SUM(G40:O40)</f>
        <v>39</v>
      </c>
      <c r="Q40" s="219"/>
      <c r="R40" s="220"/>
      <c r="U40" s="23"/>
      <c r="V40" s="23"/>
      <c r="W40" s="23"/>
      <c r="X40" s="23"/>
      <c r="Y40" s="23"/>
      <c r="Z40" s="23"/>
      <c r="AA40" s="23"/>
      <c r="AB40" s="23"/>
      <c r="AC40" s="23"/>
    </row>
    <row r="41" spans="1:29" ht="29.25" customHeight="1" x14ac:dyDescent="0.4">
      <c r="A41" s="165"/>
      <c r="B41" s="212" t="s">
        <v>120</v>
      </c>
      <c r="C41" s="213"/>
      <c r="D41" s="213"/>
      <c r="E41" s="214"/>
      <c r="F41" s="47" t="s">
        <v>51</v>
      </c>
      <c r="G41" s="215" t="s">
        <v>63</v>
      </c>
      <c r="H41" s="216"/>
      <c r="I41" s="16">
        <v>3</v>
      </c>
      <c r="J41" s="217">
        <v>1</v>
      </c>
      <c r="K41" s="218"/>
      <c r="L41" s="11">
        <v>2</v>
      </c>
      <c r="M41" s="217">
        <v>1</v>
      </c>
      <c r="N41" s="218"/>
      <c r="O41" s="11">
        <v>2</v>
      </c>
      <c r="P41" s="219">
        <f>SUM(G41:O41)</f>
        <v>9</v>
      </c>
      <c r="Q41" s="219"/>
      <c r="R41" s="220"/>
      <c r="U41" s="23"/>
      <c r="V41" s="23"/>
      <c r="W41" s="23"/>
      <c r="X41" s="23"/>
      <c r="Y41" s="23"/>
      <c r="Z41" s="23"/>
      <c r="AA41" s="23"/>
      <c r="AB41" s="23"/>
      <c r="AC41" s="23"/>
    </row>
    <row r="42" spans="1:29" ht="31.5" customHeight="1" x14ac:dyDescent="0.4">
      <c r="A42" s="165"/>
      <c r="B42" s="212" t="s">
        <v>58</v>
      </c>
      <c r="C42" s="213"/>
      <c r="D42" s="213"/>
      <c r="E42" s="214"/>
      <c r="F42" s="47" t="s">
        <v>51</v>
      </c>
      <c r="G42" s="215" t="s">
        <v>63</v>
      </c>
      <c r="H42" s="216"/>
      <c r="I42" s="16">
        <v>1</v>
      </c>
      <c r="J42" s="217">
        <v>0</v>
      </c>
      <c r="K42" s="218"/>
      <c r="L42" s="11">
        <v>1</v>
      </c>
      <c r="M42" s="217">
        <v>1</v>
      </c>
      <c r="N42" s="218"/>
      <c r="O42" s="11">
        <v>2</v>
      </c>
      <c r="P42" s="219">
        <f>SUM(G42:O42)</f>
        <v>5</v>
      </c>
      <c r="Q42" s="219"/>
      <c r="R42" s="220"/>
      <c r="U42" s="23"/>
      <c r="V42" s="23"/>
      <c r="W42" s="23"/>
      <c r="X42" s="23"/>
      <c r="Y42" s="23"/>
      <c r="Z42" s="23"/>
      <c r="AA42" s="23"/>
      <c r="AB42" s="23"/>
      <c r="AC42" s="23"/>
    </row>
    <row r="43" spans="1:29" ht="31.5" customHeight="1" x14ac:dyDescent="0.4">
      <c r="A43" s="165"/>
      <c r="B43" s="201" t="s">
        <v>49</v>
      </c>
      <c r="C43" s="202"/>
      <c r="D43" s="202"/>
      <c r="E43" s="203"/>
      <c r="F43" s="207" t="s">
        <v>13</v>
      </c>
      <c r="G43" s="170" t="s">
        <v>114</v>
      </c>
      <c r="H43" s="170"/>
      <c r="I43" s="170"/>
      <c r="J43" s="170" t="s">
        <v>111</v>
      </c>
      <c r="K43" s="170"/>
      <c r="L43" s="170"/>
      <c r="M43" s="170" t="s">
        <v>112</v>
      </c>
      <c r="N43" s="170"/>
      <c r="O43" s="170"/>
      <c r="P43" s="186" t="s">
        <v>8</v>
      </c>
      <c r="Q43" s="187"/>
      <c r="R43" s="188"/>
      <c r="U43" s="23"/>
      <c r="V43" s="23"/>
      <c r="W43" s="23"/>
      <c r="X43" s="23"/>
      <c r="Y43" s="23"/>
      <c r="Z43" s="23"/>
      <c r="AA43" s="23"/>
      <c r="AB43" s="23"/>
      <c r="AC43" s="23"/>
    </row>
    <row r="44" spans="1:29" ht="31.5" customHeight="1" x14ac:dyDescent="0.4">
      <c r="A44" s="165"/>
      <c r="B44" s="204"/>
      <c r="C44" s="205"/>
      <c r="D44" s="205"/>
      <c r="E44" s="206"/>
      <c r="F44" s="208"/>
      <c r="G44" s="192" t="s">
        <v>115</v>
      </c>
      <c r="H44" s="193"/>
      <c r="I44" s="194" t="s">
        <v>116</v>
      </c>
      <c r="J44" s="193"/>
      <c r="K44" s="193"/>
      <c r="L44" s="194" t="s">
        <v>117</v>
      </c>
      <c r="M44" s="193"/>
      <c r="N44" s="193"/>
      <c r="O44" s="12" t="s">
        <v>118</v>
      </c>
      <c r="P44" s="189"/>
      <c r="Q44" s="190"/>
      <c r="R44" s="191"/>
      <c r="U44" s="23"/>
      <c r="V44" s="23"/>
      <c r="W44" s="23"/>
      <c r="X44" s="23"/>
      <c r="Y44" s="23"/>
      <c r="Z44" s="23"/>
      <c r="AA44" s="23"/>
      <c r="AB44" s="23"/>
      <c r="AC44" s="23"/>
    </row>
    <row r="45" spans="1:29" ht="29.25" customHeight="1" x14ac:dyDescent="0.4">
      <c r="A45" s="165"/>
      <c r="B45" s="195" t="s">
        <v>59</v>
      </c>
      <c r="C45" s="196"/>
      <c r="D45" s="196"/>
      <c r="E45" s="197"/>
      <c r="F45" s="47" t="s">
        <v>51</v>
      </c>
      <c r="G45" s="210" t="s">
        <v>63</v>
      </c>
      <c r="H45" s="211"/>
      <c r="I45" s="15">
        <f>SUM(I46:I48)</f>
        <v>4</v>
      </c>
      <c r="J45" s="210">
        <f>SUM(J46:K48)</f>
        <v>8</v>
      </c>
      <c r="K45" s="211"/>
      <c r="L45" s="15">
        <f>SUM(L46:L48)</f>
        <v>10</v>
      </c>
      <c r="M45" s="210">
        <f>SUM(M46:N48)</f>
        <v>12</v>
      </c>
      <c r="N45" s="211"/>
      <c r="O45" s="15">
        <f>SUM(O46:O48)</f>
        <v>14</v>
      </c>
      <c r="P45" s="155">
        <f>SUM(G45:O45)</f>
        <v>48</v>
      </c>
      <c r="Q45" s="155"/>
      <c r="R45" s="200"/>
      <c r="U45" s="23"/>
      <c r="V45" s="23"/>
      <c r="W45" s="23"/>
      <c r="X45" s="23"/>
      <c r="Y45" s="23"/>
      <c r="Z45" s="23"/>
      <c r="AA45" s="23"/>
      <c r="AB45" s="23"/>
      <c r="AC45" s="23"/>
    </row>
    <row r="46" spans="1:29" ht="29.25" customHeight="1" x14ac:dyDescent="0.4">
      <c r="A46" s="165"/>
      <c r="B46" s="212" t="s">
        <v>57</v>
      </c>
      <c r="C46" s="213"/>
      <c r="D46" s="213"/>
      <c r="E46" s="214"/>
      <c r="F46" s="47" t="s">
        <v>51</v>
      </c>
      <c r="G46" s="215" t="s">
        <v>63</v>
      </c>
      <c r="H46" s="216"/>
      <c r="I46" s="16">
        <v>3</v>
      </c>
      <c r="J46" s="217">
        <v>7</v>
      </c>
      <c r="K46" s="218"/>
      <c r="L46" s="11">
        <v>7</v>
      </c>
      <c r="M46" s="217">
        <v>10</v>
      </c>
      <c r="N46" s="218"/>
      <c r="O46" s="11">
        <v>10</v>
      </c>
      <c r="P46" s="219">
        <f>SUM(G46:O46)</f>
        <v>37</v>
      </c>
      <c r="Q46" s="219"/>
      <c r="R46" s="220"/>
      <c r="U46" s="23"/>
      <c r="V46" s="23"/>
      <c r="W46" s="23"/>
      <c r="X46" s="23"/>
      <c r="Y46" s="23"/>
      <c r="Z46" s="23"/>
      <c r="AA46" s="23"/>
      <c r="AB46" s="23"/>
      <c r="AC46" s="23"/>
    </row>
    <row r="47" spans="1:29" ht="29.25" customHeight="1" x14ac:dyDescent="0.4">
      <c r="A47" s="165"/>
      <c r="B47" s="212" t="s">
        <v>120</v>
      </c>
      <c r="C47" s="213"/>
      <c r="D47" s="213"/>
      <c r="E47" s="214"/>
      <c r="F47" s="47" t="s">
        <v>51</v>
      </c>
      <c r="G47" s="215" t="s">
        <v>63</v>
      </c>
      <c r="H47" s="216"/>
      <c r="I47" s="16">
        <v>1</v>
      </c>
      <c r="J47" s="217">
        <v>1</v>
      </c>
      <c r="K47" s="218"/>
      <c r="L47" s="11">
        <v>2</v>
      </c>
      <c r="M47" s="217">
        <v>1</v>
      </c>
      <c r="N47" s="218"/>
      <c r="O47" s="11">
        <v>2</v>
      </c>
      <c r="P47" s="219">
        <f>SUM(G47:O47)</f>
        <v>7</v>
      </c>
      <c r="Q47" s="219"/>
      <c r="R47" s="220"/>
      <c r="U47" s="23"/>
      <c r="V47" s="23"/>
      <c r="W47" s="23"/>
      <c r="X47" s="23"/>
      <c r="Y47" s="23"/>
      <c r="Z47" s="23"/>
      <c r="AA47" s="23"/>
      <c r="AB47" s="23"/>
      <c r="AC47" s="23"/>
    </row>
    <row r="48" spans="1:29" ht="18.75" customHeight="1" thickBot="1" x14ac:dyDescent="0.45">
      <c r="A48" s="165"/>
      <c r="B48" s="221" t="s">
        <v>58</v>
      </c>
      <c r="C48" s="222"/>
      <c r="D48" s="222"/>
      <c r="E48" s="223"/>
      <c r="F48" s="34" t="s">
        <v>51</v>
      </c>
      <c r="G48" s="224" t="s">
        <v>63</v>
      </c>
      <c r="H48" s="225"/>
      <c r="I48" s="35">
        <v>0</v>
      </c>
      <c r="J48" s="226">
        <v>0</v>
      </c>
      <c r="K48" s="227"/>
      <c r="L48" s="36">
        <v>1</v>
      </c>
      <c r="M48" s="226">
        <v>1</v>
      </c>
      <c r="N48" s="227"/>
      <c r="O48" s="36">
        <v>2</v>
      </c>
      <c r="P48" s="228">
        <f>SUM(G48:O48)</f>
        <v>4</v>
      </c>
      <c r="Q48" s="228"/>
      <c r="R48" s="229"/>
      <c r="U48" s="23"/>
      <c r="V48" s="23"/>
      <c r="W48" s="23"/>
      <c r="X48" s="23"/>
      <c r="Y48" s="23"/>
      <c r="Z48" s="23"/>
      <c r="AA48" s="23"/>
      <c r="AB48" s="23"/>
      <c r="AC48" s="23"/>
    </row>
    <row r="49" spans="1:29" ht="21" customHeight="1" x14ac:dyDescent="0.4">
      <c r="A49" s="165" t="s">
        <v>87</v>
      </c>
      <c r="B49" s="50" t="s">
        <v>89</v>
      </c>
      <c r="C49" s="81" t="s">
        <v>55</v>
      </c>
      <c r="D49" s="82"/>
      <c r="E49" s="82"/>
      <c r="F49" s="82"/>
      <c r="G49" s="82"/>
      <c r="H49" s="82"/>
      <c r="I49" s="82"/>
      <c r="J49" s="82"/>
      <c r="K49" s="82"/>
      <c r="L49" s="82"/>
      <c r="M49" s="82"/>
      <c r="N49" s="82"/>
      <c r="O49" s="82"/>
      <c r="P49" s="82"/>
      <c r="Q49" s="82"/>
      <c r="R49" s="83"/>
      <c r="U49" s="23"/>
      <c r="V49" s="23"/>
      <c r="W49" s="23"/>
      <c r="X49" s="23"/>
      <c r="Y49" s="23"/>
      <c r="Z49" s="23"/>
      <c r="AA49" s="23"/>
      <c r="AB49" s="23"/>
      <c r="AC49" s="23"/>
    </row>
    <row r="50" spans="1:29" ht="21" customHeight="1" x14ac:dyDescent="0.4">
      <c r="A50" s="165"/>
      <c r="B50" s="85" t="s">
        <v>47</v>
      </c>
      <c r="C50" s="230" t="s">
        <v>77</v>
      </c>
      <c r="D50" s="87"/>
      <c r="E50" s="87"/>
      <c r="F50" s="87"/>
      <c r="G50" s="87"/>
      <c r="H50" s="87"/>
      <c r="I50" s="87"/>
      <c r="J50" s="87"/>
      <c r="K50" s="87"/>
      <c r="L50" s="87"/>
      <c r="M50" s="87"/>
      <c r="N50" s="87"/>
      <c r="O50" s="87"/>
      <c r="P50" s="87"/>
      <c r="Q50" s="87"/>
      <c r="R50" s="88"/>
      <c r="U50" s="23"/>
      <c r="V50" s="23"/>
      <c r="W50" s="23"/>
      <c r="X50" s="23"/>
      <c r="Y50" s="23"/>
      <c r="Z50" s="23"/>
      <c r="AA50" s="23"/>
      <c r="AB50" s="23"/>
      <c r="AC50" s="23"/>
    </row>
    <row r="51" spans="1:29" ht="19.5" customHeight="1" x14ac:dyDescent="0.4">
      <c r="A51" s="165"/>
      <c r="B51" s="85"/>
      <c r="C51" s="86"/>
      <c r="D51" s="87"/>
      <c r="E51" s="87"/>
      <c r="F51" s="87"/>
      <c r="G51" s="87"/>
      <c r="H51" s="87"/>
      <c r="I51" s="87"/>
      <c r="J51" s="87"/>
      <c r="K51" s="87"/>
      <c r="L51" s="87"/>
      <c r="M51" s="87"/>
      <c r="N51" s="87"/>
      <c r="O51" s="87"/>
      <c r="P51" s="87"/>
      <c r="Q51" s="87"/>
      <c r="R51" s="88"/>
      <c r="U51" s="23"/>
      <c r="V51" s="23"/>
      <c r="W51" s="23"/>
      <c r="X51" s="23"/>
      <c r="Y51" s="23"/>
      <c r="Z51" s="23"/>
      <c r="AA51" s="23"/>
      <c r="AB51" s="23"/>
      <c r="AC51" s="23"/>
    </row>
    <row r="52" spans="1:29" ht="31.5" customHeight="1" x14ac:dyDescent="0.4">
      <c r="A52" s="165"/>
      <c r="B52" s="201" t="s">
        <v>37</v>
      </c>
      <c r="C52" s="202"/>
      <c r="D52" s="202"/>
      <c r="E52" s="203"/>
      <c r="F52" s="207" t="s">
        <v>13</v>
      </c>
      <c r="G52" s="170" t="s">
        <v>114</v>
      </c>
      <c r="H52" s="170"/>
      <c r="I52" s="170"/>
      <c r="J52" s="170" t="s">
        <v>111</v>
      </c>
      <c r="K52" s="170"/>
      <c r="L52" s="170"/>
      <c r="M52" s="170" t="s">
        <v>112</v>
      </c>
      <c r="N52" s="170"/>
      <c r="O52" s="170"/>
      <c r="P52" s="186" t="s">
        <v>8</v>
      </c>
      <c r="Q52" s="187"/>
      <c r="R52" s="188"/>
      <c r="U52" s="23"/>
      <c r="V52" s="23"/>
      <c r="W52" s="23"/>
      <c r="X52" s="23"/>
      <c r="Y52" s="23"/>
      <c r="Z52" s="23"/>
      <c r="AA52" s="23"/>
      <c r="AB52" s="23"/>
      <c r="AC52" s="23"/>
    </row>
    <row r="53" spans="1:29" ht="31.5" customHeight="1" x14ac:dyDescent="0.4">
      <c r="A53" s="165"/>
      <c r="B53" s="204"/>
      <c r="C53" s="205"/>
      <c r="D53" s="205"/>
      <c r="E53" s="206"/>
      <c r="F53" s="208"/>
      <c r="G53" s="192" t="s">
        <v>115</v>
      </c>
      <c r="H53" s="193"/>
      <c r="I53" s="194" t="s">
        <v>116</v>
      </c>
      <c r="J53" s="193"/>
      <c r="K53" s="193"/>
      <c r="L53" s="194" t="s">
        <v>117</v>
      </c>
      <c r="M53" s="193"/>
      <c r="N53" s="193"/>
      <c r="O53" s="12" t="s">
        <v>118</v>
      </c>
      <c r="P53" s="189"/>
      <c r="Q53" s="190"/>
      <c r="R53" s="191"/>
      <c r="U53" s="23"/>
      <c r="V53" s="23"/>
      <c r="W53" s="23"/>
      <c r="X53" s="23"/>
      <c r="Y53" s="23"/>
      <c r="Z53" s="23"/>
      <c r="AA53" s="23"/>
      <c r="AB53" s="23"/>
      <c r="AC53" s="23"/>
    </row>
    <row r="54" spans="1:29" ht="31.5" customHeight="1" x14ac:dyDescent="0.4">
      <c r="A54" s="165"/>
      <c r="B54" s="195" t="s">
        <v>78</v>
      </c>
      <c r="C54" s="196"/>
      <c r="D54" s="196"/>
      <c r="E54" s="197"/>
      <c r="F54" s="51" t="s">
        <v>62</v>
      </c>
      <c r="G54" s="210" t="s">
        <v>63</v>
      </c>
      <c r="H54" s="211"/>
      <c r="I54" s="15">
        <v>5</v>
      </c>
      <c r="J54" s="210">
        <v>10</v>
      </c>
      <c r="K54" s="211"/>
      <c r="L54" s="15">
        <v>10</v>
      </c>
      <c r="M54" s="210">
        <v>15</v>
      </c>
      <c r="N54" s="211"/>
      <c r="O54" s="15">
        <v>15</v>
      </c>
      <c r="P54" s="155">
        <f>SUM(G54:O54)</f>
        <v>55</v>
      </c>
      <c r="Q54" s="155"/>
      <c r="R54" s="200"/>
      <c r="U54" s="23"/>
      <c r="V54" s="23"/>
      <c r="W54" s="23"/>
      <c r="X54" s="23"/>
      <c r="Y54" s="23"/>
      <c r="Z54" s="23"/>
      <c r="AA54" s="23"/>
      <c r="AB54" s="23"/>
      <c r="AC54" s="23"/>
    </row>
    <row r="55" spans="1:29" ht="31.5" customHeight="1" x14ac:dyDescent="0.4">
      <c r="A55" s="165"/>
      <c r="B55" s="201" t="s">
        <v>38</v>
      </c>
      <c r="C55" s="202"/>
      <c r="D55" s="202"/>
      <c r="E55" s="203"/>
      <c r="F55" s="207" t="s">
        <v>13</v>
      </c>
      <c r="G55" s="170" t="s">
        <v>114</v>
      </c>
      <c r="H55" s="170"/>
      <c r="I55" s="170"/>
      <c r="J55" s="170" t="s">
        <v>111</v>
      </c>
      <c r="K55" s="170"/>
      <c r="L55" s="170"/>
      <c r="M55" s="170" t="s">
        <v>112</v>
      </c>
      <c r="N55" s="170"/>
      <c r="O55" s="170"/>
      <c r="P55" s="186" t="s">
        <v>8</v>
      </c>
      <c r="Q55" s="187"/>
      <c r="R55" s="188"/>
      <c r="U55" s="23"/>
      <c r="V55" s="23"/>
      <c r="W55" s="23"/>
      <c r="X55" s="23"/>
      <c r="Y55" s="23"/>
      <c r="Z55" s="23"/>
      <c r="AA55" s="23"/>
      <c r="AB55" s="23"/>
      <c r="AC55" s="23"/>
    </row>
    <row r="56" spans="1:29" ht="31.5" customHeight="1" x14ac:dyDescent="0.4">
      <c r="A56" s="165"/>
      <c r="B56" s="204"/>
      <c r="C56" s="205"/>
      <c r="D56" s="205"/>
      <c r="E56" s="206"/>
      <c r="F56" s="208"/>
      <c r="G56" s="192" t="s">
        <v>115</v>
      </c>
      <c r="H56" s="193"/>
      <c r="I56" s="194" t="s">
        <v>116</v>
      </c>
      <c r="J56" s="193"/>
      <c r="K56" s="193"/>
      <c r="L56" s="194" t="s">
        <v>117</v>
      </c>
      <c r="M56" s="193"/>
      <c r="N56" s="193"/>
      <c r="O56" s="12" t="s">
        <v>118</v>
      </c>
      <c r="P56" s="189"/>
      <c r="Q56" s="190"/>
      <c r="R56" s="191"/>
      <c r="U56" s="23"/>
      <c r="V56" s="23"/>
      <c r="W56" s="23"/>
      <c r="X56" s="23"/>
      <c r="Y56" s="23"/>
      <c r="Z56" s="23"/>
      <c r="AA56" s="23"/>
      <c r="AB56" s="23"/>
      <c r="AC56" s="23"/>
    </row>
    <row r="57" spans="1:29" ht="18.75" customHeight="1" outlineLevel="1" thickBot="1" x14ac:dyDescent="0.45">
      <c r="A57" s="165"/>
      <c r="B57" s="231" t="s">
        <v>54</v>
      </c>
      <c r="C57" s="232"/>
      <c r="D57" s="232"/>
      <c r="E57" s="233"/>
      <c r="F57" s="37" t="s">
        <v>53</v>
      </c>
      <c r="G57" s="234" t="s">
        <v>63</v>
      </c>
      <c r="H57" s="235"/>
      <c r="I57" s="38">
        <v>90</v>
      </c>
      <c r="J57" s="234">
        <v>90</v>
      </c>
      <c r="K57" s="235"/>
      <c r="L57" s="38">
        <v>90</v>
      </c>
      <c r="M57" s="234">
        <v>90</v>
      </c>
      <c r="N57" s="235"/>
      <c r="O57" s="38">
        <v>90</v>
      </c>
      <c r="P57" s="236">
        <f>AVERAGE(G57:O57)</f>
        <v>90</v>
      </c>
      <c r="Q57" s="236"/>
      <c r="R57" s="237"/>
      <c r="U57" s="23"/>
      <c r="V57" s="23"/>
      <c r="W57" s="23"/>
      <c r="X57" s="23"/>
      <c r="Y57" s="23"/>
      <c r="Z57" s="23"/>
      <c r="AA57" s="23"/>
      <c r="AB57" s="23"/>
      <c r="AC57" s="23"/>
    </row>
    <row r="58" spans="1:29" ht="21" customHeight="1" outlineLevel="1" x14ac:dyDescent="0.4">
      <c r="A58" s="165" t="s">
        <v>87</v>
      </c>
      <c r="B58" s="48" t="s">
        <v>90</v>
      </c>
      <c r="C58" s="180"/>
      <c r="D58" s="181"/>
      <c r="E58" s="181"/>
      <c r="F58" s="181"/>
      <c r="G58" s="181"/>
      <c r="H58" s="181"/>
      <c r="I58" s="181"/>
      <c r="J58" s="181"/>
      <c r="K58" s="181"/>
      <c r="L58" s="181"/>
      <c r="M58" s="181"/>
      <c r="N58" s="181"/>
      <c r="O58" s="181"/>
      <c r="P58" s="181"/>
      <c r="Q58" s="181"/>
      <c r="R58" s="182"/>
      <c r="U58" s="23"/>
      <c r="V58" s="23"/>
      <c r="W58" s="23"/>
      <c r="X58" s="23"/>
      <c r="Y58" s="23"/>
      <c r="Z58" s="23"/>
      <c r="AA58" s="23"/>
      <c r="AB58" s="23"/>
      <c r="AC58" s="23"/>
    </row>
    <row r="59" spans="1:29" ht="21" customHeight="1" outlineLevel="1" x14ac:dyDescent="0.4">
      <c r="A59" s="165"/>
      <c r="B59" s="85" t="s">
        <v>47</v>
      </c>
      <c r="C59" s="86"/>
      <c r="D59" s="183"/>
      <c r="E59" s="183"/>
      <c r="F59" s="183"/>
      <c r="G59" s="183"/>
      <c r="H59" s="183"/>
      <c r="I59" s="183"/>
      <c r="J59" s="183"/>
      <c r="K59" s="183"/>
      <c r="L59" s="183"/>
      <c r="M59" s="183"/>
      <c r="N59" s="183"/>
      <c r="O59" s="183"/>
      <c r="P59" s="183"/>
      <c r="Q59" s="183"/>
      <c r="R59" s="184"/>
      <c r="U59" s="23"/>
      <c r="V59" s="23"/>
      <c r="W59" s="23"/>
      <c r="X59" s="23"/>
      <c r="Y59" s="23"/>
      <c r="Z59" s="23"/>
      <c r="AA59" s="23"/>
      <c r="AB59" s="23"/>
      <c r="AC59" s="23"/>
    </row>
    <row r="60" spans="1:29" ht="19.5" customHeight="1" outlineLevel="1" x14ac:dyDescent="0.4">
      <c r="A60" s="165"/>
      <c r="B60" s="85"/>
      <c r="C60" s="185"/>
      <c r="D60" s="183"/>
      <c r="E60" s="183"/>
      <c r="F60" s="183"/>
      <c r="G60" s="183"/>
      <c r="H60" s="183"/>
      <c r="I60" s="183"/>
      <c r="J60" s="183"/>
      <c r="K60" s="183"/>
      <c r="L60" s="183"/>
      <c r="M60" s="183"/>
      <c r="N60" s="183"/>
      <c r="O60" s="183"/>
      <c r="P60" s="183"/>
      <c r="Q60" s="183"/>
      <c r="R60" s="184"/>
      <c r="U60" s="23"/>
      <c r="V60" s="23"/>
      <c r="W60" s="23"/>
      <c r="X60" s="23"/>
      <c r="Y60" s="23"/>
      <c r="Z60" s="23"/>
      <c r="AA60" s="23"/>
      <c r="AB60" s="23"/>
      <c r="AC60" s="23"/>
    </row>
    <row r="61" spans="1:29" ht="31.5" customHeight="1" outlineLevel="1" x14ac:dyDescent="0.4">
      <c r="A61" s="165"/>
      <c r="B61" s="201" t="s">
        <v>41</v>
      </c>
      <c r="C61" s="202"/>
      <c r="D61" s="202"/>
      <c r="E61" s="203"/>
      <c r="F61" s="207" t="s">
        <v>13</v>
      </c>
      <c r="G61" s="170" t="s">
        <v>114</v>
      </c>
      <c r="H61" s="170"/>
      <c r="I61" s="170"/>
      <c r="J61" s="170" t="s">
        <v>111</v>
      </c>
      <c r="K61" s="170"/>
      <c r="L61" s="170"/>
      <c r="M61" s="170" t="s">
        <v>112</v>
      </c>
      <c r="N61" s="170"/>
      <c r="O61" s="170"/>
      <c r="P61" s="186" t="s">
        <v>8</v>
      </c>
      <c r="Q61" s="187"/>
      <c r="R61" s="188"/>
      <c r="U61" s="23"/>
      <c r="V61" s="23"/>
      <c r="W61" s="23"/>
      <c r="X61" s="23"/>
      <c r="Y61" s="23"/>
      <c r="Z61" s="23"/>
      <c r="AA61" s="23"/>
      <c r="AB61" s="23"/>
      <c r="AC61" s="23"/>
    </row>
    <row r="62" spans="1:29" ht="31.5" customHeight="1" outlineLevel="1" x14ac:dyDescent="0.4">
      <c r="A62" s="165"/>
      <c r="B62" s="204"/>
      <c r="C62" s="205"/>
      <c r="D62" s="205"/>
      <c r="E62" s="206"/>
      <c r="F62" s="208"/>
      <c r="G62" s="192" t="s">
        <v>115</v>
      </c>
      <c r="H62" s="193"/>
      <c r="I62" s="194" t="s">
        <v>116</v>
      </c>
      <c r="J62" s="193"/>
      <c r="K62" s="193"/>
      <c r="L62" s="194" t="s">
        <v>117</v>
      </c>
      <c r="M62" s="193"/>
      <c r="N62" s="193"/>
      <c r="O62" s="12" t="s">
        <v>118</v>
      </c>
      <c r="P62" s="189"/>
      <c r="Q62" s="190"/>
      <c r="R62" s="191"/>
      <c r="U62" s="23"/>
      <c r="V62" s="23"/>
      <c r="W62" s="23"/>
      <c r="X62" s="23"/>
      <c r="Y62" s="23"/>
      <c r="Z62" s="23"/>
      <c r="AA62" s="23"/>
      <c r="AB62" s="23"/>
      <c r="AC62" s="23"/>
    </row>
    <row r="63" spans="1:29" ht="31.5" customHeight="1" outlineLevel="1" x14ac:dyDescent="0.4">
      <c r="A63" s="165"/>
      <c r="B63" s="195"/>
      <c r="C63" s="196"/>
      <c r="D63" s="196"/>
      <c r="E63" s="197"/>
      <c r="F63" s="51"/>
      <c r="G63" s="210"/>
      <c r="H63" s="211"/>
      <c r="I63" s="14"/>
      <c r="J63" s="210"/>
      <c r="K63" s="211"/>
      <c r="L63" s="14"/>
      <c r="M63" s="210"/>
      <c r="N63" s="211"/>
      <c r="O63" s="14"/>
      <c r="P63" s="155">
        <f>SUM(G63:O63)</f>
        <v>0</v>
      </c>
      <c r="Q63" s="155"/>
      <c r="R63" s="200"/>
      <c r="U63" s="23"/>
      <c r="V63" s="23"/>
      <c r="W63" s="23"/>
      <c r="X63" s="23"/>
      <c r="Y63" s="23"/>
      <c r="Z63" s="23"/>
      <c r="AA63" s="23"/>
      <c r="AB63" s="23"/>
      <c r="AC63" s="23"/>
    </row>
    <row r="64" spans="1:29" ht="31.5" customHeight="1" outlineLevel="1" x14ac:dyDescent="0.4">
      <c r="A64" s="165"/>
      <c r="B64" s="201" t="s">
        <v>42</v>
      </c>
      <c r="C64" s="202"/>
      <c r="D64" s="202"/>
      <c r="E64" s="203"/>
      <c r="F64" s="207" t="s">
        <v>13</v>
      </c>
      <c r="G64" s="170" t="s">
        <v>114</v>
      </c>
      <c r="H64" s="170"/>
      <c r="I64" s="170"/>
      <c r="J64" s="170" t="s">
        <v>111</v>
      </c>
      <c r="K64" s="170"/>
      <c r="L64" s="170"/>
      <c r="M64" s="170" t="s">
        <v>112</v>
      </c>
      <c r="N64" s="170"/>
      <c r="O64" s="170"/>
      <c r="P64" s="186" t="s">
        <v>8</v>
      </c>
      <c r="Q64" s="187"/>
      <c r="R64" s="188"/>
      <c r="U64" s="23"/>
      <c r="V64" s="23"/>
      <c r="W64" s="23"/>
      <c r="X64" s="23"/>
      <c r="Y64" s="23"/>
      <c r="Z64" s="23"/>
      <c r="AA64" s="23"/>
      <c r="AB64" s="23"/>
      <c r="AC64" s="23"/>
    </row>
    <row r="65" spans="1:29" ht="31.5" customHeight="1" outlineLevel="1" x14ac:dyDescent="0.4">
      <c r="A65" s="165"/>
      <c r="B65" s="204"/>
      <c r="C65" s="205"/>
      <c r="D65" s="205"/>
      <c r="E65" s="206"/>
      <c r="F65" s="208"/>
      <c r="G65" s="192" t="s">
        <v>115</v>
      </c>
      <c r="H65" s="193"/>
      <c r="I65" s="194" t="s">
        <v>116</v>
      </c>
      <c r="J65" s="193"/>
      <c r="K65" s="193"/>
      <c r="L65" s="194" t="s">
        <v>117</v>
      </c>
      <c r="M65" s="193"/>
      <c r="N65" s="193"/>
      <c r="O65" s="12" t="s">
        <v>118</v>
      </c>
      <c r="P65" s="189"/>
      <c r="Q65" s="190"/>
      <c r="R65" s="191"/>
      <c r="U65" s="23"/>
      <c r="V65" s="23"/>
      <c r="W65" s="23"/>
      <c r="X65" s="23"/>
      <c r="Y65" s="23"/>
      <c r="Z65" s="23"/>
      <c r="AA65" s="23"/>
      <c r="AB65" s="23"/>
      <c r="AC65" s="23"/>
    </row>
    <row r="66" spans="1:29" ht="31.5" customHeight="1" outlineLevel="1" x14ac:dyDescent="0.4">
      <c r="A66" s="165"/>
      <c r="B66" s="195"/>
      <c r="C66" s="196"/>
      <c r="D66" s="196"/>
      <c r="E66" s="197"/>
      <c r="F66" s="51"/>
      <c r="G66" s="210"/>
      <c r="H66" s="211"/>
      <c r="I66" s="14"/>
      <c r="J66" s="210"/>
      <c r="K66" s="211"/>
      <c r="L66" s="14"/>
      <c r="M66" s="210"/>
      <c r="N66" s="211"/>
      <c r="O66" s="14"/>
      <c r="P66" s="155">
        <f>SUM(G66:O66)</f>
        <v>0</v>
      </c>
      <c r="Q66" s="155"/>
      <c r="R66" s="200"/>
      <c r="U66" s="23"/>
      <c r="V66" s="23"/>
      <c r="W66" s="23"/>
      <c r="X66" s="23"/>
      <c r="Y66" s="23"/>
      <c r="Z66" s="23"/>
      <c r="AA66" s="23"/>
      <c r="AB66" s="23"/>
      <c r="AC66" s="23"/>
    </row>
    <row r="67" spans="1:29" ht="31.5" customHeight="1" outlineLevel="1" x14ac:dyDescent="0.4">
      <c r="A67" s="165"/>
      <c r="B67" s="201" t="s">
        <v>39</v>
      </c>
      <c r="C67" s="202"/>
      <c r="D67" s="202"/>
      <c r="E67" s="203"/>
      <c r="F67" s="207" t="s">
        <v>13</v>
      </c>
      <c r="G67" s="170" t="s">
        <v>114</v>
      </c>
      <c r="H67" s="170"/>
      <c r="I67" s="170"/>
      <c r="J67" s="170" t="s">
        <v>111</v>
      </c>
      <c r="K67" s="170"/>
      <c r="L67" s="170"/>
      <c r="M67" s="170" t="s">
        <v>112</v>
      </c>
      <c r="N67" s="170"/>
      <c r="O67" s="170"/>
      <c r="P67" s="186" t="s">
        <v>8</v>
      </c>
      <c r="Q67" s="187"/>
      <c r="R67" s="188"/>
      <c r="U67" s="23"/>
      <c r="V67" s="23"/>
      <c r="W67" s="23"/>
      <c r="X67" s="23"/>
      <c r="Y67" s="23"/>
      <c r="Z67" s="23"/>
      <c r="AA67" s="23"/>
      <c r="AB67" s="23"/>
      <c r="AC67" s="23"/>
    </row>
    <row r="68" spans="1:29" ht="31.5" customHeight="1" outlineLevel="1" x14ac:dyDescent="0.4">
      <c r="A68" s="165"/>
      <c r="B68" s="204"/>
      <c r="C68" s="205"/>
      <c r="D68" s="205"/>
      <c r="E68" s="206"/>
      <c r="F68" s="208"/>
      <c r="G68" s="192" t="s">
        <v>115</v>
      </c>
      <c r="H68" s="193"/>
      <c r="I68" s="194" t="s">
        <v>116</v>
      </c>
      <c r="J68" s="193"/>
      <c r="K68" s="193"/>
      <c r="L68" s="194" t="s">
        <v>117</v>
      </c>
      <c r="M68" s="193"/>
      <c r="N68" s="193"/>
      <c r="O68" s="12" t="s">
        <v>118</v>
      </c>
      <c r="P68" s="189"/>
      <c r="Q68" s="190"/>
      <c r="R68" s="191"/>
      <c r="U68" s="23"/>
      <c r="V68" s="23"/>
      <c r="W68" s="23"/>
      <c r="X68" s="23"/>
      <c r="Y68" s="23"/>
      <c r="Z68" s="23"/>
      <c r="AA68" s="23"/>
      <c r="AB68" s="23"/>
      <c r="AC68" s="23"/>
    </row>
    <row r="69" spans="1:29" ht="31.5" customHeight="1" outlineLevel="1" x14ac:dyDescent="0.4">
      <c r="A69" s="165"/>
      <c r="B69" s="238"/>
      <c r="C69" s="239"/>
      <c r="D69" s="239"/>
      <c r="E69" s="240"/>
      <c r="F69" s="51"/>
      <c r="G69" s="210"/>
      <c r="H69" s="211"/>
      <c r="I69" s="14"/>
      <c r="J69" s="210"/>
      <c r="K69" s="211"/>
      <c r="L69" s="14"/>
      <c r="M69" s="210"/>
      <c r="N69" s="211"/>
      <c r="O69" s="14"/>
      <c r="P69" s="155">
        <f>SUM(G69:O69)</f>
        <v>0</v>
      </c>
      <c r="Q69" s="155"/>
      <c r="R69" s="200"/>
      <c r="U69" s="23"/>
      <c r="V69" s="23"/>
      <c r="W69" s="23"/>
      <c r="X69" s="23"/>
      <c r="Y69" s="23"/>
      <c r="Z69" s="23"/>
      <c r="AA69" s="23"/>
      <c r="AB69" s="23"/>
      <c r="AC69" s="23"/>
    </row>
    <row r="70" spans="1:29" ht="31.5" customHeight="1" outlineLevel="1" x14ac:dyDescent="0.4">
      <c r="A70" s="165"/>
      <c r="B70" s="201" t="s">
        <v>40</v>
      </c>
      <c r="C70" s="202"/>
      <c r="D70" s="202"/>
      <c r="E70" s="203"/>
      <c r="F70" s="207" t="s">
        <v>13</v>
      </c>
      <c r="G70" s="170" t="s">
        <v>114</v>
      </c>
      <c r="H70" s="170"/>
      <c r="I70" s="170"/>
      <c r="J70" s="170" t="s">
        <v>111</v>
      </c>
      <c r="K70" s="170"/>
      <c r="L70" s="170"/>
      <c r="M70" s="170" t="s">
        <v>112</v>
      </c>
      <c r="N70" s="170"/>
      <c r="O70" s="170"/>
      <c r="P70" s="186" t="s">
        <v>8</v>
      </c>
      <c r="Q70" s="187"/>
      <c r="R70" s="188"/>
      <c r="U70" s="23"/>
      <c r="V70" s="23"/>
      <c r="W70" s="23"/>
      <c r="X70" s="23"/>
      <c r="Y70" s="23"/>
      <c r="Z70" s="23"/>
      <c r="AA70" s="23"/>
      <c r="AB70" s="23"/>
      <c r="AC70" s="23"/>
    </row>
    <row r="71" spans="1:29" ht="31.5" customHeight="1" outlineLevel="1" x14ac:dyDescent="0.4">
      <c r="A71" s="165"/>
      <c r="B71" s="204"/>
      <c r="C71" s="205"/>
      <c r="D71" s="205"/>
      <c r="E71" s="206"/>
      <c r="F71" s="208"/>
      <c r="G71" s="192" t="s">
        <v>115</v>
      </c>
      <c r="H71" s="193"/>
      <c r="I71" s="194" t="s">
        <v>116</v>
      </c>
      <c r="J71" s="193"/>
      <c r="K71" s="193"/>
      <c r="L71" s="194" t="s">
        <v>117</v>
      </c>
      <c r="M71" s="193"/>
      <c r="N71" s="193"/>
      <c r="O71" s="12" t="s">
        <v>118</v>
      </c>
      <c r="P71" s="189"/>
      <c r="Q71" s="190"/>
      <c r="R71" s="191"/>
      <c r="U71" s="23"/>
      <c r="V71" s="23"/>
      <c r="W71" s="23"/>
      <c r="X71" s="23"/>
      <c r="Y71" s="23"/>
      <c r="Z71" s="23"/>
      <c r="AA71" s="23"/>
      <c r="AB71" s="23"/>
      <c r="AC71" s="23"/>
    </row>
    <row r="72" spans="1:29" ht="30.75" customHeight="1" thickBot="1" x14ac:dyDescent="0.4">
      <c r="A72" s="165"/>
      <c r="B72" s="241"/>
      <c r="C72" s="242"/>
      <c r="D72" s="242"/>
      <c r="E72" s="243"/>
      <c r="F72" s="39"/>
      <c r="G72" s="244"/>
      <c r="H72" s="245"/>
      <c r="I72" s="40"/>
      <c r="J72" s="244"/>
      <c r="K72" s="245"/>
      <c r="L72" s="40"/>
      <c r="M72" s="244"/>
      <c r="N72" s="245"/>
      <c r="O72" s="40"/>
      <c r="P72" s="246">
        <f>SUM(G72:O72)</f>
        <v>0</v>
      </c>
      <c r="Q72" s="246"/>
      <c r="R72" s="247"/>
      <c r="U72" s="53"/>
      <c r="V72" s="23"/>
      <c r="W72" s="23"/>
      <c r="X72" s="23"/>
      <c r="Y72" s="23"/>
      <c r="Z72" s="23"/>
      <c r="AA72" s="23"/>
      <c r="AB72" s="23"/>
      <c r="AC72" s="23"/>
    </row>
    <row r="73" spans="1:29" ht="30.75" customHeight="1" x14ac:dyDescent="0.4">
      <c r="A73" s="248" t="s">
        <v>28</v>
      </c>
      <c r="B73" s="50" t="s">
        <v>18</v>
      </c>
      <c r="C73" s="249" t="s">
        <v>64</v>
      </c>
      <c r="D73" s="250"/>
      <c r="E73" s="250"/>
      <c r="F73" s="250"/>
      <c r="G73" s="250"/>
      <c r="H73" s="250"/>
      <c r="I73" s="250"/>
      <c r="J73" s="250"/>
      <c r="K73" s="250"/>
      <c r="L73" s="81"/>
      <c r="M73" s="251" t="s">
        <v>17</v>
      </c>
      <c r="N73" s="113"/>
      <c r="O73" s="113"/>
      <c r="P73" s="113"/>
      <c r="Q73" s="113"/>
      <c r="R73" s="252"/>
      <c r="U73" s="52"/>
      <c r="V73" s="23"/>
      <c r="W73" s="23"/>
      <c r="X73" s="23"/>
      <c r="Y73" s="23"/>
      <c r="Z73" s="23"/>
      <c r="AA73" s="23"/>
      <c r="AB73" s="23"/>
      <c r="AC73" s="23"/>
    </row>
    <row r="74" spans="1:29" ht="30.75" customHeight="1" x14ac:dyDescent="0.4">
      <c r="A74" s="165"/>
      <c r="B74" s="85" t="s">
        <v>19</v>
      </c>
      <c r="C74" s="93" t="s">
        <v>61</v>
      </c>
      <c r="D74" s="94"/>
      <c r="E74" s="94"/>
      <c r="F74" s="94"/>
      <c r="G74" s="94"/>
      <c r="H74" s="94"/>
      <c r="I74" s="94"/>
      <c r="J74" s="94"/>
      <c r="K74" s="94"/>
      <c r="L74" s="253"/>
      <c r="M74" s="255" t="s">
        <v>116</v>
      </c>
      <c r="N74" s="256"/>
      <c r="O74" s="256"/>
      <c r="P74" s="255" t="s">
        <v>117</v>
      </c>
      <c r="Q74" s="256"/>
      <c r="R74" s="257"/>
      <c r="U74" s="54"/>
      <c r="V74" s="23"/>
      <c r="W74" s="23"/>
      <c r="X74" s="23"/>
      <c r="Y74" s="23"/>
      <c r="Z74" s="23"/>
      <c r="AA74" s="23"/>
      <c r="AB74" s="23"/>
      <c r="AC74" s="23"/>
    </row>
    <row r="75" spans="1:29" ht="18" customHeight="1" x14ac:dyDescent="0.4">
      <c r="A75" s="165"/>
      <c r="B75" s="85"/>
      <c r="C75" s="97"/>
      <c r="D75" s="98"/>
      <c r="E75" s="98"/>
      <c r="F75" s="98"/>
      <c r="G75" s="98"/>
      <c r="H75" s="98"/>
      <c r="I75" s="98"/>
      <c r="J75" s="98"/>
      <c r="K75" s="98"/>
      <c r="L75" s="254"/>
      <c r="M75" s="258" t="s">
        <v>62</v>
      </c>
      <c r="N75" s="259"/>
      <c r="O75" s="259"/>
      <c r="P75" s="258" t="s">
        <v>62</v>
      </c>
      <c r="Q75" s="259"/>
      <c r="R75" s="260"/>
      <c r="U75" s="23"/>
      <c r="V75" s="23"/>
      <c r="W75" s="23"/>
      <c r="X75" s="23"/>
      <c r="Y75" s="23"/>
      <c r="Z75" s="23"/>
      <c r="AA75" s="23"/>
      <c r="AB75" s="23"/>
      <c r="AC75" s="23"/>
    </row>
    <row r="76" spans="1:29" ht="30.75" customHeight="1" x14ac:dyDescent="0.4">
      <c r="A76" s="165"/>
      <c r="B76" s="6" t="s">
        <v>25</v>
      </c>
      <c r="C76" s="261" t="s">
        <v>24</v>
      </c>
      <c r="D76" s="262"/>
      <c r="E76" s="262"/>
      <c r="F76" s="263" t="s">
        <v>72</v>
      </c>
      <c r="G76" s="263"/>
      <c r="H76" s="263"/>
      <c r="I76" s="262" t="s">
        <v>23</v>
      </c>
      <c r="J76" s="262"/>
      <c r="K76" s="263" t="s">
        <v>71</v>
      </c>
      <c r="L76" s="263"/>
      <c r="M76" s="262" t="s">
        <v>22</v>
      </c>
      <c r="N76" s="262"/>
      <c r="O76" s="262"/>
      <c r="P76" s="263" t="s">
        <v>71</v>
      </c>
      <c r="Q76" s="263"/>
      <c r="R76" s="264"/>
      <c r="U76" s="23"/>
      <c r="V76" s="23"/>
      <c r="W76" s="23"/>
      <c r="X76" s="23"/>
      <c r="Y76" s="23"/>
      <c r="Z76" s="23"/>
      <c r="AA76" s="23"/>
      <c r="AB76" s="23"/>
      <c r="AC76" s="23"/>
    </row>
    <row r="77" spans="1:29" ht="30.75" customHeight="1" x14ac:dyDescent="0.4">
      <c r="A77" s="165"/>
      <c r="B77" s="49" t="s">
        <v>27</v>
      </c>
      <c r="C77" s="284" t="s">
        <v>65</v>
      </c>
      <c r="D77" s="285"/>
      <c r="E77" s="285"/>
      <c r="F77" s="285"/>
      <c r="G77" s="285"/>
      <c r="H77" s="285"/>
      <c r="I77" s="285"/>
      <c r="J77" s="285"/>
      <c r="K77" s="285"/>
      <c r="L77" s="65"/>
      <c r="M77" s="73" t="s">
        <v>17</v>
      </c>
      <c r="N77" s="74"/>
      <c r="O77" s="74"/>
      <c r="P77" s="74"/>
      <c r="Q77" s="74"/>
      <c r="R77" s="286"/>
      <c r="U77" s="23"/>
      <c r="V77" s="23"/>
      <c r="W77" s="23"/>
      <c r="X77" s="23"/>
      <c r="Y77" s="23"/>
      <c r="Z77" s="23"/>
      <c r="AA77" s="23"/>
      <c r="AB77" s="23"/>
      <c r="AC77" s="23"/>
    </row>
    <row r="78" spans="1:29" ht="30.75" customHeight="1" x14ac:dyDescent="0.4">
      <c r="A78" s="165"/>
      <c r="B78" s="85" t="s">
        <v>19</v>
      </c>
      <c r="C78" s="93" t="s">
        <v>61</v>
      </c>
      <c r="D78" s="94"/>
      <c r="E78" s="94"/>
      <c r="F78" s="94"/>
      <c r="G78" s="94"/>
      <c r="H78" s="94"/>
      <c r="I78" s="94"/>
      <c r="J78" s="94"/>
      <c r="K78" s="94"/>
      <c r="L78" s="253"/>
      <c r="M78" s="255" t="s">
        <v>116</v>
      </c>
      <c r="N78" s="256"/>
      <c r="O78" s="256"/>
      <c r="P78" s="255" t="s">
        <v>117</v>
      </c>
      <c r="Q78" s="256"/>
      <c r="R78" s="257"/>
      <c r="U78" s="23"/>
      <c r="V78" s="23"/>
      <c r="W78" s="23"/>
      <c r="X78" s="23"/>
      <c r="Y78" s="23"/>
      <c r="Z78" s="23"/>
      <c r="AA78" s="23"/>
      <c r="AB78" s="23"/>
      <c r="AC78" s="23"/>
    </row>
    <row r="79" spans="1:29" ht="18" customHeight="1" thickBot="1" x14ac:dyDescent="0.4">
      <c r="A79" s="165"/>
      <c r="B79" s="167"/>
      <c r="C79" s="95"/>
      <c r="D79" s="96"/>
      <c r="E79" s="96"/>
      <c r="F79" s="96"/>
      <c r="G79" s="96"/>
      <c r="H79" s="96"/>
      <c r="I79" s="96"/>
      <c r="J79" s="96"/>
      <c r="K79" s="96"/>
      <c r="L79" s="287"/>
      <c r="M79" s="288" t="s">
        <v>63</v>
      </c>
      <c r="N79" s="289"/>
      <c r="O79" s="289"/>
      <c r="P79" s="288" t="s">
        <v>62</v>
      </c>
      <c r="Q79" s="289"/>
      <c r="R79" s="290"/>
      <c r="U79" s="53"/>
      <c r="V79" s="23"/>
      <c r="W79" s="23"/>
      <c r="X79" s="23"/>
      <c r="Y79" s="23"/>
      <c r="Z79" s="23"/>
      <c r="AA79" s="23"/>
      <c r="AB79" s="23"/>
      <c r="AC79" s="23"/>
    </row>
    <row r="80" spans="1:29" x14ac:dyDescent="0.4">
      <c r="A80" s="278" t="s">
        <v>46</v>
      </c>
      <c r="B80" s="279"/>
      <c r="C80" s="271" t="s">
        <v>61</v>
      </c>
      <c r="D80" s="272"/>
      <c r="E80" s="272"/>
      <c r="F80" s="272"/>
      <c r="G80" s="272"/>
      <c r="H80" s="272"/>
      <c r="I80" s="272"/>
      <c r="J80" s="272"/>
      <c r="K80" s="272"/>
      <c r="L80" s="272"/>
      <c r="M80" s="272"/>
      <c r="N80" s="272"/>
      <c r="O80" s="272"/>
      <c r="P80" s="272"/>
      <c r="Q80" s="272"/>
      <c r="R80" s="273"/>
      <c r="U80" s="52"/>
      <c r="V80" s="23"/>
      <c r="W80" s="23"/>
      <c r="X80" s="23"/>
      <c r="Y80" s="23"/>
      <c r="Z80" s="23"/>
      <c r="AA80" s="23"/>
      <c r="AB80" s="23"/>
      <c r="AC80" s="23"/>
    </row>
    <row r="81" spans="1:29" x14ac:dyDescent="0.4">
      <c r="A81" s="280"/>
      <c r="B81" s="281"/>
      <c r="C81" s="274"/>
      <c r="D81" s="101"/>
      <c r="E81" s="101"/>
      <c r="F81" s="101"/>
      <c r="G81" s="101"/>
      <c r="H81" s="101"/>
      <c r="I81" s="101"/>
      <c r="J81" s="101"/>
      <c r="K81" s="101"/>
      <c r="L81" s="101"/>
      <c r="M81" s="101"/>
      <c r="N81" s="101"/>
      <c r="O81" s="101"/>
      <c r="P81" s="101"/>
      <c r="Q81" s="101"/>
      <c r="R81" s="102"/>
      <c r="U81" s="52"/>
      <c r="V81" s="23"/>
      <c r="W81" s="23"/>
      <c r="X81" s="23"/>
      <c r="Y81" s="23"/>
      <c r="Z81" s="23"/>
      <c r="AA81" s="23"/>
      <c r="AB81" s="23"/>
      <c r="AC81" s="23"/>
    </row>
    <row r="82" spans="1:29" x14ac:dyDescent="0.4">
      <c r="A82" s="280"/>
      <c r="B82" s="281"/>
      <c r="C82" s="274"/>
      <c r="D82" s="101"/>
      <c r="E82" s="101"/>
      <c r="F82" s="101"/>
      <c r="G82" s="101"/>
      <c r="H82" s="101"/>
      <c r="I82" s="101"/>
      <c r="J82" s="101"/>
      <c r="K82" s="101"/>
      <c r="L82" s="101"/>
      <c r="M82" s="101"/>
      <c r="N82" s="101"/>
      <c r="O82" s="101"/>
      <c r="P82" s="101"/>
      <c r="Q82" s="101"/>
      <c r="R82" s="102"/>
      <c r="U82" s="52"/>
      <c r="V82" s="23"/>
      <c r="W82" s="23"/>
      <c r="X82" s="23"/>
      <c r="Y82" s="23"/>
      <c r="Z82" s="23"/>
      <c r="AA82" s="23"/>
      <c r="AB82" s="23"/>
      <c r="AC82" s="23"/>
    </row>
    <row r="83" spans="1:29" x14ac:dyDescent="0.4">
      <c r="A83" s="280"/>
      <c r="B83" s="281"/>
      <c r="C83" s="274"/>
      <c r="D83" s="101"/>
      <c r="E83" s="101"/>
      <c r="F83" s="101"/>
      <c r="G83" s="101"/>
      <c r="H83" s="101"/>
      <c r="I83" s="101"/>
      <c r="J83" s="101"/>
      <c r="K83" s="101"/>
      <c r="L83" s="101"/>
      <c r="M83" s="101"/>
      <c r="N83" s="101"/>
      <c r="O83" s="101"/>
      <c r="P83" s="101"/>
      <c r="Q83" s="101"/>
      <c r="R83" s="102"/>
      <c r="U83" s="23"/>
      <c r="V83" s="23"/>
      <c r="W83" s="23"/>
      <c r="X83" s="23"/>
      <c r="Y83" s="23"/>
      <c r="Z83" s="23"/>
      <c r="AA83" s="23"/>
      <c r="AB83" s="23"/>
      <c r="AC83" s="23"/>
    </row>
    <row r="84" spans="1:29" ht="19.5" thickBot="1" x14ac:dyDescent="0.45">
      <c r="A84" s="282"/>
      <c r="B84" s="283"/>
      <c r="C84" s="275"/>
      <c r="D84" s="276"/>
      <c r="E84" s="276"/>
      <c r="F84" s="276"/>
      <c r="G84" s="276"/>
      <c r="H84" s="276"/>
      <c r="I84" s="276"/>
      <c r="J84" s="276"/>
      <c r="K84" s="276"/>
      <c r="L84" s="276"/>
      <c r="M84" s="276"/>
      <c r="N84" s="276"/>
      <c r="O84" s="276"/>
      <c r="P84" s="276"/>
      <c r="Q84" s="276"/>
      <c r="R84" s="277"/>
      <c r="U84" s="23"/>
      <c r="V84" s="23"/>
      <c r="W84" s="23"/>
      <c r="X84" s="23"/>
      <c r="Y84" s="23"/>
      <c r="Z84" s="23"/>
      <c r="AA84" s="23"/>
      <c r="AB84" s="23"/>
      <c r="AC84" s="23"/>
    </row>
    <row r="85" spans="1:29" x14ac:dyDescent="0.4">
      <c r="A85" s="265" t="s">
        <v>20</v>
      </c>
      <c r="B85" s="266"/>
      <c r="C85" s="271" t="s">
        <v>61</v>
      </c>
      <c r="D85" s="272"/>
      <c r="E85" s="272"/>
      <c r="F85" s="272"/>
      <c r="G85" s="272"/>
      <c r="H85" s="272"/>
      <c r="I85" s="272"/>
      <c r="J85" s="272"/>
      <c r="K85" s="272"/>
      <c r="L85" s="272"/>
      <c r="M85" s="272"/>
      <c r="N85" s="272"/>
      <c r="O85" s="272"/>
      <c r="P85" s="272"/>
      <c r="Q85" s="272"/>
      <c r="R85" s="273"/>
      <c r="U85" s="52"/>
      <c r="V85" s="23"/>
      <c r="W85" s="23"/>
      <c r="X85" s="23"/>
      <c r="Y85" s="23"/>
      <c r="Z85" s="23"/>
      <c r="AA85" s="23"/>
      <c r="AB85" s="23"/>
      <c r="AC85" s="23"/>
    </row>
    <row r="86" spans="1:29" x14ac:dyDescent="0.4">
      <c r="A86" s="267"/>
      <c r="B86" s="268"/>
      <c r="C86" s="274"/>
      <c r="D86" s="101"/>
      <c r="E86" s="101"/>
      <c r="F86" s="101"/>
      <c r="G86" s="101"/>
      <c r="H86" s="101"/>
      <c r="I86" s="101"/>
      <c r="J86" s="101"/>
      <c r="K86" s="101"/>
      <c r="L86" s="101"/>
      <c r="M86" s="101"/>
      <c r="N86" s="101"/>
      <c r="O86" s="101"/>
      <c r="P86" s="101"/>
      <c r="Q86" s="101"/>
      <c r="R86" s="102"/>
      <c r="U86" s="54"/>
      <c r="V86" s="23"/>
      <c r="W86" s="23"/>
      <c r="X86" s="23"/>
      <c r="Y86" s="23"/>
      <c r="Z86" s="23"/>
      <c r="AA86" s="23"/>
      <c r="AB86" s="23"/>
      <c r="AC86" s="23"/>
    </row>
    <row r="87" spans="1:29" x14ac:dyDescent="0.4">
      <c r="A87" s="267"/>
      <c r="B87" s="268"/>
      <c r="C87" s="274"/>
      <c r="D87" s="101"/>
      <c r="E87" s="101"/>
      <c r="F87" s="101"/>
      <c r="G87" s="101"/>
      <c r="H87" s="101"/>
      <c r="I87" s="101"/>
      <c r="J87" s="101"/>
      <c r="K87" s="101"/>
      <c r="L87" s="101"/>
      <c r="M87" s="101"/>
      <c r="N87" s="101"/>
      <c r="O87" s="101"/>
      <c r="P87" s="101"/>
      <c r="Q87" s="101"/>
      <c r="R87" s="102"/>
      <c r="U87" s="52"/>
      <c r="V87" s="23"/>
      <c r="W87" s="23"/>
      <c r="X87" s="23"/>
      <c r="Y87" s="23"/>
      <c r="Z87" s="23"/>
      <c r="AA87" s="23"/>
      <c r="AB87" s="23"/>
      <c r="AC87" s="23"/>
    </row>
    <row r="88" spans="1:29" x14ac:dyDescent="0.4">
      <c r="A88" s="267"/>
      <c r="B88" s="268"/>
      <c r="C88" s="274"/>
      <c r="D88" s="101"/>
      <c r="E88" s="101"/>
      <c r="F88" s="101"/>
      <c r="G88" s="101"/>
      <c r="H88" s="101"/>
      <c r="I88" s="101"/>
      <c r="J88" s="101"/>
      <c r="K88" s="101"/>
      <c r="L88" s="101"/>
      <c r="M88" s="101"/>
      <c r="N88" s="101"/>
      <c r="O88" s="101"/>
      <c r="P88" s="101"/>
      <c r="Q88" s="101"/>
      <c r="R88" s="102"/>
      <c r="U88" s="23"/>
      <c r="V88" s="23"/>
      <c r="W88" s="23"/>
      <c r="X88" s="23"/>
      <c r="Y88" s="23"/>
      <c r="Z88" s="23"/>
      <c r="AA88" s="23"/>
      <c r="AB88" s="23"/>
      <c r="AC88" s="23"/>
    </row>
    <row r="89" spans="1:29" ht="19.5" thickBot="1" x14ac:dyDescent="0.45">
      <c r="A89" s="269"/>
      <c r="B89" s="270"/>
      <c r="C89" s="275"/>
      <c r="D89" s="276"/>
      <c r="E89" s="276"/>
      <c r="F89" s="276"/>
      <c r="G89" s="276"/>
      <c r="H89" s="276"/>
      <c r="I89" s="276"/>
      <c r="J89" s="276"/>
      <c r="K89" s="276"/>
      <c r="L89" s="276"/>
      <c r="M89" s="276"/>
      <c r="N89" s="276"/>
      <c r="O89" s="276"/>
      <c r="P89" s="276"/>
      <c r="Q89" s="276"/>
      <c r="R89" s="277"/>
      <c r="U89" s="23"/>
      <c r="V89" s="23"/>
      <c r="W89" s="23"/>
      <c r="X89" s="23"/>
      <c r="Y89" s="23"/>
      <c r="Z89" s="23"/>
      <c r="AA89" s="23"/>
      <c r="AB89" s="23"/>
      <c r="AC89" s="23"/>
    </row>
    <row r="90" spans="1:29" x14ac:dyDescent="0.4">
      <c r="U90" s="23"/>
      <c r="V90" s="23"/>
      <c r="W90" s="23"/>
      <c r="X90" s="23"/>
      <c r="Y90" s="23"/>
      <c r="Z90" s="23"/>
      <c r="AA90" s="23"/>
      <c r="AB90" s="23"/>
      <c r="AC90" s="23"/>
    </row>
  </sheetData>
  <mergeCells count="305">
    <mergeCell ref="A85:B89"/>
    <mergeCell ref="C85:R89"/>
    <mergeCell ref="A80:B84"/>
    <mergeCell ref="C80:R84"/>
    <mergeCell ref="C77:L77"/>
    <mergeCell ref="M77:R77"/>
    <mergeCell ref="B78:B79"/>
    <mergeCell ref="C78:L79"/>
    <mergeCell ref="M78:O78"/>
    <mergeCell ref="P78:R78"/>
    <mergeCell ref="M79:O79"/>
    <mergeCell ref="P79:R79"/>
    <mergeCell ref="B72:E72"/>
    <mergeCell ref="G72:H72"/>
    <mergeCell ref="J72:K72"/>
    <mergeCell ref="M72:N72"/>
    <mergeCell ref="P72:R72"/>
    <mergeCell ref="A73:A79"/>
    <mergeCell ref="C73:L73"/>
    <mergeCell ref="M73:R73"/>
    <mergeCell ref="B74:B75"/>
    <mergeCell ref="C74:L75"/>
    <mergeCell ref="M74:O74"/>
    <mergeCell ref="P74:R74"/>
    <mergeCell ref="M75:O75"/>
    <mergeCell ref="P75:R75"/>
    <mergeCell ref="C76:E76"/>
    <mergeCell ref="F76:H76"/>
    <mergeCell ref="I76:J76"/>
    <mergeCell ref="K76:L76"/>
    <mergeCell ref="M76:O76"/>
    <mergeCell ref="P76:R76"/>
    <mergeCell ref="B69:E69"/>
    <mergeCell ref="G69:H69"/>
    <mergeCell ref="J69:K69"/>
    <mergeCell ref="M69:N69"/>
    <mergeCell ref="P69:R69"/>
    <mergeCell ref="B70:E71"/>
    <mergeCell ref="F70:F71"/>
    <mergeCell ref="G70:I70"/>
    <mergeCell ref="J70:L70"/>
    <mergeCell ref="M70:O70"/>
    <mergeCell ref="P70:R71"/>
    <mergeCell ref="G71:H71"/>
    <mergeCell ref="I71:K71"/>
    <mergeCell ref="L71:N71"/>
    <mergeCell ref="B66:E66"/>
    <mergeCell ref="G66:H66"/>
    <mergeCell ref="J66:K66"/>
    <mergeCell ref="M66:N66"/>
    <mergeCell ref="P66:R66"/>
    <mergeCell ref="B67:E68"/>
    <mergeCell ref="F67:F68"/>
    <mergeCell ref="G67:I67"/>
    <mergeCell ref="J67:L67"/>
    <mergeCell ref="M67:O67"/>
    <mergeCell ref="P67:R68"/>
    <mergeCell ref="G68:H68"/>
    <mergeCell ref="I68:K68"/>
    <mergeCell ref="L68:N68"/>
    <mergeCell ref="J61:L61"/>
    <mergeCell ref="M61:O61"/>
    <mergeCell ref="B64:E65"/>
    <mergeCell ref="F64:F65"/>
    <mergeCell ref="G64:I64"/>
    <mergeCell ref="J64:L64"/>
    <mergeCell ref="M64:O64"/>
    <mergeCell ref="P64:R65"/>
    <mergeCell ref="G65:H65"/>
    <mergeCell ref="I65:K65"/>
    <mergeCell ref="L65:N65"/>
    <mergeCell ref="G56:H56"/>
    <mergeCell ref="I56:K56"/>
    <mergeCell ref="L56:N56"/>
    <mergeCell ref="B57:E57"/>
    <mergeCell ref="G57:H57"/>
    <mergeCell ref="J57:K57"/>
    <mergeCell ref="M57:N57"/>
    <mergeCell ref="P57:R57"/>
    <mergeCell ref="A58:A72"/>
    <mergeCell ref="C58:R58"/>
    <mergeCell ref="B59:B60"/>
    <mergeCell ref="C59:R60"/>
    <mergeCell ref="P61:R62"/>
    <mergeCell ref="G62:H62"/>
    <mergeCell ref="I62:K62"/>
    <mergeCell ref="L62:N62"/>
    <mergeCell ref="B63:E63"/>
    <mergeCell ref="G63:H63"/>
    <mergeCell ref="J63:K63"/>
    <mergeCell ref="M63:N63"/>
    <mergeCell ref="P63:R63"/>
    <mergeCell ref="B61:E62"/>
    <mergeCell ref="F61:F62"/>
    <mergeCell ref="G61:I61"/>
    <mergeCell ref="A49:A57"/>
    <mergeCell ref="C49:R49"/>
    <mergeCell ref="B50:B51"/>
    <mergeCell ref="C50:R51"/>
    <mergeCell ref="P52:R53"/>
    <mergeCell ref="G53:H53"/>
    <mergeCell ref="I53:K53"/>
    <mergeCell ref="L53:N53"/>
    <mergeCell ref="B54:E54"/>
    <mergeCell ref="G54:H54"/>
    <mergeCell ref="J54:K54"/>
    <mergeCell ref="M54:N54"/>
    <mergeCell ref="P54:R54"/>
    <mergeCell ref="B52:E53"/>
    <mergeCell ref="F52:F53"/>
    <mergeCell ref="G52:I52"/>
    <mergeCell ref="J52:L52"/>
    <mergeCell ref="M52:O52"/>
    <mergeCell ref="B55:E56"/>
    <mergeCell ref="F55:F56"/>
    <mergeCell ref="G55:I55"/>
    <mergeCell ref="J55:L55"/>
    <mergeCell ref="M55:O55"/>
    <mergeCell ref="P55:R56"/>
    <mergeCell ref="B47:E47"/>
    <mergeCell ref="G47:H47"/>
    <mergeCell ref="J47:K47"/>
    <mergeCell ref="M47:N47"/>
    <mergeCell ref="P47:R47"/>
    <mergeCell ref="B48:E48"/>
    <mergeCell ref="G48:H48"/>
    <mergeCell ref="J48:K48"/>
    <mergeCell ref="M48:N48"/>
    <mergeCell ref="P48:R48"/>
    <mergeCell ref="B45:E45"/>
    <mergeCell ref="G45:H45"/>
    <mergeCell ref="J45:K45"/>
    <mergeCell ref="M45:N45"/>
    <mergeCell ref="P45:R45"/>
    <mergeCell ref="B46:E46"/>
    <mergeCell ref="G46:H46"/>
    <mergeCell ref="J46:K46"/>
    <mergeCell ref="M46:N46"/>
    <mergeCell ref="P46:R46"/>
    <mergeCell ref="B43:E44"/>
    <mergeCell ref="F43:F44"/>
    <mergeCell ref="G43:I43"/>
    <mergeCell ref="J43:L43"/>
    <mergeCell ref="M43:O43"/>
    <mergeCell ref="P43:R44"/>
    <mergeCell ref="G44:H44"/>
    <mergeCell ref="I44:K44"/>
    <mergeCell ref="L44:N44"/>
    <mergeCell ref="B41:E41"/>
    <mergeCell ref="G41:H41"/>
    <mergeCell ref="J41:K41"/>
    <mergeCell ref="M41:N41"/>
    <mergeCell ref="P41:R41"/>
    <mergeCell ref="B42:E42"/>
    <mergeCell ref="G42:H42"/>
    <mergeCell ref="J42:K42"/>
    <mergeCell ref="M42:N42"/>
    <mergeCell ref="P42:R42"/>
    <mergeCell ref="B39:E39"/>
    <mergeCell ref="G39:H39"/>
    <mergeCell ref="J39:K39"/>
    <mergeCell ref="M39:N39"/>
    <mergeCell ref="P39:R39"/>
    <mergeCell ref="B40:E40"/>
    <mergeCell ref="G40:H40"/>
    <mergeCell ref="J40:K40"/>
    <mergeCell ref="M40:N40"/>
    <mergeCell ref="P40:R40"/>
    <mergeCell ref="B36:E36"/>
    <mergeCell ref="G36:H36"/>
    <mergeCell ref="J36:K36"/>
    <mergeCell ref="M36:N36"/>
    <mergeCell ref="P36:R36"/>
    <mergeCell ref="B37:E38"/>
    <mergeCell ref="F37:F38"/>
    <mergeCell ref="G37:I37"/>
    <mergeCell ref="J37:L37"/>
    <mergeCell ref="M37:O37"/>
    <mergeCell ref="P37:R38"/>
    <mergeCell ref="G38:H38"/>
    <mergeCell ref="I38:K38"/>
    <mergeCell ref="L38:N38"/>
    <mergeCell ref="M31:O31"/>
    <mergeCell ref="B34:E35"/>
    <mergeCell ref="F34:F35"/>
    <mergeCell ref="G34:I34"/>
    <mergeCell ref="J34:L34"/>
    <mergeCell ref="M34:O34"/>
    <mergeCell ref="P34:R35"/>
    <mergeCell ref="G35:H35"/>
    <mergeCell ref="I35:K35"/>
    <mergeCell ref="L35:N35"/>
    <mergeCell ref="O23:P23"/>
    <mergeCell ref="Q23:R23"/>
    <mergeCell ref="C27:J27"/>
    <mergeCell ref="K27:L27"/>
    <mergeCell ref="M27:N27"/>
    <mergeCell ref="O27:P27"/>
    <mergeCell ref="Q27:R27"/>
    <mergeCell ref="A28:A48"/>
    <mergeCell ref="C28:R28"/>
    <mergeCell ref="B29:B30"/>
    <mergeCell ref="C29:R30"/>
    <mergeCell ref="P31:R32"/>
    <mergeCell ref="G32:H32"/>
    <mergeCell ref="I32:K32"/>
    <mergeCell ref="L32:N32"/>
    <mergeCell ref="B33:E33"/>
    <mergeCell ref="G33:H33"/>
    <mergeCell ref="J33:K33"/>
    <mergeCell ref="M33:N33"/>
    <mergeCell ref="P33:R33"/>
    <mergeCell ref="B31:E32"/>
    <mergeCell ref="F31:F32"/>
    <mergeCell ref="G31:I31"/>
    <mergeCell ref="J31:L31"/>
    <mergeCell ref="C24:J24"/>
    <mergeCell ref="K24:L24"/>
    <mergeCell ref="M24:N24"/>
    <mergeCell ref="O24:P24"/>
    <mergeCell ref="Q24:R24"/>
    <mergeCell ref="A22:A27"/>
    <mergeCell ref="B22:B23"/>
    <mergeCell ref="C22:J23"/>
    <mergeCell ref="K22:L22"/>
    <mergeCell ref="M22:N22"/>
    <mergeCell ref="O22:P22"/>
    <mergeCell ref="B25:B26"/>
    <mergeCell ref="C25:J26"/>
    <mergeCell ref="K25:L25"/>
    <mergeCell ref="M25:N25"/>
    <mergeCell ref="O25:P25"/>
    <mergeCell ref="Q25:R25"/>
    <mergeCell ref="K26:L26"/>
    <mergeCell ref="M26:N26"/>
    <mergeCell ref="O26:P26"/>
    <mergeCell ref="Q26:R26"/>
    <mergeCell ref="Q22:R22"/>
    <mergeCell ref="K23:L23"/>
    <mergeCell ref="M23:N23"/>
    <mergeCell ref="O15:R15"/>
    <mergeCell ref="C20:F20"/>
    <mergeCell ref="G20:J20"/>
    <mergeCell ref="K20:N20"/>
    <mergeCell ref="O20:R20"/>
    <mergeCell ref="C21:F21"/>
    <mergeCell ref="G21:J21"/>
    <mergeCell ref="K21:N21"/>
    <mergeCell ref="O21:R21"/>
    <mergeCell ref="C18:F18"/>
    <mergeCell ref="G18:J18"/>
    <mergeCell ref="K18:N18"/>
    <mergeCell ref="O18:R18"/>
    <mergeCell ref="C19:F19"/>
    <mergeCell ref="G19:J19"/>
    <mergeCell ref="K19:N19"/>
    <mergeCell ref="O19:R19"/>
    <mergeCell ref="A12:A21"/>
    <mergeCell ref="C12:F12"/>
    <mergeCell ref="G12:J12"/>
    <mergeCell ref="K12:N12"/>
    <mergeCell ref="O12:R12"/>
    <mergeCell ref="C13:F13"/>
    <mergeCell ref="G13:J13"/>
    <mergeCell ref="K13:N13"/>
    <mergeCell ref="O13:R13"/>
    <mergeCell ref="C14:F14"/>
    <mergeCell ref="C16:F16"/>
    <mergeCell ref="G16:J16"/>
    <mergeCell ref="K16:N16"/>
    <mergeCell ref="O16:R16"/>
    <mergeCell ref="C17:F17"/>
    <mergeCell ref="G17:J17"/>
    <mergeCell ref="K17:N17"/>
    <mergeCell ref="O17:R17"/>
    <mergeCell ref="G14:J14"/>
    <mergeCell ref="K14:N14"/>
    <mergeCell ref="O14:R14"/>
    <mergeCell ref="C15:F15"/>
    <mergeCell ref="G15:J15"/>
    <mergeCell ref="K15:N15"/>
    <mergeCell ref="A11:B11"/>
    <mergeCell ref="C11:R11"/>
    <mergeCell ref="A8:B10"/>
    <mergeCell ref="C8:J10"/>
    <mergeCell ref="K8:R10"/>
    <mergeCell ref="A6:B6"/>
    <mergeCell ref="A7:B7"/>
    <mergeCell ref="C7:R7"/>
    <mergeCell ref="I6:R6"/>
    <mergeCell ref="C6:E6"/>
    <mergeCell ref="F6:H6"/>
    <mergeCell ref="A4:B4"/>
    <mergeCell ref="C4:R4"/>
    <mergeCell ref="U4:AC4"/>
    <mergeCell ref="A5:B5"/>
    <mergeCell ref="C5:H5"/>
    <mergeCell ref="I5:K5"/>
    <mergeCell ref="L5:R5"/>
    <mergeCell ref="A1:R1"/>
    <mergeCell ref="A2:B2"/>
    <mergeCell ref="C2:R2"/>
    <mergeCell ref="A3:B3"/>
    <mergeCell ref="C3:R3"/>
    <mergeCell ref="U3:AC3"/>
  </mergeCells>
  <phoneticPr fontId="1"/>
  <printOptions horizontalCentered="1"/>
  <pageMargins left="0.23622047244094491" right="0.23622047244094491" top="0.74803149606299213" bottom="0.74803149606299213" header="0.31496062992125984" footer="0.31496062992125984"/>
  <pageSetup paperSize="9" scale="69" fitToHeight="0" orientation="portrait" r:id="rId1"/>
  <headerFooter>
    <oddHeader>&amp;R募集要項別紙６</oddHeader>
  </headerFooter>
  <rowBreaks count="2" manualBreakCount="2">
    <brk id="36" max="17" man="1"/>
    <brk id="6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募集要項別紙6_●●市 </vt:lpstr>
      <vt:lpstr>'募集要項別紙6_●●市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2023-12-27T03:47:36Z</dcterms:created>
  <dcterms:modified xsi:type="dcterms:W3CDTF">2024-06-14T00:24:30Z</dcterms:modified>
</cp:coreProperties>
</file>