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205" windowHeight="11745" tabRatio="747" activeTab="0"/>
  </bookViews>
  <sheets>
    <sheet name="別紙４" sheetId="1" r:id="rId1"/>
    <sheet name="入力シート" sheetId="2" r:id="rId2"/>
    <sheet name="記載例" sheetId="3" r:id="rId3"/>
  </sheets>
  <definedNames>
    <definedName name="_xlfn.COUNTIFS" hidden="1">#NAME?</definedName>
    <definedName name="_xlnm.Print_Area" localSheetId="2">'記載例'!$A$1:$J$97</definedName>
    <definedName name="_xlnm.Print_Area" localSheetId="1">'入力シート'!$A$1:$J$97</definedName>
    <definedName name="_xlnm.Print_Area" localSheetId="0">'別紙４'!$A$1:$I$12</definedName>
  </definedNames>
  <calcPr fullCalcOnLoad="1"/>
</workbook>
</file>

<file path=xl/comments3.xml><?xml version="1.0" encoding="utf-8"?>
<comments xmlns="http://schemas.openxmlformats.org/spreadsheetml/2006/main">
  <authors>
    <author>厚生労働省ネットワークシステム</author>
  </authors>
  <commentList>
    <comment ref="C6" authorId="0">
      <text>
        <r>
          <rPr>
            <sz val="14"/>
            <rFont val="MS P ゴシック"/>
            <family val="3"/>
          </rPr>
          <t>３年度間に実施を計画したすべての個別メニューを記載すること。
「Ｂ人材育成の取組」及び「Ｃ就職促進の取組」も同様に記載すること。</t>
        </r>
        <r>
          <rPr>
            <sz val="12"/>
            <rFont val="MS P ゴシック"/>
            <family val="3"/>
          </rPr>
          <t xml:space="preserve">
</t>
        </r>
      </text>
    </comment>
    <comment ref="D6" authorId="0">
      <text>
        <r>
          <rPr>
            <sz val="14"/>
            <rFont val="MS P ゴシック"/>
            <family val="3"/>
          </rPr>
          <t>令和元年度については、令和４年度地域雇用活性化推進事業に係る企画書募集要項の３（５）エ（ア）ａに記載のとおり、新型コロナウイルス感染症拡大防止のためにセミナー等の開催を中止したことにより、平成31年度地域雇用活性化推進事業「地域雇用活性化推進事業に係る企画書提案のための仕様書」別紙２による事業継続可否判断の対象としなかった回の計画数及び実績については「０」と記載し、セルと黄色にすること。
元々の計画でセミナー等を実施しない場合は「０」と記載しセルを緑色にすること。
「Ｂ人材育成の取組」及び「Ｃ就職促進の取組」も同様に記載すること。</t>
        </r>
        <r>
          <rPr>
            <b/>
            <sz val="9"/>
            <rFont val="MS P ゴシック"/>
            <family val="3"/>
          </rPr>
          <t xml:space="preserve">
</t>
        </r>
      </text>
    </comment>
    <comment ref="F6" authorId="0">
      <text>
        <r>
          <rPr>
            <sz val="14"/>
            <rFont val="MS P ゴシック"/>
            <family val="3"/>
          </rPr>
          <t xml:space="preserve">令和２年度においては、令和４年度地域雇用活性化推進事業に係る企画書募集要項の３（５）エ（ア）ｂに記載のとおり、平成31年度地域雇用活性化推進事業「地域雇用活性化推進事業に係る企画書提案のための仕様書」別紙２に照らし廃止相当の基準であるアウトプットの目標に対する実績が50％未満の個別メニューであるものの、新型コロナウイルス感染症の感染拡大の影響等により地域雇用活性化推進事業選抜・評価委員会により継続が認められた個別メニューの計画数及び実績については「０」と記載し、セルを黄色にすること。
元々の計画でセミナー等を実施しない場合は「０」と記載しセルを緑色にすること。
「Ｂ人材育成の取組」及び「Ｃ就職促進の取組」も同様に記載すること。
</t>
        </r>
      </text>
    </comment>
  </commentList>
</comments>
</file>

<file path=xl/sharedStrings.xml><?xml version="1.0" encoding="utf-8"?>
<sst xmlns="http://schemas.openxmlformats.org/spreadsheetml/2006/main" count="303" uniqueCount="60">
  <si>
    <t>達成率</t>
  </si>
  <si>
    <t>①</t>
  </si>
  <si>
    <t>①</t>
  </si>
  <si>
    <t>②</t>
  </si>
  <si>
    <t>③</t>
  </si>
  <si>
    <t>④</t>
  </si>
  <si>
    <t>⑤</t>
  </si>
  <si>
    <t>Ａ　事業所の魅力向上、事業拡大の取組</t>
  </si>
  <si>
    <t>Ｂ　人材育成の取組</t>
  </si>
  <si>
    <t>Ｃ　就職促進の取組</t>
  </si>
  <si>
    <t>メニュー
番号</t>
  </si>
  <si>
    <t>個別メニュー名</t>
  </si>
  <si>
    <t>令和３年度</t>
  </si>
  <si>
    <t>令和元年度</t>
  </si>
  <si>
    <t>令和２年度</t>
  </si>
  <si>
    <t>計画数</t>
  </si>
  <si>
    <t>【別紙４】</t>
  </si>
  <si>
    <t>地域雇用活性化推進事業実績報告書（アウトプット実績）</t>
  </si>
  <si>
    <t>高付加価値を生む製造業講習会</t>
  </si>
  <si>
    <t>ＩＣＴを活用した情報発進力向上講習会</t>
  </si>
  <si>
    <t>高齢者、子育て世代の女性等活用講習会</t>
  </si>
  <si>
    <t>製造業における高付加価値製品展開についての伴走型支援及び好事例・ノウハウの地域内企業への展開</t>
  </si>
  <si>
    <t>製造業に必要なスキル講習会</t>
  </si>
  <si>
    <t>情報発信のためのICTスキル習得講習会</t>
  </si>
  <si>
    <t>○○講習会</t>
  </si>
  <si>
    <t>合同就職セミナー、面接会</t>
  </si>
  <si>
    <t>UIJターン説明会、面接会</t>
  </si>
  <si>
    <t>UIJターン就労体験</t>
  </si>
  <si>
    <t>大学４年生への企業説明会</t>
  </si>
  <si>
    <t>○○協議会</t>
  </si>
  <si>
    <t>令和元年10月</t>
  </si>
  <si>
    <t>⑥</t>
  </si>
  <si>
    <t>⑦</t>
  </si>
  <si>
    <t>⑧</t>
  </si>
  <si>
    <t>⑨</t>
  </si>
  <si>
    <t>⑩</t>
  </si>
  <si>
    <t>⑪</t>
  </si>
  <si>
    <t>⑫</t>
  </si>
  <si>
    <t>⑬</t>
  </si>
  <si>
    <t>⑭</t>
  </si>
  <si>
    <t>⑮</t>
  </si>
  <si>
    <t>⑯</t>
  </si>
  <si>
    <t>⑰</t>
  </si>
  <si>
    <t>⑱</t>
  </si>
  <si>
    <t>⑲</t>
  </si>
  <si>
    <t>⑳</t>
  </si>
  <si>
    <t>計画</t>
  </si>
  <si>
    <t>実績</t>
  </si>
  <si>
    <t>事業全体</t>
  </si>
  <si>
    <t>アウトプット計画数・実績数</t>
  </si>
  <si>
    <t>事業者または求職者の未達成有無</t>
  </si>
  <si>
    <t>計画した
個別メニュー数</t>
  </si>
  <si>
    <t>アウトプット50％未満の
個別メニュー数</t>
  </si>
  <si>
    <t>アウトプット50％未満の
メニュー率（Ａ）</t>
  </si>
  <si>
    <t>アウトプット50％未満の
メニュー率（Ｂ）</t>
  </si>
  <si>
    <t>事業全体の実績</t>
  </si>
  <si>
    <t>アウトプット50％未達成メニュー数</t>
  </si>
  <si>
    <t>令和３年度の計画有無</t>
  </si>
  <si>
    <t>令和４年度地域雇用活性化推進事業に係る企画書募集要項の３（５）エに係る参加資格について
（（Ａ）、（Ｂ）いずれかが30％未満）　</t>
  </si>
  <si>
    <t>○○協議会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</si>
</sst>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
    <numFmt numFmtId="178" formatCode="0&quot;歳&quot;"/>
    <numFmt numFmtId="179" formatCode="m&quot;月&quot;d&quot;日&quot;;@"/>
    <numFmt numFmtId="180" formatCode="mmm\-yyyy"/>
    <numFmt numFmtId="181" formatCode="[$-411]ge\.m\.d;@"/>
    <numFmt numFmtId="182" formatCode="0&quot;社&quot;"/>
    <numFmt numFmtId="183" formatCode="0&quot;時&quot;&quot;間&quot;"/>
    <numFmt numFmtId="184" formatCode="0_ "/>
    <numFmt numFmtId="185" formatCode="0.0&quot;人&quot;"/>
    <numFmt numFmtId="186" formatCode="0.00&quot;人&quot;"/>
    <numFmt numFmtId="187" formatCode="0_);[Red]\(0\)"/>
  </numFmts>
  <fonts count="56">
    <font>
      <sz val="11"/>
      <name val="ＭＳ Ｐゴシック"/>
      <family val="3"/>
    </font>
    <font>
      <sz val="6"/>
      <name val="ＭＳ Ｐゴシック"/>
      <family val="3"/>
    </font>
    <font>
      <sz val="8"/>
      <name val="ＭＳ Ｐゴシック"/>
      <family val="3"/>
    </font>
    <font>
      <sz val="13"/>
      <name val="ＭＳ Ｐゴシック"/>
      <family val="3"/>
    </font>
    <font>
      <sz val="7"/>
      <name val="ＭＳ Ｐゴシック"/>
      <family val="3"/>
    </font>
    <font>
      <sz val="14"/>
      <name val="ＭＳ Ｐゴシック"/>
      <family val="3"/>
    </font>
    <font>
      <b/>
      <sz val="11"/>
      <name val="ＭＳ Ｐゴシック"/>
      <family val="3"/>
    </font>
    <font>
      <b/>
      <sz val="16"/>
      <name val="ＭＳ Ｐゴシック"/>
      <family val="3"/>
    </font>
    <font>
      <b/>
      <sz val="14"/>
      <name val="ＭＳ Ｐゴシック"/>
      <family val="3"/>
    </font>
    <font>
      <sz val="12"/>
      <name val="ＭＳ Ｐゴシック"/>
      <family val="3"/>
    </font>
    <font>
      <b/>
      <sz val="18"/>
      <name val="ＭＳ Ｐゴシック"/>
      <family val="3"/>
    </font>
    <font>
      <sz val="16"/>
      <name val="ＭＳ Ｐゴシック"/>
      <family val="3"/>
    </font>
    <font>
      <sz val="10"/>
      <name val="ＭＳ Ｐゴシック"/>
      <family val="3"/>
    </font>
    <font>
      <b/>
      <sz val="9"/>
      <name val="MS P ゴシック"/>
      <family val="3"/>
    </font>
    <font>
      <sz val="20"/>
      <name val="ＭＳ Ｐゴシック"/>
      <family val="3"/>
    </font>
    <font>
      <sz val="12"/>
      <name val="MS P ゴシック"/>
      <family val="3"/>
    </font>
    <font>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style="medium"/>
      <top>
        <color indexed="63"/>
      </top>
      <bottom style="thin"/>
    </border>
    <border>
      <left style="medium"/>
      <right style="medium"/>
      <top style="thin"/>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bottom/>
    </border>
    <border>
      <left style="thin"/>
      <right style="thin"/>
      <top style="thin"/>
      <bottom>
        <color indexed="63"/>
      </bottom>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style="thin"/>
      <right style="medium"/>
      <top style="medium"/>
      <bottom style="thin"/>
    </border>
    <border>
      <left>
        <color indexed="63"/>
      </left>
      <right style="medium"/>
      <top>
        <color indexed="63"/>
      </top>
      <bottom style="thin"/>
    </border>
    <border>
      <left>
        <color indexed="63"/>
      </left>
      <right style="thin"/>
      <top style="thin"/>
      <bottom>
        <color indexed="63"/>
      </bottom>
    </border>
    <border>
      <left style="thin"/>
      <right style="medium"/>
      <top style="thin"/>
      <bottom style="medium"/>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bottom/>
    </border>
    <border>
      <left style="thin"/>
      <right style="thin"/>
      <top style="medium"/>
      <bottom/>
    </border>
    <border>
      <left style="thick"/>
      <right style="thick"/>
      <top style="thick"/>
      <bottom style="thick"/>
    </border>
    <border>
      <left style="thin"/>
      <right style="thick"/>
      <top style="thin"/>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n"/>
      <bottom style="thin"/>
    </border>
    <border>
      <left>
        <color indexed="63"/>
      </left>
      <right>
        <color indexed="63"/>
      </right>
      <top style="thin"/>
      <bottom>
        <color indexed="63"/>
      </bottom>
    </border>
    <border>
      <left>
        <color indexed="63"/>
      </left>
      <right style="thick"/>
      <top>
        <color indexed="63"/>
      </top>
      <bottom>
        <color indexed="63"/>
      </bottom>
    </border>
    <border>
      <left>
        <color indexed="63"/>
      </left>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color indexed="63"/>
      </bottom>
    </border>
    <border>
      <left style="medium"/>
      <right style="medium"/>
      <top>
        <color indexed="63"/>
      </top>
      <bottom>
        <color indexed="63"/>
      </bottom>
    </border>
    <border>
      <left>
        <color indexed="63"/>
      </left>
      <right style="medium"/>
      <top style="medium"/>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2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8" fillId="0" borderId="0" xfId="0" applyFont="1" applyAlignment="1">
      <alignment horizontal="left" vertical="center"/>
    </xf>
    <xf numFmtId="0" fontId="2" fillId="0" borderId="0" xfId="0" applyFont="1" applyBorder="1" applyAlignment="1">
      <alignment vertical="center"/>
    </xf>
    <xf numFmtId="0" fontId="4" fillId="0" borderId="0" xfId="0" applyFont="1" applyBorder="1" applyAlignment="1">
      <alignment vertical="center"/>
    </xf>
    <xf numFmtId="182" fontId="2" fillId="0" borderId="0" xfId="0" applyNumberFormat="1" applyFont="1" applyBorder="1" applyAlignment="1">
      <alignment vertical="center"/>
    </xf>
    <xf numFmtId="0" fontId="10" fillId="0" borderId="0" xfId="0" applyFont="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82" fontId="5" fillId="0" borderId="13" xfId="0" applyNumberFormat="1" applyFont="1" applyBorder="1" applyAlignment="1">
      <alignment vertical="center"/>
    </xf>
    <xf numFmtId="182" fontId="5" fillId="0" borderId="14" xfId="0" applyNumberFormat="1" applyFont="1" applyBorder="1" applyAlignment="1">
      <alignment vertical="center"/>
    </xf>
    <xf numFmtId="182" fontId="5" fillId="0" borderId="15" xfId="0" applyNumberFormat="1" applyFont="1" applyBorder="1" applyAlignment="1">
      <alignment vertical="center"/>
    </xf>
    <xf numFmtId="182" fontId="5" fillId="0" borderId="14" xfId="0" applyNumberFormat="1" applyFont="1" applyFill="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82" fontId="5" fillId="0" borderId="16" xfId="0" applyNumberFormat="1" applyFont="1" applyBorder="1" applyAlignment="1">
      <alignment vertical="center"/>
    </xf>
    <xf numFmtId="182" fontId="5" fillId="0" borderId="17" xfId="0" applyNumberFormat="1" applyFont="1" applyBorder="1" applyAlignment="1">
      <alignment vertical="center"/>
    </xf>
    <xf numFmtId="176" fontId="5" fillId="0" borderId="16" xfId="0" applyNumberFormat="1" applyFont="1" applyBorder="1" applyAlignment="1">
      <alignment vertical="center"/>
    </xf>
    <xf numFmtId="176" fontId="5" fillId="33" borderId="14" xfId="0" applyNumberFormat="1" applyFont="1" applyFill="1" applyBorder="1" applyAlignment="1">
      <alignment vertical="center"/>
    </xf>
    <xf numFmtId="0" fontId="10" fillId="0" borderId="0" xfId="0" applyFont="1" applyAlignment="1">
      <alignment horizontal="left" vertical="center"/>
    </xf>
    <xf numFmtId="0" fontId="12" fillId="0" borderId="0" xfId="0" applyFont="1" applyAlignment="1">
      <alignment horizontal="center" vertical="center"/>
    </xf>
    <xf numFmtId="182" fontId="5" fillId="0" borderId="18" xfId="0" applyNumberFormat="1" applyFont="1" applyBorder="1" applyAlignment="1">
      <alignment vertical="center"/>
    </xf>
    <xf numFmtId="182" fontId="5" fillId="0" borderId="19" xfId="0" applyNumberFormat="1" applyFont="1" applyBorder="1" applyAlignment="1">
      <alignment vertical="center"/>
    </xf>
    <xf numFmtId="182" fontId="5" fillId="0" borderId="20" xfId="0" applyNumberFormat="1" applyFont="1" applyFill="1" applyBorder="1" applyAlignment="1">
      <alignment vertical="center"/>
    </xf>
    <xf numFmtId="182" fontId="5" fillId="0" borderId="20" xfId="0" applyNumberFormat="1" applyFont="1" applyBorder="1" applyAlignment="1">
      <alignment vertical="center"/>
    </xf>
    <xf numFmtId="182" fontId="5" fillId="0" borderId="21" xfId="0" applyNumberFormat="1" applyFont="1" applyBorder="1" applyAlignment="1">
      <alignment vertical="center"/>
    </xf>
    <xf numFmtId="0" fontId="5" fillId="0" borderId="22" xfId="0" applyFont="1" applyBorder="1" applyAlignment="1">
      <alignment horizontal="center" vertical="center"/>
    </xf>
    <xf numFmtId="182" fontId="5" fillId="0" borderId="23" xfId="0" applyNumberFormat="1" applyFont="1" applyBorder="1" applyAlignment="1">
      <alignment vertical="center"/>
    </xf>
    <xf numFmtId="182" fontId="5" fillId="0" borderId="24" xfId="0" applyNumberFormat="1" applyFont="1" applyBorder="1" applyAlignment="1">
      <alignment vertical="center"/>
    </xf>
    <xf numFmtId="0" fontId="4" fillId="0" borderId="25" xfId="0" applyFont="1" applyBorder="1" applyAlignment="1">
      <alignment vertical="center"/>
    </xf>
    <xf numFmtId="176" fontId="2" fillId="0" borderId="25" xfId="0" applyNumberFormat="1" applyFont="1" applyBorder="1" applyAlignment="1">
      <alignment vertical="center"/>
    </xf>
    <xf numFmtId="182" fontId="5" fillId="0" borderId="26" xfId="0" applyNumberFormat="1" applyFont="1" applyBorder="1" applyAlignment="1">
      <alignment vertical="center"/>
    </xf>
    <xf numFmtId="176" fontId="5" fillId="0" borderId="19" xfId="0" applyNumberFormat="1" applyFont="1" applyBorder="1" applyAlignment="1">
      <alignment vertical="center"/>
    </xf>
    <xf numFmtId="182" fontId="5" fillId="0" borderId="27" xfId="0" applyNumberFormat="1" applyFont="1" applyBorder="1" applyAlignment="1">
      <alignment vertical="center"/>
    </xf>
    <xf numFmtId="176" fontId="5" fillId="0" borderId="26" xfId="0" applyNumberFormat="1" applyFont="1" applyBorder="1" applyAlignment="1">
      <alignment vertical="center"/>
    </xf>
    <xf numFmtId="182" fontId="5" fillId="0" borderId="0" xfId="0" applyNumberFormat="1" applyFont="1" applyBorder="1" applyAlignment="1">
      <alignment vertical="center"/>
    </xf>
    <xf numFmtId="182" fontId="5" fillId="0" borderId="28" xfId="0" applyNumberFormat="1" applyFont="1" applyBorder="1" applyAlignment="1">
      <alignment vertical="center"/>
    </xf>
    <xf numFmtId="182" fontId="5" fillId="0" borderId="29" xfId="0" applyNumberFormat="1" applyFont="1" applyFill="1" applyBorder="1" applyAlignment="1">
      <alignment vertical="center"/>
    </xf>
    <xf numFmtId="182" fontId="5" fillId="0" borderId="29" xfId="0" applyNumberFormat="1" applyFont="1" applyBorder="1" applyAlignment="1">
      <alignment vertical="center"/>
    </xf>
    <xf numFmtId="182" fontId="5" fillId="0" borderId="30" xfId="0" applyNumberFormat="1" applyFont="1" applyBorder="1" applyAlignment="1">
      <alignment vertical="center"/>
    </xf>
    <xf numFmtId="182" fontId="5" fillId="0" borderId="31" xfId="0" applyNumberFormat="1" applyFont="1" applyBorder="1" applyAlignment="1">
      <alignment vertical="center"/>
    </xf>
    <xf numFmtId="0" fontId="11" fillId="0" borderId="22" xfId="0" applyFont="1" applyBorder="1" applyAlignment="1">
      <alignment horizontal="left" vertical="center" indent="1"/>
    </xf>
    <xf numFmtId="0" fontId="11" fillId="0" borderId="10" xfId="0" applyFont="1" applyFill="1" applyBorder="1" applyAlignment="1">
      <alignment horizontal="left" vertical="center" indent="1"/>
    </xf>
    <xf numFmtId="0" fontId="9" fillId="0" borderId="10" xfId="0" applyFont="1" applyBorder="1" applyAlignment="1">
      <alignment horizontal="left" vertical="center" wrapText="1" indent="1"/>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12" xfId="0" applyFont="1" applyBorder="1" applyAlignment="1">
      <alignment horizontal="left" vertical="center" indent="1"/>
    </xf>
    <xf numFmtId="0" fontId="8" fillId="6" borderId="30"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15" xfId="0" applyFont="1" applyFill="1" applyBorder="1" applyAlignment="1">
      <alignment horizontal="center" vertical="center"/>
    </xf>
    <xf numFmtId="182" fontId="5" fillId="0" borderId="32" xfId="0" applyNumberFormat="1" applyFont="1" applyBorder="1" applyAlignment="1">
      <alignment vertical="center"/>
    </xf>
    <xf numFmtId="182" fontId="5" fillId="0" borderId="18" xfId="0" applyNumberFormat="1" applyFont="1" applyFill="1" applyBorder="1" applyAlignment="1">
      <alignment vertical="center"/>
    </xf>
    <xf numFmtId="0" fontId="8" fillId="6" borderId="33" xfId="0" applyFont="1" applyFill="1" applyBorder="1" applyAlignment="1">
      <alignment horizontal="center" vertical="center"/>
    </xf>
    <xf numFmtId="0" fontId="9" fillId="0" borderId="0" xfId="0" applyFont="1" applyAlignment="1">
      <alignment vertical="center"/>
    </xf>
    <xf numFmtId="0" fontId="9" fillId="0" borderId="14" xfId="0" applyFont="1" applyBorder="1" applyAlignment="1">
      <alignment vertical="center"/>
    </xf>
    <xf numFmtId="9" fontId="9" fillId="0" borderId="14" xfId="42" applyFont="1" applyBorder="1" applyAlignment="1">
      <alignment vertical="center"/>
    </xf>
    <xf numFmtId="0" fontId="9" fillId="0" borderId="14" xfId="0" applyFont="1" applyBorder="1" applyAlignment="1">
      <alignment horizontal="center" vertical="center"/>
    </xf>
    <xf numFmtId="182" fontId="5" fillId="0" borderId="34" xfId="0" applyNumberFormat="1" applyFont="1" applyBorder="1" applyAlignment="1">
      <alignment vertical="center"/>
    </xf>
    <xf numFmtId="0" fontId="8" fillId="0" borderId="0" xfId="0" applyFont="1" applyBorder="1" applyAlignment="1">
      <alignment vertical="center"/>
    </xf>
    <xf numFmtId="182" fontId="5" fillId="0" borderId="35" xfId="0" applyNumberFormat="1" applyFont="1" applyBorder="1" applyAlignment="1">
      <alignment vertical="center"/>
    </xf>
    <xf numFmtId="176" fontId="5" fillId="0" borderId="23" xfId="0" applyNumberFormat="1" applyFont="1" applyBorder="1" applyAlignment="1">
      <alignment vertical="center"/>
    </xf>
    <xf numFmtId="176" fontId="5" fillId="0" borderId="24" xfId="0" applyNumberFormat="1" applyFont="1" applyBorder="1" applyAlignment="1">
      <alignment vertical="center"/>
    </xf>
    <xf numFmtId="176" fontId="5" fillId="0" borderId="32" xfId="0" applyNumberFormat="1" applyFont="1" applyBorder="1" applyAlignment="1">
      <alignment vertical="center"/>
    </xf>
    <xf numFmtId="176" fontId="5" fillId="0" borderId="29" xfId="0" applyNumberFormat="1" applyFont="1" applyFill="1" applyBorder="1" applyAlignment="1">
      <alignment vertical="center"/>
    </xf>
    <xf numFmtId="176" fontId="5" fillId="0" borderId="14" xfId="0" applyNumberFormat="1" applyFont="1" applyFill="1" applyBorder="1" applyAlignment="1">
      <alignment vertical="center"/>
    </xf>
    <xf numFmtId="176" fontId="5" fillId="0" borderId="20" xfId="0" applyNumberFormat="1" applyFont="1" applyFill="1" applyBorder="1" applyAlignment="1">
      <alignment vertical="center"/>
    </xf>
    <xf numFmtId="176" fontId="5" fillId="0" borderId="18" xfId="0" applyNumberFormat="1" applyFont="1" applyFill="1" applyBorder="1" applyAlignment="1">
      <alignment vertical="center"/>
    </xf>
    <xf numFmtId="176" fontId="5" fillId="0" borderId="29" xfId="0" applyNumberFormat="1" applyFont="1" applyBorder="1" applyAlignment="1">
      <alignment vertical="center"/>
    </xf>
    <xf numFmtId="176" fontId="5" fillId="0" borderId="20" xfId="0" applyNumberFormat="1" applyFont="1" applyBorder="1" applyAlignment="1">
      <alignment vertical="center"/>
    </xf>
    <xf numFmtId="176" fontId="5" fillId="0" borderId="18" xfId="0" applyNumberFormat="1" applyFont="1" applyBorder="1" applyAlignment="1">
      <alignment vertical="center"/>
    </xf>
    <xf numFmtId="176" fontId="5" fillId="0" borderId="30" xfId="0" applyNumberFormat="1" applyFont="1" applyBorder="1" applyAlignment="1">
      <alignment vertical="center"/>
    </xf>
    <xf numFmtId="176" fontId="5" fillId="0" borderId="31" xfId="0" applyNumberFormat="1" applyFont="1" applyBorder="1" applyAlignment="1">
      <alignment vertical="center"/>
    </xf>
    <xf numFmtId="176" fontId="5" fillId="0" borderId="15" xfId="0" applyNumberFormat="1" applyFont="1" applyBorder="1" applyAlignment="1">
      <alignment vertical="center"/>
    </xf>
    <xf numFmtId="176" fontId="5" fillId="0" borderId="21" xfId="0" applyNumberFormat="1" applyFont="1" applyBorder="1" applyAlignment="1">
      <alignment vertical="center"/>
    </xf>
    <xf numFmtId="176" fontId="5" fillId="0" borderId="35" xfId="0" applyNumberFormat="1" applyFont="1" applyBorder="1" applyAlignment="1">
      <alignment vertical="center"/>
    </xf>
    <xf numFmtId="182" fontId="5" fillId="0" borderId="36" xfId="0" applyNumberFormat="1" applyFont="1" applyBorder="1" applyAlignment="1">
      <alignment vertical="center"/>
    </xf>
    <xf numFmtId="176" fontId="5" fillId="0" borderId="33" xfId="0" applyNumberFormat="1" applyFont="1" applyBorder="1" applyAlignment="1">
      <alignment vertical="center"/>
    </xf>
    <xf numFmtId="176" fontId="5" fillId="0" borderId="36" xfId="0" applyNumberFormat="1" applyFont="1" applyBorder="1" applyAlignment="1">
      <alignment vertical="center"/>
    </xf>
    <xf numFmtId="0" fontId="8" fillId="6" borderId="37" xfId="0" applyFont="1" applyFill="1" applyBorder="1" applyAlignment="1">
      <alignment horizontal="center" vertical="center"/>
    </xf>
    <xf numFmtId="0" fontId="8" fillId="6" borderId="38" xfId="0" applyFont="1" applyFill="1" applyBorder="1" applyAlignment="1">
      <alignment horizontal="center" vertical="center"/>
    </xf>
    <xf numFmtId="0" fontId="8" fillId="6" borderId="39" xfId="0" applyFont="1" applyFill="1" applyBorder="1" applyAlignment="1">
      <alignment horizontal="center" vertical="center"/>
    </xf>
    <xf numFmtId="0" fontId="8" fillId="6" borderId="40" xfId="0" applyFont="1" applyFill="1" applyBorder="1" applyAlignment="1">
      <alignment horizontal="center" vertical="center"/>
    </xf>
    <xf numFmtId="182" fontId="5" fillId="0" borderId="41" xfId="0" applyNumberFormat="1" applyFont="1" applyBorder="1" applyAlignment="1">
      <alignment vertical="center"/>
    </xf>
    <xf numFmtId="176" fontId="5" fillId="0" borderId="41" xfId="0" applyNumberFormat="1" applyFont="1" applyBorder="1" applyAlignment="1">
      <alignment vertical="center"/>
    </xf>
    <xf numFmtId="182" fontId="5" fillId="0" borderId="42" xfId="0" applyNumberFormat="1" applyFont="1" applyBorder="1" applyAlignment="1">
      <alignment vertical="center"/>
    </xf>
    <xf numFmtId="0" fontId="9" fillId="0" borderId="0" xfId="0" applyFont="1" applyBorder="1" applyAlignment="1">
      <alignment horizontal="center" vertical="center"/>
    </xf>
    <xf numFmtId="0" fontId="9" fillId="0" borderId="17" xfId="0" applyFont="1" applyBorder="1" applyAlignment="1">
      <alignment vertical="center"/>
    </xf>
    <xf numFmtId="9" fontId="9" fillId="0" borderId="0" xfId="42" applyFont="1" applyBorder="1" applyAlignment="1">
      <alignment vertical="center"/>
    </xf>
    <xf numFmtId="0" fontId="14" fillId="0" borderId="43"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176" fontId="11" fillId="0" borderId="0" xfId="0" applyNumberFormat="1" applyFont="1" applyBorder="1" applyAlignment="1">
      <alignment vertical="center"/>
    </xf>
    <xf numFmtId="9" fontId="11" fillId="0" borderId="0" xfId="0" applyNumberFormat="1" applyFont="1" applyBorder="1" applyAlignment="1">
      <alignment vertical="center"/>
    </xf>
    <xf numFmtId="0" fontId="11" fillId="0" borderId="0" xfId="0" applyFont="1" applyAlignment="1">
      <alignment vertical="center" wrapText="1"/>
    </xf>
    <xf numFmtId="0" fontId="7" fillId="6" borderId="14" xfId="0" applyFont="1" applyFill="1" applyBorder="1" applyAlignment="1">
      <alignment horizontal="center" vertical="center" wrapText="1"/>
    </xf>
    <xf numFmtId="0" fontId="7" fillId="6" borderId="44" xfId="0" applyFont="1" applyFill="1" applyBorder="1" applyAlignment="1">
      <alignment horizontal="center" vertical="center" wrapText="1"/>
    </xf>
    <xf numFmtId="187" fontId="11" fillId="0" borderId="45" xfId="0" applyNumberFormat="1" applyFont="1" applyBorder="1" applyAlignment="1">
      <alignment vertical="center"/>
    </xf>
    <xf numFmtId="187" fontId="11" fillId="0" borderId="46" xfId="0" applyNumberFormat="1" applyFont="1" applyBorder="1" applyAlignment="1">
      <alignment vertical="center"/>
    </xf>
    <xf numFmtId="9" fontId="11" fillId="0" borderId="47" xfId="0" applyNumberFormat="1" applyFont="1" applyBorder="1" applyAlignment="1">
      <alignment vertical="center"/>
    </xf>
    <xf numFmtId="0" fontId="7" fillId="6" borderId="48"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0" borderId="0" xfId="0" applyFont="1" applyAlignment="1">
      <alignment vertical="center"/>
    </xf>
    <xf numFmtId="0" fontId="9" fillId="0" borderId="0" xfId="0" applyFont="1" applyBorder="1" applyAlignment="1">
      <alignment vertical="center"/>
    </xf>
    <xf numFmtId="182" fontId="9" fillId="0" borderId="14" xfId="0" applyNumberFormat="1" applyFont="1" applyBorder="1" applyAlignment="1">
      <alignment vertical="center"/>
    </xf>
    <xf numFmtId="0" fontId="9" fillId="0" borderId="16" xfId="0" applyFont="1" applyBorder="1" applyAlignment="1">
      <alignment horizontal="center" vertical="center"/>
    </xf>
    <xf numFmtId="0" fontId="9" fillId="0" borderId="49" xfId="0" applyFont="1" applyBorder="1" applyAlignment="1">
      <alignment vertical="center"/>
    </xf>
    <xf numFmtId="0" fontId="9" fillId="0" borderId="49" xfId="0" applyFont="1" applyBorder="1" applyAlignment="1">
      <alignment horizontal="center" vertical="center"/>
    </xf>
    <xf numFmtId="176" fontId="9" fillId="0" borderId="14" xfId="0" applyNumberFormat="1" applyFont="1" applyBorder="1" applyAlignment="1">
      <alignment vertical="center"/>
    </xf>
    <xf numFmtId="0" fontId="9" fillId="0" borderId="0" xfId="0" applyFont="1" applyBorder="1" applyAlignment="1">
      <alignment vertical="center"/>
    </xf>
    <xf numFmtId="0" fontId="9" fillId="0" borderId="20" xfId="0" applyFont="1" applyBorder="1" applyAlignment="1">
      <alignment horizontal="center" vertical="center"/>
    </xf>
    <xf numFmtId="182" fontId="5" fillId="33" borderId="23" xfId="0" applyNumberFormat="1" applyFont="1" applyFill="1" applyBorder="1" applyAlignment="1">
      <alignment vertical="center"/>
    </xf>
    <xf numFmtId="182" fontId="5" fillId="33" borderId="24" xfId="0" applyNumberFormat="1" applyFont="1" applyFill="1" applyBorder="1" applyAlignment="1">
      <alignment vertical="center"/>
    </xf>
    <xf numFmtId="182" fontId="5" fillId="34" borderId="29" xfId="0" applyNumberFormat="1" applyFont="1" applyFill="1" applyBorder="1" applyAlignment="1">
      <alignment vertical="center"/>
    </xf>
    <xf numFmtId="182" fontId="5" fillId="34" borderId="14" xfId="0" applyNumberFormat="1" applyFont="1" applyFill="1" applyBorder="1" applyAlignment="1">
      <alignment vertical="center"/>
    </xf>
    <xf numFmtId="176" fontId="5" fillId="33" borderId="20" xfId="0" applyNumberFormat="1" applyFont="1" applyFill="1" applyBorder="1" applyAlignment="1">
      <alignment vertical="center"/>
    </xf>
    <xf numFmtId="176" fontId="5" fillId="34" borderId="28" xfId="0" applyNumberFormat="1" applyFont="1" applyFill="1" applyBorder="1" applyAlignment="1">
      <alignment vertical="center"/>
    </xf>
    <xf numFmtId="176" fontId="5" fillId="34" borderId="23" xfId="0" applyNumberFormat="1" applyFont="1" applyFill="1" applyBorder="1" applyAlignment="1">
      <alignment vertical="center"/>
    </xf>
    <xf numFmtId="182" fontId="5" fillId="33" borderId="17" xfId="0" applyNumberFormat="1" applyFont="1" applyFill="1" applyBorder="1" applyAlignment="1">
      <alignment vertical="center"/>
    </xf>
    <xf numFmtId="182" fontId="5" fillId="33" borderId="27" xfId="0" applyNumberFormat="1" applyFont="1" applyFill="1" applyBorder="1" applyAlignment="1">
      <alignment vertical="center"/>
    </xf>
    <xf numFmtId="176" fontId="5" fillId="33" borderId="16" xfId="0" applyNumberFormat="1" applyFont="1" applyFill="1" applyBorder="1" applyAlignment="1">
      <alignment vertical="center"/>
    </xf>
    <xf numFmtId="176" fontId="5" fillId="33" borderId="26" xfId="0" applyNumberFormat="1" applyFont="1" applyFill="1" applyBorder="1" applyAlignment="1">
      <alignment vertical="center"/>
    </xf>
    <xf numFmtId="0" fontId="10" fillId="0" borderId="0" xfId="0" applyFont="1" applyAlignment="1" applyProtection="1">
      <alignment horizontal="right" vertical="center"/>
      <protection/>
    </xf>
    <xf numFmtId="182" fontId="5" fillId="0" borderId="29" xfId="0" applyNumberFormat="1" applyFont="1" applyBorder="1" applyAlignment="1" applyProtection="1">
      <alignment vertical="center"/>
      <protection locked="0"/>
    </xf>
    <xf numFmtId="0" fontId="5" fillId="0" borderId="22" xfId="0" applyFont="1" applyBorder="1" applyAlignment="1" applyProtection="1">
      <alignment horizontal="center" vertical="center"/>
      <protection locked="0"/>
    </xf>
    <xf numFmtId="0" fontId="11" fillId="0" borderId="22" xfId="0" applyFont="1" applyBorder="1" applyAlignment="1" applyProtection="1">
      <alignment horizontal="left" vertical="center" indent="1"/>
      <protection locked="0"/>
    </xf>
    <xf numFmtId="182" fontId="5" fillId="0" borderId="28" xfId="0" applyNumberFormat="1" applyFont="1" applyBorder="1" applyAlignment="1" applyProtection="1">
      <alignment vertical="center"/>
      <protection locked="0"/>
    </xf>
    <xf numFmtId="182" fontId="5" fillId="0" borderId="23" xfId="0" applyNumberFormat="1" applyFont="1" applyBorder="1" applyAlignment="1" applyProtection="1">
      <alignment vertical="center"/>
      <protection locked="0"/>
    </xf>
    <xf numFmtId="182" fontId="5" fillId="0" borderId="24" xfId="0" applyNumberFormat="1" applyFont="1" applyBorder="1" applyAlignment="1" applyProtection="1">
      <alignment vertical="center"/>
      <protection locked="0"/>
    </xf>
    <xf numFmtId="182" fontId="5" fillId="0" borderId="32" xfId="0" applyNumberFormat="1"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11" fillId="0" borderId="10" xfId="0" applyFont="1" applyFill="1" applyBorder="1" applyAlignment="1" applyProtection="1">
      <alignment horizontal="left" vertical="center" indent="1"/>
      <protection locked="0"/>
    </xf>
    <xf numFmtId="182" fontId="5" fillId="0" borderId="29" xfId="0" applyNumberFormat="1" applyFont="1" applyFill="1" applyBorder="1" applyAlignment="1" applyProtection="1">
      <alignment vertical="center"/>
      <protection locked="0"/>
    </xf>
    <xf numFmtId="182" fontId="5" fillId="0" borderId="14" xfId="0" applyNumberFormat="1" applyFont="1" applyFill="1" applyBorder="1" applyAlignment="1" applyProtection="1">
      <alignment vertical="center"/>
      <protection locked="0"/>
    </xf>
    <xf numFmtId="182" fontId="5" fillId="0" borderId="20" xfId="0" applyNumberFormat="1" applyFont="1" applyFill="1" applyBorder="1" applyAlignment="1" applyProtection="1">
      <alignment vertical="center"/>
      <protection locked="0"/>
    </xf>
    <xf numFmtId="182" fontId="5" fillId="0" borderId="18" xfId="0" applyNumberFormat="1" applyFont="1" applyFill="1" applyBorder="1" applyAlignment="1" applyProtection="1">
      <alignment vertical="center"/>
      <protection locked="0"/>
    </xf>
    <xf numFmtId="182" fontId="5" fillId="0" borderId="14" xfId="0" applyNumberFormat="1" applyFont="1" applyBorder="1" applyAlignment="1" applyProtection="1">
      <alignment vertical="center"/>
      <protection locked="0"/>
    </xf>
    <xf numFmtId="182" fontId="5" fillId="0" borderId="20" xfId="0" applyNumberFormat="1" applyFont="1" applyBorder="1" applyAlignment="1" applyProtection="1">
      <alignment vertical="center"/>
      <protection locked="0"/>
    </xf>
    <xf numFmtId="182" fontId="5" fillId="0" borderId="18" xfId="0" applyNumberFormat="1" applyFont="1" applyBorder="1" applyAlignment="1" applyProtection="1">
      <alignment vertical="center"/>
      <protection locked="0"/>
    </xf>
    <xf numFmtId="0" fontId="9" fillId="0" borderId="10" xfId="0" applyFont="1" applyBorder="1" applyAlignment="1" applyProtection="1">
      <alignment horizontal="left" vertical="center" wrapText="1" indent="1"/>
      <protection locked="0"/>
    </xf>
    <xf numFmtId="0" fontId="11" fillId="0" borderId="10" xfId="0" applyFont="1" applyBorder="1" applyAlignment="1" applyProtection="1">
      <alignment horizontal="left" vertical="center" indent="1"/>
      <protection locked="0"/>
    </xf>
    <xf numFmtId="0" fontId="5" fillId="0" borderId="11" xfId="0" applyFont="1" applyBorder="1" applyAlignment="1" applyProtection="1">
      <alignment horizontal="center" vertical="center"/>
      <protection locked="0"/>
    </xf>
    <xf numFmtId="0" fontId="11" fillId="0" borderId="11" xfId="0" applyFont="1" applyBorder="1" applyAlignment="1" applyProtection="1">
      <alignment horizontal="left" vertical="center" indent="1"/>
      <protection locked="0"/>
    </xf>
    <xf numFmtId="182" fontId="5" fillId="0" borderId="30" xfId="0" applyNumberFormat="1" applyFont="1" applyBorder="1" applyAlignment="1" applyProtection="1">
      <alignment vertical="center"/>
      <protection locked="0"/>
    </xf>
    <xf numFmtId="182" fontId="5" fillId="0" borderId="13" xfId="0" applyNumberFormat="1" applyFont="1" applyBorder="1" applyAlignment="1" applyProtection="1">
      <alignment vertical="center"/>
      <protection locked="0"/>
    </xf>
    <xf numFmtId="182" fontId="5" fillId="0" borderId="19" xfId="0" applyNumberFormat="1" applyFont="1" applyBorder="1" applyAlignment="1" applyProtection="1">
      <alignment vertical="center"/>
      <protection locked="0"/>
    </xf>
    <xf numFmtId="0" fontId="5" fillId="0" borderId="12" xfId="0" applyFont="1" applyBorder="1" applyAlignment="1" applyProtection="1">
      <alignment horizontal="center" vertical="center"/>
      <protection locked="0"/>
    </xf>
    <xf numFmtId="0" fontId="11" fillId="0" borderId="12" xfId="0" applyFont="1" applyBorder="1" applyAlignment="1" applyProtection="1">
      <alignment horizontal="left" vertical="center" indent="1"/>
      <protection locked="0"/>
    </xf>
    <xf numFmtId="182" fontId="5" fillId="0" borderId="31" xfId="0" applyNumberFormat="1" applyFont="1" applyBorder="1" applyAlignment="1" applyProtection="1">
      <alignment vertical="center"/>
      <protection locked="0"/>
    </xf>
    <xf numFmtId="182" fontId="5" fillId="0" borderId="15" xfId="0" applyNumberFormat="1" applyFont="1" applyBorder="1" applyAlignment="1" applyProtection="1">
      <alignment vertical="center"/>
      <protection locked="0"/>
    </xf>
    <xf numFmtId="182" fontId="5" fillId="0" borderId="21" xfId="0" applyNumberFormat="1" applyFont="1" applyBorder="1" applyAlignment="1" applyProtection="1">
      <alignment vertical="center"/>
      <protection locked="0"/>
    </xf>
    <xf numFmtId="182" fontId="5" fillId="0" borderId="35" xfId="0" applyNumberFormat="1" applyFont="1" applyBorder="1" applyAlignment="1" applyProtection="1">
      <alignment vertical="center"/>
      <protection locked="0"/>
    </xf>
    <xf numFmtId="176" fontId="5" fillId="0" borderId="28" xfId="0" applyNumberFormat="1" applyFont="1" applyBorder="1" applyAlignment="1" applyProtection="1">
      <alignment vertical="center"/>
      <protection locked="0"/>
    </xf>
    <xf numFmtId="176" fontId="5" fillId="0" borderId="23" xfId="0" applyNumberFormat="1" applyFont="1" applyBorder="1" applyAlignment="1" applyProtection="1">
      <alignment vertical="center"/>
      <protection locked="0"/>
    </xf>
    <xf numFmtId="176" fontId="5" fillId="0" borderId="24" xfId="0" applyNumberFormat="1" applyFont="1" applyBorder="1" applyAlignment="1" applyProtection="1">
      <alignment vertical="center"/>
      <protection locked="0"/>
    </xf>
    <xf numFmtId="176" fontId="5" fillId="0" borderId="32" xfId="0" applyNumberFormat="1" applyFont="1" applyBorder="1" applyAlignment="1" applyProtection="1">
      <alignment vertical="center"/>
      <protection locked="0"/>
    </xf>
    <xf numFmtId="176" fontId="5" fillId="0" borderId="29" xfId="0" applyNumberFormat="1" applyFont="1" applyFill="1" applyBorder="1" applyAlignment="1" applyProtection="1">
      <alignment vertical="center"/>
      <protection locked="0"/>
    </xf>
    <xf numFmtId="176" fontId="5" fillId="0" borderId="14" xfId="0" applyNumberFormat="1" applyFont="1" applyFill="1" applyBorder="1" applyAlignment="1" applyProtection="1">
      <alignment vertical="center"/>
      <protection locked="0"/>
    </xf>
    <xf numFmtId="176" fontId="5" fillId="0" borderId="20" xfId="0" applyNumberFormat="1" applyFont="1" applyFill="1" applyBorder="1" applyAlignment="1" applyProtection="1">
      <alignment vertical="center"/>
      <protection locked="0"/>
    </xf>
    <xf numFmtId="176" fontId="5" fillId="0" borderId="18" xfId="0" applyNumberFormat="1" applyFont="1" applyFill="1" applyBorder="1" applyAlignment="1" applyProtection="1">
      <alignment vertical="center"/>
      <protection locked="0"/>
    </xf>
    <xf numFmtId="176" fontId="5" fillId="0" borderId="29" xfId="0" applyNumberFormat="1" applyFont="1" applyBorder="1" applyAlignment="1" applyProtection="1">
      <alignment vertical="center"/>
      <protection locked="0"/>
    </xf>
    <xf numFmtId="176" fontId="5" fillId="0" borderId="14" xfId="0" applyNumberFormat="1" applyFont="1" applyBorder="1" applyAlignment="1" applyProtection="1">
      <alignment vertical="center"/>
      <protection locked="0"/>
    </xf>
    <xf numFmtId="176" fontId="5" fillId="0" borderId="20" xfId="0" applyNumberFormat="1" applyFont="1" applyBorder="1" applyAlignment="1" applyProtection="1">
      <alignment vertical="center"/>
      <protection locked="0"/>
    </xf>
    <xf numFmtId="176" fontId="5" fillId="0" borderId="18" xfId="0" applyNumberFormat="1" applyFont="1" applyBorder="1" applyAlignment="1" applyProtection="1">
      <alignment vertical="center"/>
      <protection locked="0"/>
    </xf>
    <xf numFmtId="176" fontId="5" fillId="0" borderId="30"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176" fontId="5" fillId="0" borderId="19" xfId="0" applyNumberFormat="1" applyFont="1" applyBorder="1" applyAlignment="1" applyProtection="1">
      <alignment vertical="center"/>
      <protection locked="0"/>
    </xf>
    <xf numFmtId="176" fontId="5" fillId="0" borderId="31" xfId="0" applyNumberFormat="1" applyFont="1" applyBorder="1" applyAlignment="1" applyProtection="1">
      <alignment vertical="center"/>
      <protection locked="0"/>
    </xf>
    <xf numFmtId="176" fontId="5" fillId="0" borderId="15" xfId="0" applyNumberFormat="1" applyFont="1" applyBorder="1" applyAlignment="1" applyProtection="1">
      <alignment vertical="center"/>
      <protection locked="0"/>
    </xf>
    <xf numFmtId="176" fontId="5" fillId="0" borderId="21" xfId="0" applyNumberFormat="1" applyFont="1" applyBorder="1" applyAlignment="1" applyProtection="1">
      <alignment vertical="center"/>
      <protection locked="0"/>
    </xf>
    <xf numFmtId="176" fontId="5" fillId="0" borderId="35" xfId="0" applyNumberFormat="1" applyFont="1" applyBorder="1" applyAlignment="1" applyProtection="1">
      <alignment vertical="center"/>
      <protection locked="0"/>
    </xf>
    <xf numFmtId="182" fontId="5" fillId="0" borderId="41" xfId="0" applyNumberFormat="1" applyFont="1" applyBorder="1" applyAlignment="1" applyProtection="1">
      <alignment vertical="center"/>
      <protection locked="0"/>
    </xf>
    <xf numFmtId="182" fontId="5" fillId="0" borderId="16" xfId="0" applyNumberFormat="1" applyFont="1" applyBorder="1" applyAlignment="1" applyProtection="1">
      <alignment vertical="center"/>
      <protection locked="0"/>
    </xf>
    <xf numFmtId="182" fontId="5" fillId="0" borderId="26" xfId="0" applyNumberFormat="1" applyFont="1" applyBorder="1" applyAlignment="1" applyProtection="1">
      <alignment vertical="center"/>
      <protection locked="0"/>
    </xf>
    <xf numFmtId="182" fontId="5" fillId="0" borderId="42" xfId="0" applyNumberFormat="1" applyFont="1" applyBorder="1" applyAlignment="1" applyProtection="1">
      <alignment vertical="center"/>
      <protection locked="0"/>
    </xf>
    <xf numFmtId="182" fontId="5" fillId="0" borderId="36" xfId="0" applyNumberFormat="1" applyFont="1" applyBorder="1" applyAlignment="1" applyProtection="1">
      <alignment vertical="center"/>
      <protection locked="0"/>
    </xf>
    <xf numFmtId="176" fontId="5" fillId="0" borderId="33" xfId="0" applyNumberFormat="1" applyFont="1" applyBorder="1" applyAlignment="1" applyProtection="1">
      <alignment vertical="center"/>
      <protection locked="0"/>
    </xf>
    <xf numFmtId="182" fontId="5" fillId="0" borderId="34" xfId="0" applyNumberFormat="1" applyFont="1" applyBorder="1" applyAlignment="1" applyProtection="1">
      <alignment vertical="center"/>
      <protection locked="0"/>
    </xf>
    <xf numFmtId="182" fontId="5" fillId="0" borderId="17" xfId="0" applyNumberFormat="1" applyFont="1" applyBorder="1" applyAlignment="1" applyProtection="1">
      <alignment vertical="center"/>
      <protection locked="0"/>
    </xf>
    <xf numFmtId="182" fontId="5" fillId="0" borderId="27" xfId="0" applyNumberFormat="1" applyFont="1" applyBorder="1" applyAlignment="1" applyProtection="1">
      <alignment vertical="center"/>
      <protection locked="0"/>
    </xf>
    <xf numFmtId="176" fontId="5" fillId="0" borderId="41" xfId="0" applyNumberFormat="1" applyFont="1" applyBorder="1" applyAlignment="1" applyProtection="1">
      <alignment vertical="center"/>
      <protection locked="0"/>
    </xf>
    <xf numFmtId="176" fontId="5" fillId="0" borderId="16" xfId="0" applyNumberFormat="1" applyFont="1" applyBorder="1" applyAlignment="1" applyProtection="1">
      <alignment vertical="center"/>
      <protection locked="0"/>
    </xf>
    <xf numFmtId="176" fontId="5" fillId="0" borderId="26" xfId="0" applyNumberFormat="1" applyFont="1" applyBorder="1" applyAlignment="1" applyProtection="1">
      <alignment vertical="center"/>
      <protection locked="0"/>
    </xf>
    <xf numFmtId="176" fontId="5" fillId="0" borderId="36" xfId="0" applyNumberFormat="1" applyFont="1" applyBorder="1" applyAlignment="1" applyProtection="1">
      <alignment vertical="center"/>
      <protection locked="0"/>
    </xf>
    <xf numFmtId="0" fontId="14" fillId="0" borderId="0" xfId="0" applyFont="1" applyAlignment="1">
      <alignment horizontal="right" vertical="center" wrapText="1"/>
    </xf>
    <xf numFmtId="0" fontId="14" fillId="0" borderId="50" xfId="0" applyFont="1" applyBorder="1" applyAlignment="1">
      <alignment horizontal="right" vertical="center" wrapText="1"/>
    </xf>
    <xf numFmtId="0" fontId="11" fillId="0" borderId="51" xfId="0" applyFont="1" applyBorder="1" applyAlignment="1">
      <alignment horizontal="left" vertical="center"/>
    </xf>
    <xf numFmtId="0" fontId="7" fillId="0" borderId="0" xfId="0" applyFont="1" applyAlignment="1">
      <alignment horizontal="center" vertical="center"/>
    </xf>
    <xf numFmtId="9" fontId="7" fillId="6" borderId="52" xfId="0" applyNumberFormat="1" applyFont="1" applyFill="1" applyBorder="1" applyAlignment="1">
      <alignment horizontal="center" vertical="center" wrapText="1"/>
    </xf>
    <xf numFmtId="9" fontId="7" fillId="6" borderId="53" xfId="0" applyNumberFormat="1" applyFont="1" applyFill="1" applyBorder="1" applyAlignment="1">
      <alignment horizontal="center" vertical="center" wrapText="1"/>
    </xf>
    <xf numFmtId="9" fontId="7" fillId="6" borderId="54" xfId="0" applyNumberFormat="1" applyFont="1" applyFill="1" applyBorder="1" applyAlignment="1">
      <alignment horizontal="center" vertical="center" wrapText="1"/>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57" xfId="0" applyFont="1" applyBorder="1" applyAlignment="1" applyProtection="1">
      <alignment horizontal="left" vertical="center" indent="1"/>
      <protection locked="0"/>
    </xf>
    <xf numFmtId="0" fontId="5" fillId="0" borderId="58" xfId="0" applyFont="1" applyBorder="1" applyAlignment="1" applyProtection="1">
      <alignment horizontal="left" vertical="center" indent="1"/>
      <protection locked="0"/>
    </xf>
    <xf numFmtId="0" fontId="5" fillId="0" borderId="5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1" xfId="0" applyFont="1" applyBorder="1" applyAlignment="1" applyProtection="1">
      <alignment horizontal="left" vertical="center" indent="1"/>
      <protection locked="0"/>
    </xf>
    <xf numFmtId="0" fontId="8" fillId="6" borderId="24" xfId="0" applyFont="1" applyFill="1" applyBorder="1" applyAlignment="1">
      <alignment horizontal="center" vertical="center"/>
    </xf>
    <xf numFmtId="0" fontId="8" fillId="6" borderId="28" xfId="0" applyFont="1" applyFill="1" applyBorder="1" applyAlignment="1">
      <alignment horizontal="center" vertical="center"/>
    </xf>
    <xf numFmtId="0" fontId="8" fillId="6" borderId="59" xfId="0" applyFont="1" applyFill="1" applyBorder="1" applyAlignment="1">
      <alignment horizontal="center" vertical="center"/>
    </xf>
    <xf numFmtId="0" fontId="3" fillId="0" borderId="51" xfId="0" applyFont="1" applyBorder="1" applyAlignment="1" applyProtection="1">
      <alignment horizontal="left" vertical="center"/>
      <protection locked="0"/>
    </xf>
    <xf numFmtId="0" fontId="3" fillId="0" borderId="60" xfId="0" applyFont="1" applyBorder="1" applyAlignment="1">
      <alignment horizontal="left" vertical="center"/>
    </xf>
    <xf numFmtId="0" fontId="6" fillId="6" borderId="61" xfId="0" applyFont="1" applyFill="1" applyBorder="1" applyAlignment="1">
      <alignment horizontal="center" vertical="center" wrapText="1"/>
    </xf>
    <xf numFmtId="0" fontId="6" fillId="6" borderId="62" xfId="0" applyFont="1" applyFill="1" applyBorder="1" applyAlignment="1">
      <alignment horizontal="center" vertical="center" wrapText="1"/>
    </xf>
    <xf numFmtId="0" fontId="7" fillId="6" borderId="61" xfId="0" applyFont="1" applyFill="1" applyBorder="1" applyAlignment="1">
      <alignment horizontal="center" vertical="center"/>
    </xf>
    <xf numFmtId="0" fontId="7" fillId="6" borderId="62" xfId="0" applyFont="1" applyFill="1" applyBorder="1" applyAlignment="1">
      <alignment horizontal="center" vertical="center"/>
    </xf>
    <xf numFmtId="0" fontId="8" fillId="6" borderId="63" xfId="0" applyFont="1" applyFill="1" applyBorder="1" applyAlignment="1">
      <alignment horizontal="center" vertical="center"/>
    </xf>
    <xf numFmtId="0" fontId="5" fillId="0" borderId="58" xfId="0" applyFont="1" applyBorder="1" applyAlignment="1" applyProtection="1">
      <alignment horizontal="center" vertical="center"/>
      <protection locked="0"/>
    </xf>
    <xf numFmtId="0" fontId="5" fillId="0" borderId="62" xfId="0" applyFont="1" applyBorder="1" applyAlignment="1" applyProtection="1">
      <alignment horizontal="left" vertical="center" indent="1"/>
      <protection locked="0"/>
    </xf>
    <xf numFmtId="0" fontId="10" fillId="0" borderId="0" xfId="0" applyFont="1" applyAlignment="1">
      <alignment horizontal="left" vertical="center"/>
    </xf>
    <xf numFmtId="0" fontId="10" fillId="0" borderId="0" xfId="0" applyFont="1" applyAlignment="1">
      <alignment horizontal="center" vertical="center"/>
    </xf>
    <xf numFmtId="0" fontId="8" fillId="6" borderId="64" xfId="0" applyFont="1" applyFill="1" applyBorder="1" applyAlignment="1">
      <alignment horizontal="center" vertical="center"/>
    </xf>
    <xf numFmtId="0" fontId="3" fillId="0" borderId="51" xfId="0" applyFont="1" applyBorder="1" applyAlignment="1">
      <alignment horizontal="left" vertical="center"/>
    </xf>
    <xf numFmtId="0" fontId="5" fillId="0" borderId="58" xfId="0" applyFont="1" applyBorder="1" applyAlignment="1">
      <alignment horizontal="center" vertical="center"/>
    </xf>
    <xf numFmtId="0" fontId="5" fillId="0" borderId="11" xfId="0" applyFont="1" applyBorder="1" applyAlignment="1">
      <alignment horizontal="center" vertical="center"/>
    </xf>
    <xf numFmtId="0" fontId="5" fillId="0" borderId="58" xfId="0" applyFont="1" applyBorder="1" applyAlignment="1">
      <alignment horizontal="left" vertical="center" indent="1"/>
    </xf>
    <xf numFmtId="0" fontId="5" fillId="0" borderId="11" xfId="0" applyFont="1" applyBorder="1" applyAlignment="1">
      <alignment horizontal="left" vertical="center" indent="1"/>
    </xf>
    <xf numFmtId="0" fontId="5" fillId="0" borderId="57" xfId="0" applyFont="1" applyBorder="1" applyAlignment="1">
      <alignment horizontal="center" vertical="center"/>
    </xf>
    <xf numFmtId="0" fontId="5" fillId="0" borderId="57" xfId="0" applyFont="1" applyBorder="1" applyAlignment="1">
      <alignment horizontal="left" vertical="center" inden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62" xfId="0" applyFont="1" applyBorder="1" applyAlignment="1">
      <alignment horizontal="left" vertical="center" indent="1"/>
    </xf>
    <xf numFmtId="0" fontId="11" fillId="0" borderId="49" xfId="0" applyFont="1" applyBorder="1" applyAlignment="1">
      <alignment horizontal="left" vertical="center"/>
    </xf>
    <xf numFmtId="0" fontId="3" fillId="0" borderId="49"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view="pageBreakPreview" zoomScale="60" zoomScaleNormal="60" zoomScalePageLayoutView="0" workbookViewId="0" topLeftCell="A1">
      <selection activeCell="F18" sqref="F18"/>
    </sheetView>
  </sheetViews>
  <sheetFormatPr defaultColWidth="9.00390625" defaultRowHeight="15.75" customHeight="1"/>
  <cols>
    <col min="1" max="1" width="1.75390625" style="3" customWidth="1"/>
    <col min="2" max="2" width="28.25390625" style="3" bestFit="1" customWidth="1"/>
    <col min="3" max="4" width="34.875" style="3" bestFit="1" customWidth="1"/>
    <col min="5" max="5" width="11.50390625" style="3" customWidth="1"/>
    <col min="6" max="6" width="28.25390625" style="3" bestFit="1" customWidth="1"/>
    <col min="7" max="7" width="34.875" style="3" customWidth="1"/>
    <col min="8" max="8" width="37.375" style="3" customWidth="1"/>
    <col min="9" max="16384" width="9.00390625" style="3" customWidth="1"/>
  </cols>
  <sheetData>
    <row r="1" spans="1:8" ht="33.75" customHeight="1">
      <c r="A1" s="23"/>
      <c r="H1" s="9" t="s">
        <v>16</v>
      </c>
    </row>
    <row r="2" spans="1:8" s="94" customFormat="1" ht="45.75" customHeight="1">
      <c r="A2" s="106"/>
      <c r="B2" s="191" t="s">
        <v>17</v>
      </c>
      <c r="C2" s="191"/>
      <c r="D2" s="191"/>
      <c r="E2" s="191"/>
      <c r="F2" s="191"/>
      <c r="G2" s="191"/>
      <c r="H2" s="191"/>
    </row>
    <row r="3" spans="1:8" s="94" customFormat="1" ht="22.5" customHeight="1">
      <c r="A3" s="95"/>
      <c r="B3" s="95"/>
      <c r="C3" s="95"/>
      <c r="D3" s="95"/>
      <c r="E3" s="95"/>
      <c r="F3" s="95"/>
      <c r="G3" s="190" t="str">
        <f>'入力シート'!H3</f>
        <v>○○協議会</v>
      </c>
      <c r="H3" s="190"/>
    </row>
    <row r="4" spans="1:8" s="94" customFormat="1" ht="22.5" customHeight="1">
      <c r="A4" s="95"/>
      <c r="B4" s="95"/>
      <c r="C4" s="95"/>
      <c r="D4" s="95"/>
      <c r="E4" s="95"/>
      <c r="F4" s="95"/>
      <c r="G4" s="227"/>
      <c r="H4" s="227"/>
    </row>
    <row r="5" spans="2:8" s="94" customFormat="1" ht="15.75" customHeight="1" thickBot="1">
      <c r="B5" s="96"/>
      <c r="C5" s="96"/>
      <c r="D5" s="96"/>
      <c r="E5" s="96"/>
      <c r="F5" s="96"/>
      <c r="G5" s="96"/>
      <c r="H5" s="97">
        <f>IF(OR(F5=0,G5=0),"",G5/F5)</f>
      </c>
    </row>
    <row r="6" spans="2:8" s="94" customFormat="1" ht="33.75" customHeight="1" thickTop="1">
      <c r="B6" s="192" t="s">
        <v>48</v>
      </c>
      <c r="C6" s="193"/>
      <c r="D6" s="194"/>
      <c r="F6" s="192" t="s">
        <v>12</v>
      </c>
      <c r="G6" s="193"/>
      <c r="H6" s="194"/>
    </row>
    <row r="7" spans="2:8" s="98" customFormat="1" ht="37.5" customHeight="1">
      <c r="B7" s="104" t="s">
        <v>51</v>
      </c>
      <c r="C7" s="105" t="s">
        <v>52</v>
      </c>
      <c r="D7" s="100" t="s">
        <v>53</v>
      </c>
      <c r="F7" s="104" t="s">
        <v>51</v>
      </c>
      <c r="G7" s="99" t="s">
        <v>52</v>
      </c>
      <c r="H7" s="100" t="s">
        <v>54</v>
      </c>
    </row>
    <row r="8" spans="2:8" s="94" customFormat="1" ht="37.5" customHeight="1" thickBot="1">
      <c r="B8" s="101">
        <f>'入力シート'!L8+'入力シート'!L33+'入力シート'!N57</f>
        <v>0</v>
      </c>
      <c r="C8" s="102">
        <f>'入力シート'!U8+'入力シート'!U33+'入力シート'!Z57</f>
        <v>0</v>
      </c>
      <c r="D8" s="103" t="e">
        <f>C8/B8</f>
        <v>#DIV/0!</v>
      </c>
      <c r="F8" s="101">
        <f>'入力シート'!M8+'入力シート'!M33+'入力シート'!O57</f>
        <v>0</v>
      </c>
      <c r="G8" s="102">
        <f>'入力シート'!V8+'入力シート'!V33+'入力シート'!AA57</f>
        <v>0</v>
      </c>
      <c r="H8" s="103" t="e">
        <f>G8/F8</f>
        <v>#DIV/0!</v>
      </c>
    </row>
    <row r="9" ht="32.25" customHeight="1" thickTop="1"/>
    <row r="10" ht="32.25" customHeight="1" thickBot="1"/>
    <row r="11" spans="2:8" ht="63.75" customHeight="1" thickBot="1" thickTop="1">
      <c r="B11" s="188" t="s">
        <v>58</v>
      </c>
      <c r="C11" s="188"/>
      <c r="D11" s="188"/>
      <c r="E11" s="188"/>
      <c r="F11" s="188"/>
      <c r="G11" s="189"/>
      <c r="H11" s="93" t="e">
        <f>IF(OR(D8&lt;30%,H8&lt;30%),"達成","未達成")</f>
        <v>#DIV/0!</v>
      </c>
    </row>
    <row r="12" ht="15.75" customHeight="1" thickTop="1"/>
  </sheetData>
  <sheetProtection password="8556" sheet="1"/>
  <mergeCells count="6">
    <mergeCell ref="B11:G11"/>
    <mergeCell ref="G3:H3"/>
    <mergeCell ref="G4:H4"/>
    <mergeCell ref="B2:H2"/>
    <mergeCell ref="B6:D6"/>
    <mergeCell ref="F6:H6"/>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AB97"/>
  <sheetViews>
    <sheetView view="pageBreakPreview" zoomScale="60" zoomScaleNormal="60" zoomScalePageLayoutView="0" workbookViewId="0" topLeftCell="A1">
      <selection activeCell="A2" sqref="A2:I2"/>
    </sheetView>
  </sheetViews>
  <sheetFormatPr defaultColWidth="9.00390625" defaultRowHeight="15.75" customHeight="1"/>
  <cols>
    <col min="1" max="1" width="1.75390625" style="3" customWidth="1"/>
    <col min="2" max="2" width="8.625" style="3" customWidth="1"/>
    <col min="3" max="3" width="48.75390625" style="3" customWidth="1"/>
    <col min="4" max="4" width="15.50390625" style="3" bestFit="1" customWidth="1"/>
    <col min="5" max="5" width="15.50390625" style="3" customWidth="1"/>
    <col min="6" max="6" width="14.75390625" style="3" bestFit="1" customWidth="1"/>
    <col min="7" max="7" width="14.75390625" style="3" customWidth="1"/>
    <col min="8" max="8" width="14.75390625" style="3" bestFit="1" customWidth="1"/>
    <col min="9" max="9" width="14.75390625" style="3" customWidth="1"/>
    <col min="10" max="11" width="9.00390625" style="3" customWidth="1"/>
    <col min="12" max="12" width="13.00390625" style="58" hidden="1" customWidth="1"/>
    <col min="13" max="14" width="12.375" style="58" hidden="1" customWidth="1"/>
    <col min="15" max="16" width="13.00390625" style="58" hidden="1" customWidth="1"/>
    <col min="17" max="18" width="12.375" style="58" hidden="1" customWidth="1"/>
    <col min="19" max="19" width="13.00390625" style="58" hidden="1" customWidth="1"/>
    <col min="20" max="22" width="12.375" style="58" hidden="1" customWidth="1"/>
    <col min="23" max="23" width="13.00390625" style="58" hidden="1" customWidth="1"/>
    <col min="24" max="25" width="12.375" style="3" hidden="1" customWidth="1"/>
    <col min="26" max="26" width="10.75390625" style="3" hidden="1" customWidth="1"/>
    <col min="27" max="27" width="12.375" style="3" hidden="1" customWidth="1"/>
    <col min="28" max="16384" width="9.00390625" style="3" customWidth="1"/>
  </cols>
  <sheetData>
    <row r="1" spans="1:9" ht="33.75" customHeight="1">
      <c r="A1" s="214"/>
      <c r="B1" s="214"/>
      <c r="C1" s="214"/>
      <c r="I1" s="126" t="s">
        <v>16</v>
      </c>
    </row>
    <row r="2" spans="1:9" ht="45.75" customHeight="1">
      <c r="A2" s="215" t="s">
        <v>49</v>
      </c>
      <c r="B2" s="215"/>
      <c r="C2" s="215"/>
      <c r="D2" s="215"/>
      <c r="E2" s="215"/>
      <c r="F2" s="215"/>
      <c r="G2" s="215"/>
      <c r="H2" s="215"/>
      <c r="I2" s="215"/>
    </row>
    <row r="3" spans="1:9" ht="22.5" customHeight="1">
      <c r="A3" s="2"/>
      <c r="B3" s="2"/>
      <c r="C3" s="2"/>
      <c r="D3" s="2"/>
      <c r="E3" s="2"/>
      <c r="F3" s="2"/>
      <c r="G3" s="2"/>
      <c r="H3" s="205" t="s">
        <v>59</v>
      </c>
      <c r="I3" s="205"/>
    </row>
    <row r="4" spans="1:9" ht="22.5" customHeight="1">
      <c r="A4" s="2"/>
      <c r="B4" s="2"/>
      <c r="C4" s="2"/>
      <c r="D4" s="2"/>
      <c r="E4" s="2"/>
      <c r="F4" s="2"/>
      <c r="G4" s="2"/>
      <c r="H4" s="228"/>
      <c r="I4" s="228"/>
    </row>
    <row r="5" spans="1:23" s="1" customFormat="1" ht="30" customHeight="1" thickBot="1">
      <c r="A5" s="5" t="s">
        <v>7</v>
      </c>
      <c r="D5" s="24"/>
      <c r="E5" s="24"/>
      <c r="F5" s="24"/>
      <c r="G5" s="24"/>
      <c r="H5" s="24"/>
      <c r="I5" s="24"/>
      <c r="L5" s="58"/>
      <c r="M5" s="58"/>
      <c r="N5" s="58"/>
      <c r="O5" s="58"/>
      <c r="P5" s="58"/>
      <c r="Q5" s="58"/>
      <c r="R5" s="58"/>
      <c r="S5" s="58"/>
      <c r="T5" s="58"/>
      <c r="U5" s="58"/>
      <c r="V5" s="58"/>
      <c r="W5" s="58"/>
    </row>
    <row r="6" spans="2:27" s="4" customFormat="1" ht="33.75" customHeight="1">
      <c r="B6" s="207" t="s">
        <v>10</v>
      </c>
      <c r="C6" s="209" t="s">
        <v>11</v>
      </c>
      <c r="D6" s="211" t="s">
        <v>13</v>
      </c>
      <c r="E6" s="203"/>
      <c r="F6" s="202" t="s">
        <v>14</v>
      </c>
      <c r="G6" s="203"/>
      <c r="H6" s="202" t="s">
        <v>12</v>
      </c>
      <c r="I6" s="204"/>
      <c r="L6" s="58" t="s">
        <v>15</v>
      </c>
      <c r="M6" s="58"/>
      <c r="N6" s="58"/>
      <c r="O6" s="58" t="s">
        <v>55</v>
      </c>
      <c r="P6" s="58"/>
      <c r="Q6" s="58"/>
      <c r="R6" s="58" t="s">
        <v>0</v>
      </c>
      <c r="S6" s="58"/>
      <c r="T6" s="58"/>
      <c r="U6" s="58" t="s">
        <v>56</v>
      </c>
      <c r="V6" s="58"/>
      <c r="W6" s="58"/>
      <c r="X6" s="58"/>
      <c r="Y6" s="58"/>
      <c r="Z6" s="58"/>
      <c r="AA6" s="58"/>
    </row>
    <row r="7" spans="2:25" s="4" customFormat="1" ht="33.75" customHeight="1" thickBot="1">
      <c r="B7" s="208"/>
      <c r="C7" s="210"/>
      <c r="D7" s="51" t="s">
        <v>46</v>
      </c>
      <c r="E7" s="52" t="s">
        <v>47</v>
      </c>
      <c r="F7" s="52" t="s">
        <v>46</v>
      </c>
      <c r="G7" s="53" t="s">
        <v>47</v>
      </c>
      <c r="H7" s="54" t="s">
        <v>46</v>
      </c>
      <c r="I7" s="57" t="s">
        <v>47</v>
      </c>
      <c r="L7" s="61" t="s">
        <v>48</v>
      </c>
      <c r="M7" s="61" t="s">
        <v>12</v>
      </c>
      <c r="N7" s="90"/>
      <c r="O7" s="61" t="s">
        <v>46</v>
      </c>
      <c r="P7" s="61" t="s">
        <v>47</v>
      </c>
      <c r="Q7" s="90"/>
      <c r="R7" s="61" t="s">
        <v>48</v>
      </c>
      <c r="S7" s="61" t="s">
        <v>12</v>
      </c>
      <c r="T7" s="109"/>
      <c r="U7" s="114" t="s">
        <v>48</v>
      </c>
      <c r="V7" s="61" t="s">
        <v>12</v>
      </c>
      <c r="W7" s="58"/>
      <c r="X7" s="58"/>
      <c r="Y7" s="58"/>
    </row>
    <row r="8" spans="2:25" s="1" customFormat="1" ht="38.25" customHeight="1">
      <c r="B8" s="128" t="s">
        <v>2</v>
      </c>
      <c r="C8" s="129"/>
      <c r="D8" s="130"/>
      <c r="E8" s="131"/>
      <c r="F8" s="131"/>
      <c r="G8" s="132"/>
      <c r="H8" s="132"/>
      <c r="I8" s="133"/>
      <c r="L8" s="59">
        <f>COUNTA(C8:C27)</f>
        <v>0</v>
      </c>
      <c r="M8" s="59">
        <f>COUNTIF(H8:H27,"&gt;0.5")</f>
        <v>0</v>
      </c>
      <c r="N8" s="107"/>
      <c r="O8" s="108">
        <f>D8+F8+H8</f>
        <v>0</v>
      </c>
      <c r="P8" s="108">
        <f>E8+G8+I8</f>
        <v>0</v>
      </c>
      <c r="Q8" s="107"/>
      <c r="R8" s="60" t="e">
        <f>P8/O8</f>
        <v>#DIV/0!</v>
      </c>
      <c r="S8" s="60" t="e">
        <f aca="true" t="shared" si="0" ref="S8:S27">I8/H8</f>
        <v>#DIV/0!</v>
      </c>
      <c r="T8" s="58"/>
      <c r="U8" s="59">
        <f>COUNTIF(R8:R27,"&lt;50％")</f>
        <v>0</v>
      </c>
      <c r="V8" s="59">
        <f>COUNTIF(S8:S27,"&lt;50％")</f>
        <v>0</v>
      </c>
      <c r="W8" s="58"/>
      <c r="X8" s="58"/>
      <c r="Y8" s="58"/>
    </row>
    <row r="9" spans="2:25" s="1" customFormat="1" ht="38.25" customHeight="1">
      <c r="B9" s="134" t="s">
        <v>3</v>
      </c>
      <c r="C9" s="135"/>
      <c r="D9" s="136"/>
      <c r="E9" s="137"/>
      <c r="F9" s="137"/>
      <c r="G9" s="138"/>
      <c r="H9" s="138"/>
      <c r="I9" s="139"/>
      <c r="L9" s="58"/>
      <c r="M9" s="58"/>
      <c r="N9" s="58"/>
      <c r="O9" s="108">
        <f aca="true" t="shared" si="1" ref="O9:O27">D9+F9+H9</f>
        <v>0</v>
      </c>
      <c r="P9" s="108">
        <f aca="true" t="shared" si="2" ref="P9:P27">E9+G9+I9</f>
        <v>0</v>
      </c>
      <c r="Q9" s="58"/>
      <c r="R9" s="60" t="e">
        <f aca="true" t="shared" si="3" ref="R9:R27">P9/O9</f>
        <v>#DIV/0!</v>
      </c>
      <c r="S9" s="60" t="e">
        <f t="shared" si="0"/>
        <v>#DIV/0!</v>
      </c>
      <c r="T9" s="58"/>
      <c r="U9" s="58"/>
      <c r="V9" s="58"/>
      <c r="W9" s="58"/>
      <c r="X9" s="58"/>
      <c r="Y9" s="58"/>
    </row>
    <row r="10" spans="2:25" s="1" customFormat="1" ht="38.25" customHeight="1">
      <c r="B10" s="134" t="s">
        <v>4</v>
      </c>
      <c r="C10" s="135"/>
      <c r="D10" s="127"/>
      <c r="E10" s="140"/>
      <c r="F10" s="140"/>
      <c r="G10" s="141"/>
      <c r="H10" s="141"/>
      <c r="I10" s="142"/>
      <c r="L10" s="58"/>
      <c r="M10" s="58"/>
      <c r="N10" s="58"/>
      <c r="O10" s="108">
        <f t="shared" si="1"/>
        <v>0</v>
      </c>
      <c r="P10" s="108">
        <f t="shared" si="2"/>
        <v>0</v>
      </c>
      <c r="Q10" s="58"/>
      <c r="R10" s="60" t="e">
        <f>P10/O10</f>
        <v>#DIV/0!</v>
      </c>
      <c r="S10" s="60" t="e">
        <f t="shared" si="0"/>
        <v>#DIV/0!</v>
      </c>
      <c r="T10" s="58"/>
      <c r="U10" s="58"/>
      <c r="V10" s="58"/>
      <c r="W10" s="58"/>
      <c r="X10" s="58"/>
      <c r="Y10" s="58"/>
    </row>
    <row r="11" spans="2:25" s="1" customFormat="1" ht="38.25" customHeight="1">
      <c r="B11" s="134" t="s">
        <v>5</v>
      </c>
      <c r="C11" s="143"/>
      <c r="D11" s="127"/>
      <c r="E11" s="140"/>
      <c r="F11" s="140"/>
      <c r="G11" s="141"/>
      <c r="H11" s="141"/>
      <c r="I11" s="142"/>
      <c r="L11" s="58"/>
      <c r="M11" s="58"/>
      <c r="N11" s="58"/>
      <c r="O11" s="108">
        <f t="shared" si="1"/>
        <v>0</v>
      </c>
      <c r="P11" s="108">
        <f t="shared" si="2"/>
        <v>0</v>
      </c>
      <c r="Q11" s="58"/>
      <c r="R11" s="60" t="e">
        <f t="shared" si="3"/>
        <v>#DIV/0!</v>
      </c>
      <c r="S11" s="60" t="e">
        <f t="shared" si="0"/>
        <v>#DIV/0!</v>
      </c>
      <c r="T11" s="58"/>
      <c r="U11" s="58"/>
      <c r="V11" s="58"/>
      <c r="W11" s="58"/>
      <c r="X11" s="58"/>
      <c r="Y11" s="58"/>
    </row>
    <row r="12" spans="2:25" ht="38.25" customHeight="1">
      <c r="B12" s="134" t="s">
        <v>6</v>
      </c>
      <c r="C12" s="144"/>
      <c r="D12" s="127"/>
      <c r="E12" s="140"/>
      <c r="F12" s="140"/>
      <c r="G12" s="141"/>
      <c r="H12" s="141"/>
      <c r="I12" s="142"/>
      <c r="O12" s="108">
        <f t="shared" si="1"/>
        <v>0</v>
      </c>
      <c r="P12" s="108">
        <f t="shared" si="2"/>
        <v>0</v>
      </c>
      <c r="R12" s="60" t="e">
        <f t="shared" si="3"/>
        <v>#DIV/0!</v>
      </c>
      <c r="S12" s="60" t="e">
        <f t="shared" si="0"/>
        <v>#DIV/0!</v>
      </c>
      <c r="X12" s="58"/>
      <c r="Y12" s="58"/>
    </row>
    <row r="13" spans="2:25" s="1" customFormat="1" ht="38.25" customHeight="1">
      <c r="B13" s="145" t="s">
        <v>31</v>
      </c>
      <c r="C13" s="146"/>
      <c r="D13" s="147"/>
      <c r="E13" s="148"/>
      <c r="F13" s="148"/>
      <c r="G13" s="149"/>
      <c r="H13" s="149"/>
      <c r="I13" s="142"/>
      <c r="L13" s="58"/>
      <c r="M13" s="58"/>
      <c r="N13" s="58"/>
      <c r="O13" s="108">
        <f t="shared" si="1"/>
        <v>0</v>
      </c>
      <c r="P13" s="108">
        <f t="shared" si="2"/>
        <v>0</v>
      </c>
      <c r="Q13" s="58"/>
      <c r="R13" s="60" t="e">
        <f t="shared" si="3"/>
        <v>#DIV/0!</v>
      </c>
      <c r="S13" s="60" t="e">
        <f t="shared" si="0"/>
        <v>#DIV/0!</v>
      </c>
      <c r="T13" s="58"/>
      <c r="U13" s="58"/>
      <c r="V13" s="58"/>
      <c r="W13" s="58"/>
      <c r="X13" s="58"/>
      <c r="Y13" s="58"/>
    </row>
    <row r="14" spans="2:25" s="1" customFormat="1" ht="38.25" customHeight="1">
      <c r="B14" s="134" t="s">
        <v>32</v>
      </c>
      <c r="C14" s="135"/>
      <c r="D14" s="136"/>
      <c r="E14" s="137"/>
      <c r="F14" s="137"/>
      <c r="G14" s="138"/>
      <c r="H14" s="138"/>
      <c r="I14" s="139"/>
      <c r="L14" s="58"/>
      <c r="M14" s="58"/>
      <c r="N14" s="58"/>
      <c r="O14" s="108">
        <f t="shared" si="1"/>
        <v>0</v>
      </c>
      <c r="P14" s="108">
        <f t="shared" si="2"/>
        <v>0</v>
      </c>
      <c r="Q14" s="58"/>
      <c r="R14" s="60" t="e">
        <f t="shared" si="3"/>
        <v>#DIV/0!</v>
      </c>
      <c r="S14" s="60" t="e">
        <f t="shared" si="0"/>
        <v>#DIV/0!</v>
      </c>
      <c r="T14" s="58"/>
      <c r="U14" s="58"/>
      <c r="V14" s="58"/>
      <c r="W14" s="58"/>
      <c r="X14" s="58"/>
      <c r="Y14" s="58"/>
    </row>
    <row r="15" spans="2:25" s="1" customFormat="1" ht="38.25" customHeight="1">
      <c r="B15" s="134" t="s">
        <v>33</v>
      </c>
      <c r="C15" s="135"/>
      <c r="D15" s="127"/>
      <c r="E15" s="140"/>
      <c r="F15" s="140"/>
      <c r="G15" s="141"/>
      <c r="H15" s="141"/>
      <c r="I15" s="142"/>
      <c r="L15" s="58"/>
      <c r="M15" s="58"/>
      <c r="N15" s="58"/>
      <c r="O15" s="108">
        <f t="shared" si="1"/>
        <v>0</v>
      </c>
      <c r="P15" s="108">
        <f t="shared" si="2"/>
        <v>0</v>
      </c>
      <c r="Q15" s="58"/>
      <c r="R15" s="60" t="e">
        <f t="shared" si="3"/>
        <v>#DIV/0!</v>
      </c>
      <c r="S15" s="60" t="e">
        <f t="shared" si="0"/>
        <v>#DIV/0!</v>
      </c>
      <c r="T15" s="58"/>
      <c r="U15" s="58"/>
      <c r="V15" s="58"/>
      <c r="W15" s="58"/>
      <c r="X15" s="58"/>
      <c r="Y15" s="58"/>
    </row>
    <row r="16" spans="2:25" s="1" customFormat="1" ht="38.25" customHeight="1">
      <c r="B16" s="134" t="s">
        <v>34</v>
      </c>
      <c r="C16" s="143"/>
      <c r="D16" s="127"/>
      <c r="E16" s="140"/>
      <c r="F16" s="140"/>
      <c r="G16" s="141"/>
      <c r="H16" s="141"/>
      <c r="I16" s="142"/>
      <c r="L16" s="58"/>
      <c r="M16" s="58"/>
      <c r="N16" s="58"/>
      <c r="O16" s="108">
        <f t="shared" si="1"/>
        <v>0</v>
      </c>
      <c r="P16" s="108">
        <f t="shared" si="2"/>
        <v>0</v>
      </c>
      <c r="Q16" s="58"/>
      <c r="R16" s="60" t="e">
        <f t="shared" si="3"/>
        <v>#DIV/0!</v>
      </c>
      <c r="S16" s="60" t="e">
        <f t="shared" si="0"/>
        <v>#DIV/0!</v>
      </c>
      <c r="T16" s="58"/>
      <c r="U16" s="58"/>
      <c r="V16" s="58"/>
      <c r="W16" s="58"/>
      <c r="X16" s="58"/>
      <c r="Y16" s="58"/>
    </row>
    <row r="17" spans="2:25" ht="38.25" customHeight="1">
      <c r="B17" s="134" t="s">
        <v>35</v>
      </c>
      <c r="C17" s="144"/>
      <c r="D17" s="127"/>
      <c r="E17" s="140"/>
      <c r="F17" s="140"/>
      <c r="G17" s="141"/>
      <c r="H17" s="141"/>
      <c r="I17" s="142"/>
      <c r="O17" s="108">
        <f t="shared" si="1"/>
        <v>0</v>
      </c>
      <c r="P17" s="108">
        <f t="shared" si="2"/>
        <v>0</v>
      </c>
      <c r="R17" s="60" t="e">
        <f t="shared" si="3"/>
        <v>#DIV/0!</v>
      </c>
      <c r="S17" s="60" t="e">
        <f t="shared" si="0"/>
        <v>#DIV/0!</v>
      </c>
      <c r="X17" s="58"/>
      <c r="Y17" s="58"/>
    </row>
    <row r="18" spans="2:25" s="1" customFormat="1" ht="38.25" customHeight="1">
      <c r="B18" s="145" t="s">
        <v>36</v>
      </c>
      <c r="C18" s="146"/>
      <c r="D18" s="147"/>
      <c r="E18" s="148"/>
      <c r="F18" s="148"/>
      <c r="G18" s="149"/>
      <c r="H18" s="149"/>
      <c r="I18" s="142"/>
      <c r="L18" s="58"/>
      <c r="M18" s="58"/>
      <c r="N18" s="58"/>
      <c r="O18" s="108">
        <f t="shared" si="1"/>
        <v>0</v>
      </c>
      <c r="P18" s="108">
        <f t="shared" si="2"/>
        <v>0</v>
      </c>
      <c r="Q18" s="58"/>
      <c r="R18" s="60" t="e">
        <f t="shared" si="3"/>
        <v>#DIV/0!</v>
      </c>
      <c r="S18" s="60" t="e">
        <f t="shared" si="0"/>
        <v>#DIV/0!</v>
      </c>
      <c r="T18" s="58"/>
      <c r="U18" s="58"/>
      <c r="V18" s="58"/>
      <c r="W18" s="58"/>
      <c r="X18" s="58"/>
      <c r="Y18" s="58"/>
    </row>
    <row r="19" spans="2:25" s="1" customFormat="1" ht="38.25" customHeight="1">
      <c r="B19" s="134" t="s">
        <v>37</v>
      </c>
      <c r="C19" s="135"/>
      <c r="D19" s="136"/>
      <c r="E19" s="137"/>
      <c r="F19" s="137"/>
      <c r="G19" s="138"/>
      <c r="H19" s="138"/>
      <c r="I19" s="139"/>
      <c r="L19" s="58"/>
      <c r="M19" s="58"/>
      <c r="N19" s="58"/>
      <c r="O19" s="108">
        <f t="shared" si="1"/>
        <v>0</v>
      </c>
      <c r="P19" s="108">
        <f t="shared" si="2"/>
        <v>0</v>
      </c>
      <c r="Q19" s="58"/>
      <c r="R19" s="60" t="e">
        <f t="shared" si="3"/>
        <v>#DIV/0!</v>
      </c>
      <c r="S19" s="60" t="e">
        <f t="shared" si="0"/>
        <v>#DIV/0!</v>
      </c>
      <c r="T19" s="58"/>
      <c r="U19" s="58"/>
      <c r="V19" s="58"/>
      <c r="W19" s="58"/>
      <c r="X19" s="58"/>
      <c r="Y19" s="58"/>
    </row>
    <row r="20" spans="2:25" s="1" customFormat="1" ht="38.25" customHeight="1">
      <c r="B20" s="134" t="s">
        <v>38</v>
      </c>
      <c r="C20" s="135"/>
      <c r="D20" s="136"/>
      <c r="E20" s="140"/>
      <c r="F20" s="140"/>
      <c r="G20" s="141"/>
      <c r="H20" s="141"/>
      <c r="I20" s="142"/>
      <c r="L20" s="58"/>
      <c r="M20" s="58"/>
      <c r="N20" s="58"/>
      <c r="O20" s="108">
        <f t="shared" si="1"/>
        <v>0</v>
      </c>
      <c r="P20" s="108">
        <f t="shared" si="2"/>
        <v>0</v>
      </c>
      <c r="Q20" s="58"/>
      <c r="R20" s="60" t="e">
        <f t="shared" si="3"/>
        <v>#DIV/0!</v>
      </c>
      <c r="S20" s="60" t="e">
        <f t="shared" si="0"/>
        <v>#DIV/0!</v>
      </c>
      <c r="T20" s="58"/>
      <c r="U20" s="58"/>
      <c r="V20" s="58"/>
      <c r="W20" s="58"/>
      <c r="X20" s="58"/>
      <c r="Y20" s="58"/>
    </row>
    <row r="21" spans="2:25" s="1" customFormat="1" ht="38.25" customHeight="1">
      <c r="B21" s="134" t="s">
        <v>39</v>
      </c>
      <c r="C21" s="143"/>
      <c r="D21" s="136"/>
      <c r="E21" s="140"/>
      <c r="F21" s="140"/>
      <c r="G21" s="141"/>
      <c r="H21" s="141"/>
      <c r="I21" s="142"/>
      <c r="L21" s="58"/>
      <c r="M21" s="58"/>
      <c r="N21" s="58"/>
      <c r="O21" s="108">
        <f t="shared" si="1"/>
        <v>0</v>
      </c>
      <c r="P21" s="108">
        <f t="shared" si="2"/>
        <v>0</v>
      </c>
      <c r="Q21" s="58"/>
      <c r="R21" s="60" t="e">
        <f t="shared" si="3"/>
        <v>#DIV/0!</v>
      </c>
      <c r="S21" s="60" t="e">
        <f t="shared" si="0"/>
        <v>#DIV/0!</v>
      </c>
      <c r="T21" s="58"/>
      <c r="U21" s="58"/>
      <c r="V21" s="58"/>
      <c r="W21" s="58"/>
      <c r="X21" s="58"/>
      <c r="Y21" s="58"/>
    </row>
    <row r="22" spans="2:25" ht="38.25" customHeight="1">
      <c r="B22" s="134" t="s">
        <v>40</v>
      </c>
      <c r="C22" s="144"/>
      <c r="D22" s="136"/>
      <c r="E22" s="140"/>
      <c r="F22" s="140"/>
      <c r="G22" s="141"/>
      <c r="H22" s="141"/>
      <c r="I22" s="142"/>
      <c r="O22" s="108">
        <f t="shared" si="1"/>
        <v>0</v>
      </c>
      <c r="P22" s="108">
        <f t="shared" si="2"/>
        <v>0</v>
      </c>
      <c r="R22" s="60" t="e">
        <f t="shared" si="3"/>
        <v>#DIV/0!</v>
      </c>
      <c r="S22" s="60" t="e">
        <f t="shared" si="0"/>
        <v>#DIV/0!</v>
      </c>
      <c r="X22" s="58"/>
      <c r="Y22" s="58"/>
    </row>
    <row r="23" spans="2:25" s="1" customFormat="1" ht="38.25" customHeight="1">
      <c r="B23" s="145" t="s">
        <v>41</v>
      </c>
      <c r="C23" s="146"/>
      <c r="D23" s="136"/>
      <c r="E23" s="148"/>
      <c r="F23" s="148"/>
      <c r="G23" s="149"/>
      <c r="H23" s="149"/>
      <c r="I23" s="142"/>
      <c r="L23" s="58"/>
      <c r="M23" s="58"/>
      <c r="N23" s="58"/>
      <c r="O23" s="108">
        <f t="shared" si="1"/>
        <v>0</v>
      </c>
      <c r="P23" s="108">
        <f t="shared" si="2"/>
        <v>0</v>
      </c>
      <c r="Q23" s="58"/>
      <c r="R23" s="60" t="e">
        <f t="shared" si="3"/>
        <v>#DIV/0!</v>
      </c>
      <c r="S23" s="60" t="e">
        <f t="shared" si="0"/>
        <v>#DIV/0!</v>
      </c>
      <c r="T23" s="58"/>
      <c r="U23" s="58"/>
      <c r="V23" s="58"/>
      <c r="W23" s="58"/>
      <c r="X23" s="58"/>
      <c r="Y23" s="58"/>
    </row>
    <row r="24" spans="2:25" s="1" customFormat="1" ht="38.25" customHeight="1">
      <c r="B24" s="134" t="s">
        <v>42</v>
      </c>
      <c r="C24" s="135"/>
      <c r="D24" s="136"/>
      <c r="E24" s="137"/>
      <c r="F24" s="137"/>
      <c r="G24" s="138"/>
      <c r="H24" s="138"/>
      <c r="I24" s="139"/>
      <c r="L24" s="58"/>
      <c r="M24" s="58"/>
      <c r="N24" s="58"/>
      <c r="O24" s="108">
        <f t="shared" si="1"/>
        <v>0</v>
      </c>
      <c r="P24" s="108">
        <f t="shared" si="2"/>
        <v>0</v>
      </c>
      <c r="Q24" s="58"/>
      <c r="R24" s="60" t="e">
        <f t="shared" si="3"/>
        <v>#DIV/0!</v>
      </c>
      <c r="S24" s="60" t="e">
        <f t="shared" si="0"/>
        <v>#DIV/0!</v>
      </c>
      <c r="T24" s="58"/>
      <c r="U24" s="58"/>
      <c r="V24" s="58"/>
      <c r="W24" s="58"/>
      <c r="X24" s="58"/>
      <c r="Y24" s="58"/>
    </row>
    <row r="25" spans="2:25" s="1" customFormat="1" ht="38.25" customHeight="1">
      <c r="B25" s="134" t="s">
        <v>43</v>
      </c>
      <c r="C25" s="135"/>
      <c r="D25" s="136"/>
      <c r="E25" s="140"/>
      <c r="F25" s="140"/>
      <c r="G25" s="141"/>
      <c r="H25" s="141"/>
      <c r="I25" s="142"/>
      <c r="L25" s="58"/>
      <c r="M25" s="58"/>
      <c r="N25" s="58"/>
      <c r="O25" s="108">
        <f t="shared" si="1"/>
        <v>0</v>
      </c>
      <c r="P25" s="108">
        <f t="shared" si="2"/>
        <v>0</v>
      </c>
      <c r="Q25" s="58"/>
      <c r="R25" s="60" t="e">
        <f t="shared" si="3"/>
        <v>#DIV/0!</v>
      </c>
      <c r="S25" s="60" t="e">
        <f t="shared" si="0"/>
        <v>#DIV/0!</v>
      </c>
      <c r="T25" s="58"/>
      <c r="U25" s="58"/>
      <c r="V25" s="58"/>
      <c r="W25" s="58"/>
      <c r="X25" s="58"/>
      <c r="Y25" s="58"/>
    </row>
    <row r="26" spans="2:25" s="1" customFormat="1" ht="38.25" customHeight="1">
      <c r="B26" s="134" t="s">
        <v>44</v>
      </c>
      <c r="C26" s="143"/>
      <c r="D26" s="136"/>
      <c r="E26" s="140"/>
      <c r="F26" s="140"/>
      <c r="G26" s="141"/>
      <c r="H26" s="141"/>
      <c r="I26" s="142"/>
      <c r="L26" s="58"/>
      <c r="M26" s="58"/>
      <c r="N26" s="58"/>
      <c r="O26" s="108">
        <f t="shared" si="1"/>
        <v>0</v>
      </c>
      <c r="P26" s="108">
        <f t="shared" si="2"/>
        <v>0</v>
      </c>
      <c r="Q26" s="58"/>
      <c r="R26" s="60" t="e">
        <f t="shared" si="3"/>
        <v>#DIV/0!</v>
      </c>
      <c r="S26" s="60" t="e">
        <f t="shared" si="0"/>
        <v>#DIV/0!</v>
      </c>
      <c r="T26" s="58"/>
      <c r="U26" s="58"/>
      <c r="V26" s="58"/>
      <c r="W26" s="58"/>
      <c r="X26" s="58"/>
      <c r="Y26" s="58"/>
    </row>
    <row r="27" spans="2:25" ht="38.25" customHeight="1" thickBot="1">
      <c r="B27" s="150" t="s">
        <v>45</v>
      </c>
      <c r="C27" s="151"/>
      <c r="D27" s="152"/>
      <c r="E27" s="153"/>
      <c r="F27" s="153"/>
      <c r="G27" s="154"/>
      <c r="H27" s="154"/>
      <c r="I27" s="155"/>
      <c r="O27" s="108">
        <f t="shared" si="1"/>
        <v>0</v>
      </c>
      <c r="P27" s="108">
        <f t="shared" si="2"/>
        <v>0</v>
      </c>
      <c r="R27" s="60" t="e">
        <f t="shared" si="3"/>
        <v>#DIV/0!</v>
      </c>
      <c r="S27" s="60" t="e">
        <f t="shared" si="0"/>
        <v>#DIV/0!</v>
      </c>
      <c r="X27" s="58"/>
      <c r="Y27" s="58"/>
    </row>
    <row r="28" spans="2:25" ht="38.25" customHeight="1">
      <c r="B28" s="63"/>
      <c r="C28" s="63"/>
      <c r="D28" s="39"/>
      <c r="E28" s="39"/>
      <c r="F28" s="39"/>
      <c r="G28" s="39"/>
      <c r="H28" s="39"/>
      <c r="I28" s="39"/>
      <c r="R28" s="110"/>
      <c r="S28" s="110"/>
      <c r="X28" s="58"/>
      <c r="Y28" s="58"/>
    </row>
    <row r="29" spans="2:9" ht="11.25" customHeight="1">
      <c r="B29" s="7"/>
      <c r="C29" s="7"/>
      <c r="D29" s="8"/>
      <c r="E29" s="8"/>
      <c r="F29" s="8"/>
      <c r="G29" s="8"/>
      <c r="H29" s="8"/>
      <c r="I29" s="8"/>
    </row>
    <row r="30" spans="1:23" s="1" customFormat="1" ht="30" customHeight="1" thickBot="1">
      <c r="A30" s="5" t="s">
        <v>8</v>
      </c>
      <c r="B30" s="6"/>
      <c r="C30" s="6"/>
      <c r="L30" s="58"/>
      <c r="M30" s="58"/>
      <c r="N30" s="58"/>
      <c r="O30" s="58"/>
      <c r="P30" s="58"/>
      <c r="Q30" s="58"/>
      <c r="R30" s="58"/>
      <c r="S30" s="58"/>
      <c r="T30" s="58"/>
      <c r="U30" s="58"/>
      <c r="V30" s="58"/>
      <c r="W30" s="58"/>
    </row>
    <row r="31" spans="2:27" s="4" customFormat="1" ht="33.75" customHeight="1">
      <c r="B31" s="207" t="s">
        <v>10</v>
      </c>
      <c r="C31" s="209" t="s">
        <v>11</v>
      </c>
      <c r="D31" s="211" t="s">
        <v>13</v>
      </c>
      <c r="E31" s="203"/>
      <c r="F31" s="202" t="s">
        <v>14</v>
      </c>
      <c r="G31" s="203"/>
      <c r="H31" s="202" t="s">
        <v>12</v>
      </c>
      <c r="I31" s="204"/>
      <c r="L31" s="58" t="s">
        <v>15</v>
      </c>
      <c r="M31" s="58"/>
      <c r="N31" s="58"/>
      <c r="O31" s="58" t="s">
        <v>55</v>
      </c>
      <c r="P31" s="58"/>
      <c r="Q31" s="58"/>
      <c r="R31" s="58" t="s">
        <v>0</v>
      </c>
      <c r="S31" s="58"/>
      <c r="T31" s="58"/>
      <c r="U31" s="58" t="s">
        <v>56</v>
      </c>
      <c r="V31" s="58"/>
      <c r="W31" s="58"/>
      <c r="X31" s="58"/>
      <c r="Y31" s="58"/>
      <c r="Z31" s="58"/>
      <c r="AA31" s="58"/>
    </row>
    <row r="32" spans="2:25" s="1" customFormat="1" ht="38.25" customHeight="1" thickBot="1">
      <c r="B32" s="208"/>
      <c r="C32" s="210"/>
      <c r="D32" s="51" t="s">
        <v>46</v>
      </c>
      <c r="E32" s="52" t="s">
        <v>47</v>
      </c>
      <c r="F32" s="52" t="s">
        <v>46</v>
      </c>
      <c r="G32" s="53" t="s">
        <v>47</v>
      </c>
      <c r="H32" s="54" t="s">
        <v>46</v>
      </c>
      <c r="I32" s="57" t="s">
        <v>47</v>
      </c>
      <c r="L32" s="61" t="s">
        <v>48</v>
      </c>
      <c r="M32" s="61" t="s">
        <v>12</v>
      </c>
      <c r="N32" s="58"/>
      <c r="O32" s="61" t="s">
        <v>46</v>
      </c>
      <c r="P32" s="61" t="s">
        <v>47</v>
      </c>
      <c r="Q32" s="58"/>
      <c r="R32" s="61" t="s">
        <v>48</v>
      </c>
      <c r="S32" s="61" t="s">
        <v>12</v>
      </c>
      <c r="T32" s="58"/>
      <c r="U32" s="61" t="s">
        <v>48</v>
      </c>
      <c r="V32" s="61" t="s">
        <v>12</v>
      </c>
      <c r="W32" s="58"/>
      <c r="X32" s="58"/>
      <c r="Y32" s="58"/>
    </row>
    <row r="33" spans="2:25" s="1" customFormat="1" ht="38.25" customHeight="1">
      <c r="B33" s="128" t="s">
        <v>2</v>
      </c>
      <c r="C33" s="129"/>
      <c r="D33" s="156"/>
      <c r="E33" s="157"/>
      <c r="F33" s="157"/>
      <c r="G33" s="158"/>
      <c r="H33" s="158"/>
      <c r="I33" s="159"/>
      <c r="L33" s="59">
        <f>COUNTA(C33:C52)</f>
        <v>0</v>
      </c>
      <c r="M33" s="59">
        <f>COUNTIF(H33:H52,"&gt;0.5")</f>
        <v>0</v>
      </c>
      <c r="N33" s="58"/>
      <c r="O33" s="108">
        <f>D33+F33+H33</f>
        <v>0</v>
      </c>
      <c r="P33" s="108">
        <f>E33+G33+I33</f>
        <v>0</v>
      </c>
      <c r="Q33" s="58"/>
      <c r="R33" s="60" t="e">
        <f>P33/O33</f>
        <v>#DIV/0!</v>
      </c>
      <c r="S33" s="60" t="e">
        <f>I33/H33</f>
        <v>#DIV/0!</v>
      </c>
      <c r="T33" s="58"/>
      <c r="U33" s="59">
        <f>COUNTIF(R33:R52,"&lt;50％")</f>
        <v>0</v>
      </c>
      <c r="V33" s="59">
        <f>COUNTIF(S33:S52,"&lt;50％")</f>
        <v>0</v>
      </c>
      <c r="W33" s="58"/>
      <c r="X33" s="58"/>
      <c r="Y33" s="58"/>
    </row>
    <row r="34" spans="2:25" s="1" customFormat="1" ht="38.25" customHeight="1">
      <c r="B34" s="134" t="s">
        <v>3</v>
      </c>
      <c r="C34" s="135"/>
      <c r="D34" s="160"/>
      <c r="E34" s="161"/>
      <c r="F34" s="161"/>
      <c r="G34" s="162"/>
      <c r="H34" s="162"/>
      <c r="I34" s="163"/>
      <c r="L34" s="58"/>
      <c r="M34" s="58"/>
      <c r="N34" s="58"/>
      <c r="O34" s="108">
        <f aca="true" t="shared" si="4" ref="O34:O52">D34+F34+H34</f>
        <v>0</v>
      </c>
      <c r="P34" s="108">
        <f aca="true" t="shared" si="5" ref="P34:P52">E34+G34+I34</f>
        <v>0</v>
      </c>
      <c r="Q34" s="58"/>
      <c r="R34" s="60" t="e">
        <f aca="true" t="shared" si="6" ref="R34:R51">P34/O34</f>
        <v>#DIV/0!</v>
      </c>
      <c r="S34" s="60" t="e">
        <f aca="true" t="shared" si="7" ref="S34:S51">I34/H34</f>
        <v>#DIV/0!</v>
      </c>
      <c r="T34" s="58"/>
      <c r="U34" s="58"/>
      <c r="V34" s="58"/>
      <c r="W34" s="58"/>
      <c r="X34" s="58"/>
      <c r="Y34" s="58"/>
    </row>
    <row r="35" spans="2:25" s="1" customFormat="1" ht="38.25" customHeight="1">
      <c r="B35" s="134" t="s">
        <v>4</v>
      </c>
      <c r="C35" s="135"/>
      <c r="D35" s="164"/>
      <c r="E35" s="165"/>
      <c r="F35" s="165"/>
      <c r="G35" s="166"/>
      <c r="H35" s="166"/>
      <c r="I35" s="167"/>
      <c r="L35" s="58"/>
      <c r="M35" s="58"/>
      <c r="N35" s="58"/>
      <c r="O35" s="108">
        <f t="shared" si="4"/>
        <v>0</v>
      </c>
      <c r="P35" s="108">
        <f t="shared" si="5"/>
        <v>0</v>
      </c>
      <c r="Q35" s="58"/>
      <c r="R35" s="60" t="e">
        <f t="shared" si="6"/>
        <v>#DIV/0!</v>
      </c>
      <c r="S35" s="60" t="e">
        <f t="shared" si="7"/>
        <v>#DIV/0!</v>
      </c>
      <c r="T35" s="58"/>
      <c r="U35" s="58"/>
      <c r="V35" s="58"/>
      <c r="W35" s="58"/>
      <c r="X35" s="58"/>
      <c r="Y35" s="58"/>
    </row>
    <row r="36" spans="2:25" ht="38.25" customHeight="1">
      <c r="B36" s="134" t="s">
        <v>5</v>
      </c>
      <c r="C36" s="143"/>
      <c r="D36" s="164"/>
      <c r="E36" s="165"/>
      <c r="F36" s="165"/>
      <c r="G36" s="166"/>
      <c r="H36" s="166"/>
      <c r="I36" s="167"/>
      <c r="O36" s="108">
        <f t="shared" si="4"/>
        <v>0</v>
      </c>
      <c r="P36" s="108">
        <f t="shared" si="5"/>
        <v>0</v>
      </c>
      <c r="R36" s="60" t="e">
        <f t="shared" si="6"/>
        <v>#DIV/0!</v>
      </c>
      <c r="S36" s="60" t="e">
        <f t="shared" si="7"/>
        <v>#DIV/0!</v>
      </c>
      <c r="X36" s="58"/>
      <c r="Y36" s="58"/>
    </row>
    <row r="37" spans="2:25" s="1" customFormat="1" ht="38.25" customHeight="1">
      <c r="B37" s="134" t="s">
        <v>6</v>
      </c>
      <c r="C37" s="144"/>
      <c r="D37" s="164"/>
      <c r="E37" s="165"/>
      <c r="F37" s="165"/>
      <c r="G37" s="166"/>
      <c r="H37" s="166"/>
      <c r="I37" s="167"/>
      <c r="L37" s="58"/>
      <c r="M37" s="58"/>
      <c r="N37" s="58"/>
      <c r="O37" s="108">
        <f t="shared" si="4"/>
        <v>0</v>
      </c>
      <c r="P37" s="108">
        <f t="shared" si="5"/>
        <v>0</v>
      </c>
      <c r="Q37" s="58"/>
      <c r="R37" s="60" t="e">
        <f t="shared" si="6"/>
        <v>#DIV/0!</v>
      </c>
      <c r="S37" s="60" t="e">
        <f t="shared" si="7"/>
        <v>#DIV/0!</v>
      </c>
      <c r="T37" s="58"/>
      <c r="U37" s="58"/>
      <c r="V37" s="58"/>
      <c r="W37" s="58"/>
      <c r="X37" s="58"/>
      <c r="Y37" s="58"/>
    </row>
    <row r="38" spans="2:25" s="1" customFormat="1" ht="38.25" customHeight="1">
      <c r="B38" s="145" t="s">
        <v>31</v>
      </c>
      <c r="C38" s="146"/>
      <c r="D38" s="168"/>
      <c r="E38" s="169"/>
      <c r="F38" s="169"/>
      <c r="G38" s="170"/>
      <c r="H38" s="170"/>
      <c r="I38" s="167"/>
      <c r="L38" s="58"/>
      <c r="M38" s="58"/>
      <c r="N38" s="58"/>
      <c r="O38" s="108">
        <f t="shared" si="4"/>
        <v>0</v>
      </c>
      <c r="P38" s="108">
        <f t="shared" si="5"/>
        <v>0</v>
      </c>
      <c r="Q38" s="58"/>
      <c r="R38" s="60" t="e">
        <f t="shared" si="6"/>
        <v>#DIV/0!</v>
      </c>
      <c r="S38" s="60" t="e">
        <f t="shared" si="7"/>
        <v>#DIV/0!</v>
      </c>
      <c r="T38" s="58"/>
      <c r="U38" s="58"/>
      <c r="V38" s="58"/>
      <c r="W38" s="58"/>
      <c r="X38" s="58"/>
      <c r="Y38" s="58"/>
    </row>
    <row r="39" spans="2:25" s="1" customFormat="1" ht="38.25" customHeight="1">
      <c r="B39" s="134" t="s">
        <v>32</v>
      </c>
      <c r="C39" s="135"/>
      <c r="D39" s="160"/>
      <c r="E39" s="161"/>
      <c r="F39" s="161"/>
      <c r="G39" s="162"/>
      <c r="H39" s="162"/>
      <c r="I39" s="163"/>
      <c r="L39" s="58"/>
      <c r="M39" s="58"/>
      <c r="N39" s="58"/>
      <c r="O39" s="108">
        <f t="shared" si="4"/>
        <v>0</v>
      </c>
      <c r="P39" s="108">
        <f t="shared" si="5"/>
        <v>0</v>
      </c>
      <c r="Q39" s="58"/>
      <c r="R39" s="60" t="e">
        <f t="shared" si="6"/>
        <v>#DIV/0!</v>
      </c>
      <c r="S39" s="60" t="e">
        <f t="shared" si="7"/>
        <v>#DIV/0!</v>
      </c>
      <c r="T39" s="58"/>
      <c r="U39" s="58"/>
      <c r="V39" s="58"/>
      <c r="W39" s="58"/>
      <c r="X39" s="58"/>
      <c r="Y39" s="58"/>
    </row>
    <row r="40" spans="2:25" s="1" customFormat="1" ht="38.25" customHeight="1">
      <c r="B40" s="134" t="s">
        <v>33</v>
      </c>
      <c r="C40" s="135"/>
      <c r="D40" s="164"/>
      <c r="E40" s="165"/>
      <c r="F40" s="165"/>
      <c r="G40" s="166"/>
      <c r="H40" s="166"/>
      <c r="I40" s="167"/>
      <c r="L40" s="58"/>
      <c r="M40" s="58"/>
      <c r="N40" s="58"/>
      <c r="O40" s="108">
        <f t="shared" si="4"/>
        <v>0</v>
      </c>
      <c r="P40" s="108">
        <f t="shared" si="5"/>
        <v>0</v>
      </c>
      <c r="Q40" s="58"/>
      <c r="R40" s="60" t="e">
        <f t="shared" si="6"/>
        <v>#DIV/0!</v>
      </c>
      <c r="S40" s="60" t="e">
        <f t="shared" si="7"/>
        <v>#DIV/0!</v>
      </c>
      <c r="T40" s="58"/>
      <c r="U40" s="58"/>
      <c r="V40" s="58"/>
      <c r="W40" s="58"/>
      <c r="X40" s="58"/>
      <c r="Y40" s="58"/>
    </row>
    <row r="41" spans="2:25" ht="38.25" customHeight="1">
      <c r="B41" s="134" t="s">
        <v>34</v>
      </c>
      <c r="C41" s="143"/>
      <c r="D41" s="164"/>
      <c r="E41" s="165"/>
      <c r="F41" s="165"/>
      <c r="G41" s="166"/>
      <c r="H41" s="166"/>
      <c r="I41" s="167"/>
      <c r="O41" s="108">
        <f t="shared" si="4"/>
        <v>0</v>
      </c>
      <c r="P41" s="108">
        <f t="shared" si="5"/>
        <v>0</v>
      </c>
      <c r="R41" s="60" t="e">
        <f t="shared" si="6"/>
        <v>#DIV/0!</v>
      </c>
      <c r="S41" s="60" t="e">
        <f t="shared" si="7"/>
        <v>#DIV/0!</v>
      </c>
      <c r="X41" s="58"/>
      <c r="Y41" s="58"/>
    </row>
    <row r="42" spans="2:25" s="1" customFormat="1" ht="38.25" customHeight="1">
      <c r="B42" s="134" t="s">
        <v>35</v>
      </c>
      <c r="C42" s="144"/>
      <c r="D42" s="164"/>
      <c r="E42" s="165"/>
      <c r="F42" s="165"/>
      <c r="G42" s="166"/>
      <c r="H42" s="166"/>
      <c r="I42" s="167"/>
      <c r="L42" s="58"/>
      <c r="M42" s="58"/>
      <c r="N42" s="58"/>
      <c r="O42" s="108">
        <f t="shared" si="4"/>
        <v>0</v>
      </c>
      <c r="P42" s="108">
        <f t="shared" si="5"/>
        <v>0</v>
      </c>
      <c r="Q42" s="58"/>
      <c r="R42" s="60" t="e">
        <f t="shared" si="6"/>
        <v>#DIV/0!</v>
      </c>
      <c r="S42" s="60" t="e">
        <f t="shared" si="7"/>
        <v>#DIV/0!</v>
      </c>
      <c r="T42" s="58"/>
      <c r="U42" s="58"/>
      <c r="V42" s="58"/>
      <c r="W42" s="58"/>
      <c r="X42" s="58"/>
      <c r="Y42" s="58"/>
    </row>
    <row r="43" spans="2:25" s="1" customFormat="1" ht="38.25" customHeight="1">
      <c r="B43" s="145" t="s">
        <v>36</v>
      </c>
      <c r="C43" s="146"/>
      <c r="D43" s="168"/>
      <c r="E43" s="169"/>
      <c r="F43" s="169"/>
      <c r="G43" s="170"/>
      <c r="H43" s="170"/>
      <c r="I43" s="167"/>
      <c r="L43" s="58"/>
      <c r="M43" s="58"/>
      <c r="N43" s="58"/>
      <c r="O43" s="108">
        <f t="shared" si="4"/>
        <v>0</v>
      </c>
      <c r="P43" s="108">
        <f t="shared" si="5"/>
        <v>0</v>
      </c>
      <c r="Q43" s="58"/>
      <c r="R43" s="60" t="e">
        <f t="shared" si="6"/>
        <v>#DIV/0!</v>
      </c>
      <c r="S43" s="60" t="e">
        <f t="shared" si="7"/>
        <v>#DIV/0!</v>
      </c>
      <c r="T43" s="58"/>
      <c r="U43" s="58"/>
      <c r="V43" s="58"/>
      <c r="W43" s="58"/>
      <c r="X43" s="58"/>
      <c r="Y43" s="58"/>
    </row>
    <row r="44" spans="2:25" s="1" customFormat="1" ht="38.25" customHeight="1">
      <c r="B44" s="134" t="s">
        <v>37</v>
      </c>
      <c r="C44" s="135"/>
      <c r="D44" s="160"/>
      <c r="E44" s="161"/>
      <c r="F44" s="161"/>
      <c r="G44" s="162"/>
      <c r="H44" s="162"/>
      <c r="I44" s="163"/>
      <c r="L44" s="58"/>
      <c r="M44" s="58"/>
      <c r="N44" s="58"/>
      <c r="O44" s="108">
        <f t="shared" si="4"/>
        <v>0</v>
      </c>
      <c r="P44" s="108">
        <f t="shared" si="5"/>
        <v>0</v>
      </c>
      <c r="Q44" s="58"/>
      <c r="R44" s="60" t="e">
        <f t="shared" si="6"/>
        <v>#DIV/0!</v>
      </c>
      <c r="S44" s="60" t="e">
        <f t="shared" si="7"/>
        <v>#DIV/0!</v>
      </c>
      <c r="T44" s="58"/>
      <c r="U44" s="58"/>
      <c r="V44" s="58"/>
      <c r="W44" s="58"/>
      <c r="X44" s="58"/>
      <c r="Y44" s="58"/>
    </row>
    <row r="45" spans="2:25" s="1" customFormat="1" ht="38.25" customHeight="1">
      <c r="B45" s="134" t="s">
        <v>38</v>
      </c>
      <c r="C45" s="135"/>
      <c r="D45" s="160"/>
      <c r="E45" s="165"/>
      <c r="F45" s="165"/>
      <c r="G45" s="166"/>
      <c r="H45" s="166"/>
      <c r="I45" s="167"/>
      <c r="L45" s="58"/>
      <c r="M45" s="58"/>
      <c r="N45" s="58"/>
      <c r="O45" s="108">
        <f t="shared" si="4"/>
        <v>0</v>
      </c>
      <c r="P45" s="108">
        <f t="shared" si="5"/>
        <v>0</v>
      </c>
      <c r="Q45" s="58"/>
      <c r="R45" s="60" t="e">
        <f t="shared" si="6"/>
        <v>#DIV/0!</v>
      </c>
      <c r="S45" s="60" t="e">
        <f t="shared" si="7"/>
        <v>#DIV/0!</v>
      </c>
      <c r="T45" s="58"/>
      <c r="U45" s="58"/>
      <c r="V45" s="58"/>
      <c r="W45" s="58"/>
      <c r="X45" s="58"/>
      <c r="Y45" s="58"/>
    </row>
    <row r="46" spans="2:25" ht="38.25" customHeight="1">
      <c r="B46" s="134" t="s">
        <v>39</v>
      </c>
      <c r="C46" s="143"/>
      <c r="D46" s="160"/>
      <c r="E46" s="165"/>
      <c r="F46" s="165"/>
      <c r="G46" s="166"/>
      <c r="H46" s="166"/>
      <c r="I46" s="167"/>
      <c r="O46" s="108">
        <f t="shared" si="4"/>
        <v>0</v>
      </c>
      <c r="P46" s="108">
        <f t="shared" si="5"/>
        <v>0</v>
      </c>
      <c r="R46" s="60" t="e">
        <f t="shared" si="6"/>
        <v>#DIV/0!</v>
      </c>
      <c r="S46" s="60" t="e">
        <f t="shared" si="7"/>
        <v>#DIV/0!</v>
      </c>
      <c r="X46" s="58"/>
      <c r="Y46" s="58"/>
    </row>
    <row r="47" spans="2:25" s="1" customFormat="1" ht="38.25" customHeight="1">
      <c r="B47" s="134" t="s">
        <v>40</v>
      </c>
      <c r="C47" s="144"/>
      <c r="D47" s="160"/>
      <c r="E47" s="165"/>
      <c r="F47" s="165"/>
      <c r="G47" s="166"/>
      <c r="H47" s="166"/>
      <c r="I47" s="167"/>
      <c r="L47" s="58"/>
      <c r="M47" s="58"/>
      <c r="N47" s="58"/>
      <c r="O47" s="108">
        <f t="shared" si="4"/>
        <v>0</v>
      </c>
      <c r="P47" s="108">
        <f t="shared" si="5"/>
        <v>0</v>
      </c>
      <c r="Q47" s="58"/>
      <c r="R47" s="60" t="e">
        <f t="shared" si="6"/>
        <v>#DIV/0!</v>
      </c>
      <c r="S47" s="60" t="e">
        <f t="shared" si="7"/>
        <v>#DIV/0!</v>
      </c>
      <c r="T47" s="58"/>
      <c r="U47" s="58"/>
      <c r="V47" s="58"/>
      <c r="W47" s="58"/>
      <c r="X47" s="58"/>
      <c r="Y47" s="58"/>
    </row>
    <row r="48" spans="2:25" s="1" customFormat="1" ht="38.25" customHeight="1">
      <c r="B48" s="145" t="s">
        <v>41</v>
      </c>
      <c r="C48" s="146"/>
      <c r="D48" s="160"/>
      <c r="E48" s="169"/>
      <c r="F48" s="169"/>
      <c r="G48" s="170"/>
      <c r="H48" s="170"/>
      <c r="I48" s="167"/>
      <c r="L48" s="58"/>
      <c r="M48" s="58"/>
      <c r="N48" s="58"/>
      <c r="O48" s="108">
        <f t="shared" si="4"/>
        <v>0</v>
      </c>
      <c r="P48" s="108">
        <f t="shared" si="5"/>
        <v>0</v>
      </c>
      <c r="Q48" s="58"/>
      <c r="R48" s="60" t="e">
        <f t="shared" si="6"/>
        <v>#DIV/0!</v>
      </c>
      <c r="S48" s="60" t="e">
        <f t="shared" si="7"/>
        <v>#DIV/0!</v>
      </c>
      <c r="T48" s="58"/>
      <c r="U48" s="58"/>
      <c r="V48" s="58"/>
      <c r="W48" s="58"/>
      <c r="X48" s="58"/>
      <c r="Y48" s="58"/>
    </row>
    <row r="49" spans="2:25" s="1" customFormat="1" ht="38.25" customHeight="1">
      <c r="B49" s="134" t="s">
        <v>42</v>
      </c>
      <c r="C49" s="135"/>
      <c r="D49" s="160"/>
      <c r="E49" s="161"/>
      <c r="F49" s="161"/>
      <c r="G49" s="162"/>
      <c r="H49" s="162"/>
      <c r="I49" s="163"/>
      <c r="L49" s="58"/>
      <c r="M49" s="58"/>
      <c r="N49" s="58"/>
      <c r="O49" s="108">
        <f t="shared" si="4"/>
        <v>0</v>
      </c>
      <c r="P49" s="108">
        <f t="shared" si="5"/>
        <v>0</v>
      </c>
      <c r="Q49" s="58"/>
      <c r="R49" s="60" t="e">
        <f t="shared" si="6"/>
        <v>#DIV/0!</v>
      </c>
      <c r="S49" s="60" t="e">
        <f t="shared" si="7"/>
        <v>#DIV/0!</v>
      </c>
      <c r="T49" s="58"/>
      <c r="U49" s="58"/>
      <c r="V49" s="58"/>
      <c r="W49" s="58"/>
      <c r="X49" s="58"/>
      <c r="Y49" s="58"/>
    </row>
    <row r="50" spans="2:25" s="1" customFormat="1" ht="38.25" customHeight="1">
      <c r="B50" s="134" t="s">
        <v>43</v>
      </c>
      <c r="C50" s="135"/>
      <c r="D50" s="160"/>
      <c r="E50" s="165"/>
      <c r="F50" s="165"/>
      <c r="G50" s="166"/>
      <c r="H50" s="166"/>
      <c r="I50" s="167"/>
      <c r="L50" s="58"/>
      <c r="M50" s="58"/>
      <c r="N50" s="58"/>
      <c r="O50" s="108">
        <f t="shared" si="4"/>
        <v>0</v>
      </c>
      <c r="P50" s="108">
        <f t="shared" si="5"/>
        <v>0</v>
      </c>
      <c r="Q50" s="58"/>
      <c r="R50" s="60" t="e">
        <f t="shared" si="6"/>
        <v>#DIV/0!</v>
      </c>
      <c r="S50" s="60" t="e">
        <f t="shared" si="7"/>
        <v>#DIV/0!</v>
      </c>
      <c r="T50" s="58"/>
      <c r="U50" s="58"/>
      <c r="V50" s="58"/>
      <c r="W50" s="58"/>
      <c r="X50" s="58"/>
      <c r="Y50" s="58"/>
    </row>
    <row r="51" spans="2:25" ht="38.25" customHeight="1">
      <c r="B51" s="134" t="s">
        <v>44</v>
      </c>
      <c r="C51" s="143"/>
      <c r="D51" s="160"/>
      <c r="E51" s="165"/>
      <c r="F51" s="165"/>
      <c r="G51" s="166"/>
      <c r="H51" s="166"/>
      <c r="I51" s="167"/>
      <c r="O51" s="108">
        <f t="shared" si="4"/>
        <v>0</v>
      </c>
      <c r="P51" s="108">
        <f t="shared" si="5"/>
        <v>0</v>
      </c>
      <c r="R51" s="60" t="e">
        <f t="shared" si="6"/>
        <v>#DIV/0!</v>
      </c>
      <c r="S51" s="60" t="e">
        <f t="shared" si="7"/>
        <v>#DIV/0!</v>
      </c>
      <c r="X51" s="58"/>
      <c r="Y51" s="58"/>
    </row>
    <row r="52" spans="2:25" ht="38.25" customHeight="1" thickBot="1">
      <c r="B52" s="150" t="s">
        <v>45</v>
      </c>
      <c r="C52" s="151"/>
      <c r="D52" s="171"/>
      <c r="E52" s="172"/>
      <c r="F52" s="172"/>
      <c r="G52" s="173"/>
      <c r="H52" s="173"/>
      <c r="I52" s="174"/>
      <c r="O52" s="108">
        <f t="shared" si="4"/>
        <v>0</v>
      </c>
      <c r="P52" s="108">
        <f t="shared" si="5"/>
        <v>0</v>
      </c>
      <c r="R52" s="60" t="e">
        <f>P52/O52</f>
        <v>#DIV/0!</v>
      </c>
      <c r="S52" s="60" t="e">
        <f>I52/H52</f>
        <v>#DIV/0!</v>
      </c>
      <c r="X52" s="58"/>
      <c r="Y52" s="58"/>
    </row>
    <row r="53" spans="2:25" ht="39" customHeight="1">
      <c r="B53" s="7"/>
      <c r="C53" s="7"/>
      <c r="D53" s="8"/>
      <c r="E53" s="8"/>
      <c r="F53" s="8"/>
      <c r="G53" s="8"/>
      <c r="H53" s="8"/>
      <c r="I53" s="8"/>
      <c r="N53" s="90"/>
      <c r="O53" s="111"/>
      <c r="P53" s="111"/>
      <c r="Q53" s="90"/>
      <c r="R53" s="110"/>
      <c r="S53" s="110"/>
      <c r="X53" s="58"/>
      <c r="Y53" s="58"/>
    </row>
    <row r="54" spans="1:23" s="1" customFormat="1" ht="30" customHeight="1" thickBot="1">
      <c r="A54" s="5" t="s">
        <v>9</v>
      </c>
      <c r="B54" s="6"/>
      <c r="C54" s="6"/>
      <c r="L54" s="58"/>
      <c r="M54" s="58"/>
      <c r="N54" s="58"/>
      <c r="O54" s="58"/>
      <c r="P54" s="58"/>
      <c r="Q54" s="58"/>
      <c r="R54" s="58"/>
      <c r="S54" s="58"/>
      <c r="T54" s="58"/>
      <c r="U54" s="58"/>
      <c r="V54" s="58"/>
      <c r="W54" s="58"/>
    </row>
    <row r="55" spans="2:28" s="4" customFormat="1" ht="33.75" customHeight="1">
      <c r="B55" s="207" t="s">
        <v>10</v>
      </c>
      <c r="C55" s="209" t="s">
        <v>11</v>
      </c>
      <c r="D55" s="216" t="s">
        <v>13</v>
      </c>
      <c r="E55" s="203"/>
      <c r="F55" s="202" t="s">
        <v>14</v>
      </c>
      <c r="G55" s="203"/>
      <c r="H55" s="202" t="s">
        <v>12</v>
      </c>
      <c r="I55" s="204"/>
      <c r="L55" s="58" t="s">
        <v>57</v>
      </c>
      <c r="M55" s="58"/>
      <c r="N55" s="58" t="s">
        <v>15</v>
      </c>
      <c r="O55" s="58"/>
      <c r="P55" s="58"/>
      <c r="Q55" s="58" t="s">
        <v>55</v>
      </c>
      <c r="R55" s="58"/>
      <c r="S55" s="58"/>
      <c r="T55" s="58" t="s">
        <v>0</v>
      </c>
      <c r="U55" s="58"/>
      <c r="V55" s="58"/>
      <c r="W55" s="58" t="s">
        <v>50</v>
      </c>
      <c r="X55" s="58"/>
      <c r="Y55" s="58"/>
      <c r="Z55" s="58" t="s">
        <v>56</v>
      </c>
      <c r="AA55" s="58"/>
      <c r="AB55" s="113"/>
    </row>
    <row r="56" spans="2:27" s="4" customFormat="1" ht="33.75" customHeight="1" thickBot="1">
      <c r="B56" s="208"/>
      <c r="C56" s="210"/>
      <c r="D56" s="83" t="s">
        <v>46</v>
      </c>
      <c r="E56" s="84" t="s">
        <v>47</v>
      </c>
      <c r="F56" s="84" t="s">
        <v>46</v>
      </c>
      <c r="G56" s="85" t="s">
        <v>47</v>
      </c>
      <c r="H56" s="54" t="s">
        <v>46</v>
      </c>
      <c r="I56" s="86" t="s">
        <v>47</v>
      </c>
      <c r="L56" s="61" t="s">
        <v>12</v>
      </c>
      <c r="M56" s="58"/>
      <c r="N56" s="61" t="s">
        <v>48</v>
      </c>
      <c r="O56" s="61" t="s">
        <v>12</v>
      </c>
      <c r="P56" s="58"/>
      <c r="Q56" s="61" t="s">
        <v>46</v>
      </c>
      <c r="R56" s="61" t="s">
        <v>47</v>
      </c>
      <c r="S56" s="58"/>
      <c r="T56" s="61" t="s">
        <v>48</v>
      </c>
      <c r="U56" s="61" t="s">
        <v>12</v>
      </c>
      <c r="V56" s="58"/>
      <c r="W56" s="61" t="s">
        <v>48</v>
      </c>
      <c r="X56" s="61" t="s">
        <v>12</v>
      </c>
      <c r="Z56" s="61" t="s">
        <v>48</v>
      </c>
      <c r="AA56" s="61" t="s">
        <v>12</v>
      </c>
    </row>
    <row r="57" spans="2:27" s="1" customFormat="1" ht="20.25" customHeight="1">
      <c r="B57" s="212" t="s">
        <v>1</v>
      </c>
      <c r="C57" s="198"/>
      <c r="D57" s="175"/>
      <c r="E57" s="176"/>
      <c r="F57" s="176"/>
      <c r="G57" s="177"/>
      <c r="H57" s="178"/>
      <c r="I57" s="179"/>
      <c r="L57" s="59">
        <f>IF(COUNT(H57:H58)&gt;0.5,1,0)</f>
        <v>0</v>
      </c>
      <c r="M57" s="58"/>
      <c r="N57" s="59">
        <f>COUNTA(C57:C96)</f>
        <v>0</v>
      </c>
      <c r="O57" s="59">
        <f>SUM(L57:L96)</f>
        <v>0</v>
      </c>
      <c r="P57" s="58"/>
      <c r="Q57" s="108">
        <f aca="true" t="shared" si="8" ref="Q57:R60">D57+F57+H57</f>
        <v>0</v>
      </c>
      <c r="R57" s="108">
        <f t="shared" si="8"/>
        <v>0</v>
      </c>
      <c r="S57" s="58"/>
      <c r="T57" s="60">
        <f>IF(Q57=0,"",R57/Q57)</f>
      </c>
      <c r="U57" s="60">
        <f aca="true" t="shared" si="9" ref="U57:U96">IF(H57="","",I57/H57)</f>
      </c>
      <c r="V57" s="90"/>
      <c r="W57" s="59">
        <f>IF(OR(T57&lt;50%,T58&lt;50%),1,0)</f>
        <v>0</v>
      </c>
      <c r="X57" s="59">
        <f>IF(OR(U57&lt;50%,U58&lt;50%),1,0)</f>
        <v>0</v>
      </c>
      <c r="Z57" s="59">
        <f>SUM(W57:W96)</f>
        <v>0</v>
      </c>
      <c r="AA57" s="59">
        <f>SUM(X57:X96)</f>
        <v>0</v>
      </c>
    </row>
    <row r="58" spans="2:24" s="1" customFormat="1" ht="20.25" customHeight="1">
      <c r="B58" s="200"/>
      <c r="C58" s="201"/>
      <c r="D58" s="168"/>
      <c r="E58" s="169"/>
      <c r="F58" s="169"/>
      <c r="G58" s="170"/>
      <c r="H58" s="169"/>
      <c r="I58" s="180"/>
      <c r="L58" s="59"/>
      <c r="M58" s="58"/>
      <c r="N58" s="58"/>
      <c r="O58" s="58"/>
      <c r="P58" s="58"/>
      <c r="Q58" s="112">
        <f t="shared" si="8"/>
        <v>0</v>
      </c>
      <c r="R58" s="112">
        <f t="shared" si="8"/>
        <v>0</v>
      </c>
      <c r="S58" s="58"/>
      <c r="T58" s="60">
        <f aca="true" t="shared" si="10" ref="T58:T96">IF(Q58=0,"",R58/Q58)</f>
      </c>
      <c r="U58" s="60">
        <f t="shared" si="9"/>
      </c>
      <c r="V58" s="92"/>
      <c r="W58" s="59"/>
      <c r="X58" s="59"/>
    </row>
    <row r="59" spans="2:24" s="1" customFormat="1" ht="20.25" customHeight="1">
      <c r="B59" s="199" t="s">
        <v>3</v>
      </c>
      <c r="C59" s="197"/>
      <c r="D59" s="181"/>
      <c r="E59" s="182"/>
      <c r="F59" s="182"/>
      <c r="G59" s="183"/>
      <c r="H59" s="182"/>
      <c r="I59" s="179"/>
      <c r="L59" s="59">
        <f>IF(COUNT(H59:H60)&gt;0.5,1,0)</f>
        <v>0</v>
      </c>
      <c r="M59" s="58"/>
      <c r="N59" s="58"/>
      <c r="O59" s="58"/>
      <c r="P59" s="58"/>
      <c r="Q59" s="108">
        <f t="shared" si="8"/>
        <v>0</v>
      </c>
      <c r="R59" s="108">
        <f t="shared" si="8"/>
        <v>0</v>
      </c>
      <c r="S59" s="58"/>
      <c r="T59" s="60">
        <f t="shared" si="10"/>
      </c>
      <c r="U59" s="60">
        <f t="shared" si="9"/>
      </c>
      <c r="V59" s="92"/>
      <c r="W59" s="59">
        <f aca="true" t="shared" si="11" ref="W59:W95">IF(OR(T59&lt;50%,T60&lt;50%),1,0)</f>
        <v>0</v>
      </c>
      <c r="X59" s="59">
        <f aca="true" t="shared" si="12" ref="X59:X95">IF(OR(U59&lt;50%,U60&lt;50%),1,0)</f>
        <v>0</v>
      </c>
    </row>
    <row r="60" spans="2:24" s="1" customFormat="1" ht="20.25" customHeight="1">
      <c r="B60" s="200"/>
      <c r="C60" s="201"/>
      <c r="D60" s="168"/>
      <c r="E60" s="169"/>
      <c r="F60" s="169"/>
      <c r="G60" s="170"/>
      <c r="H60" s="169"/>
      <c r="I60" s="180"/>
      <c r="L60" s="59"/>
      <c r="M60" s="58"/>
      <c r="N60" s="58"/>
      <c r="O60" s="58"/>
      <c r="P60" s="58"/>
      <c r="Q60" s="112">
        <f t="shared" si="8"/>
        <v>0</v>
      </c>
      <c r="R60" s="112">
        <f t="shared" si="8"/>
        <v>0</v>
      </c>
      <c r="S60" s="58"/>
      <c r="T60" s="60">
        <f t="shared" si="10"/>
      </c>
      <c r="U60" s="60">
        <f t="shared" si="9"/>
      </c>
      <c r="V60" s="92"/>
      <c r="W60" s="59"/>
      <c r="X60" s="59"/>
    </row>
    <row r="61" spans="2:24" s="1" customFormat="1" ht="20.25" customHeight="1">
      <c r="B61" s="199" t="s">
        <v>4</v>
      </c>
      <c r="C61" s="197"/>
      <c r="D61" s="181"/>
      <c r="E61" s="182"/>
      <c r="F61" s="182"/>
      <c r="G61" s="183"/>
      <c r="H61" s="182"/>
      <c r="I61" s="179"/>
      <c r="L61" s="59">
        <f>IF(COUNT(H61:H62)&gt;0.5,1,0)</f>
        <v>0</v>
      </c>
      <c r="M61" s="58"/>
      <c r="N61" s="58"/>
      <c r="O61" s="58"/>
      <c r="P61" s="58"/>
      <c r="Q61" s="108">
        <f aca="true" t="shared" si="13" ref="Q61:Q96">D61+F61+H61</f>
        <v>0</v>
      </c>
      <c r="R61" s="108">
        <f aca="true" t="shared" si="14" ref="R61:R94">E61+G61+I61</f>
        <v>0</v>
      </c>
      <c r="S61" s="58"/>
      <c r="T61" s="60">
        <f t="shared" si="10"/>
      </c>
      <c r="U61" s="60">
        <f t="shared" si="9"/>
      </c>
      <c r="V61" s="92"/>
      <c r="W61" s="59">
        <f t="shared" si="11"/>
        <v>0</v>
      </c>
      <c r="X61" s="59">
        <f t="shared" si="12"/>
        <v>0</v>
      </c>
    </row>
    <row r="62" spans="2:24" s="1" customFormat="1" ht="20.25" customHeight="1">
      <c r="B62" s="200"/>
      <c r="C62" s="201"/>
      <c r="D62" s="168"/>
      <c r="E62" s="169"/>
      <c r="F62" s="169"/>
      <c r="G62" s="170"/>
      <c r="H62" s="169"/>
      <c r="I62" s="180"/>
      <c r="L62" s="59"/>
      <c r="M62" s="58"/>
      <c r="N62" s="58"/>
      <c r="O62" s="58"/>
      <c r="P62" s="58"/>
      <c r="Q62" s="112">
        <f t="shared" si="13"/>
        <v>0</v>
      </c>
      <c r="R62" s="112">
        <f t="shared" si="14"/>
        <v>0</v>
      </c>
      <c r="S62" s="58"/>
      <c r="T62" s="60">
        <f t="shared" si="10"/>
      </c>
      <c r="U62" s="60">
        <f t="shared" si="9"/>
      </c>
      <c r="V62" s="92"/>
      <c r="W62" s="59"/>
      <c r="X62" s="59"/>
    </row>
    <row r="63" spans="2:24" s="1" customFormat="1" ht="20.25" customHeight="1">
      <c r="B63" s="199" t="s">
        <v>5</v>
      </c>
      <c r="C63" s="197"/>
      <c r="D63" s="181"/>
      <c r="E63" s="182"/>
      <c r="F63" s="182"/>
      <c r="G63" s="183"/>
      <c r="H63" s="182"/>
      <c r="I63" s="179"/>
      <c r="L63" s="59">
        <f>IF(COUNT(H63:H64)&gt;0.5,1,0)</f>
        <v>0</v>
      </c>
      <c r="M63" s="58"/>
      <c r="N63" s="58"/>
      <c r="O63" s="58"/>
      <c r="P63" s="58"/>
      <c r="Q63" s="108">
        <f t="shared" si="13"/>
        <v>0</v>
      </c>
      <c r="R63" s="108">
        <f t="shared" si="14"/>
        <v>0</v>
      </c>
      <c r="S63" s="58"/>
      <c r="T63" s="60">
        <f t="shared" si="10"/>
      </c>
      <c r="U63" s="60">
        <f t="shared" si="9"/>
      </c>
      <c r="V63" s="92"/>
      <c r="W63" s="59">
        <f t="shared" si="11"/>
        <v>0</v>
      </c>
      <c r="X63" s="59">
        <f t="shared" si="12"/>
        <v>0</v>
      </c>
    </row>
    <row r="64" spans="2:24" s="1" customFormat="1" ht="20.25" customHeight="1">
      <c r="B64" s="200"/>
      <c r="C64" s="198"/>
      <c r="D64" s="184"/>
      <c r="E64" s="185"/>
      <c r="F64" s="185"/>
      <c r="G64" s="186"/>
      <c r="H64" s="185"/>
      <c r="I64" s="180"/>
      <c r="L64" s="59"/>
      <c r="M64" s="58"/>
      <c r="N64" s="58"/>
      <c r="O64" s="58"/>
      <c r="P64" s="58"/>
      <c r="Q64" s="112">
        <f t="shared" si="13"/>
        <v>0</v>
      </c>
      <c r="R64" s="112">
        <f t="shared" si="14"/>
        <v>0</v>
      </c>
      <c r="S64" s="58"/>
      <c r="T64" s="60">
        <f t="shared" si="10"/>
      </c>
      <c r="U64" s="60">
        <f t="shared" si="9"/>
      </c>
      <c r="V64" s="92"/>
      <c r="W64" s="59"/>
      <c r="X64" s="59"/>
    </row>
    <row r="65" spans="2:24" s="1" customFormat="1" ht="20.25" customHeight="1">
      <c r="B65" s="199" t="s">
        <v>6</v>
      </c>
      <c r="C65" s="197"/>
      <c r="D65" s="181"/>
      <c r="E65" s="182"/>
      <c r="F65" s="182"/>
      <c r="G65" s="183"/>
      <c r="H65" s="182"/>
      <c r="I65" s="179"/>
      <c r="L65" s="59">
        <f>IF(COUNT(H65:H66)&gt;0.5,1,0)</f>
        <v>0</v>
      </c>
      <c r="M65" s="58"/>
      <c r="N65" s="58"/>
      <c r="O65" s="58"/>
      <c r="P65" s="58"/>
      <c r="Q65" s="108">
        <f t="shared" si="13"/>
        <v>0</v>
      </c>
      <c r="R65" s="108">
        <f t="shared" si="14"/>
        <v>0</v>
      </c>
      <c r="S65" s="58"/>
      <c r="T65" s="60">
        <f t="shared" si="10"/>
      </c>
      <c r="U65" s="60">
        <f t="shared" si="9"/>
      </c>
      <c r="V65" s="92"/>
      <c r="W65" s="59">
        <f t="shared" si="11"/>
        <v>0</v>
      </c>
      <c r="X65" s="59">
        <f t="shared" si="12"/>
        <v>0</v>
      </c>
    </row>
    <row r="66" spans="2:24" s="1" customFormat="1" ht="20.25" customHeight="1">
      <c r="B66" s="200"/>
      <c r="C66" s="201"/>
      <c r="D66" s="168"/>
      <c r="E66" s="169"/>
      <c r="F66" s="169"/>
      <c r="G66" s="170"/>
      <c r="H66" s="169"/>
      <c r="I66" s="180"/>
      <c r="L66" s="59"/>
      <c r="M66" s="58"/>
      <c r="N66" s="58"/>
      <c r="O66" s="58"/>
      <c r="P66" s="58"/>
      <c r="Q66" s="112">
        <f t="shared" si="13"/>
        <v>0</v>
      </c>
      <c r="R66" s="112">
        <f t="shared" si="14"/>
        <v>0</v>
      </c>
      <c r="S66" s="58"/>
      <c r="T66" s="60">
        <f t="shared" si="10"/>
      </c>
      <c r="U66" s="60">
        <f t="shared" si="9"/>
      </c>
      <c r="V66" s="92"/>
      <c r="W66" s="59"/>
      <c r="X66" s="59"/>
    </row>
    <row r="67" spans="2:24" s="1" customFormat="1" ht="20.25" customHeight="1">
      <c r="B67" s="199" t="s">
        <v>31</v>
      </c>
      <c r="C67" s="197"/>
      <c r="D67" s="181"/>
      <c r="E67" s="182"/>
      <c r="F67" s="182"/>
      <c r="G67" s="183"/>
      <c r="H67" s="182"/>
      <c r="I67" s="179"/>
      <c r="L67" s="59">
        <f>IF(COUNT(H67:H68)&gt;0.5,1,0)</f>
        <v>0</v>
      </c>
      <c r="M67" s="58"/>
      <c r="N67" s="58"/>
      <c r="O67" s="58"/>
      <c r="P67" s="58"/>
      <c r="Q67" s="108">
        <f t="shared" si="13"/>
        <v>0</v>
      </c>
      <c r="R67" s="108">
        <f t="shared" si="14"/>
        <v>0</v>
      </c>
      <c r="S67" s="58"/>
      <c r="T67" s="60">
        <f t="shared" si="10"/>
      </c>
      <c r="U67" s="60">
        <f t="shared" si="9"/>
      </c>
      <c r="V67" s="92"/>
      <c r="W67" s="59">
        <f t="shared" si="11"/>
        <v>0</v>
      </c>
      <c r="X67" s="59">
        <f t="shared" si="12"/>
        <v>0</v>
      </c>
    </row>
    <row r="68" spans="2:24" s="1" customFormat="1" ht="20.25" customHeight="1">
      <c r="B68" s="200"/>
      <c r="C68" s="201"/>
      <c r="D68" s="168"/>
      <c r="E68" s="169"/>
      <c r="F68" s="169"/>
      <c r="G68" s="170"/>
      <c r="H68" s="169"/>
      <c r="I68" s="180"/>
      <c r="L68" s="59"/>
      <c r="M68" s="58"/>
      <c r="N68" s="58"/>
      <c r="O68" s="58"/>
      <c r="P68" s="58"/>
      <c r="Q68" s="112">
        <f t="shared" si="13"/>
        <v>0</v>
      </c>
      <c r="R68" s="112">
        <f t="shared" si="14"/>
        <v>0</v>
      </c>
      <c r="S68" s="58"/>
      <c r="T68" s="60">
        <f t="shared" si="10"/>
      </c>
      <c r="U68" s="60">
        <f t="shared" si="9"/>
      </c>
      <c r="V68" s="92"/>
      <c r="W68" s="59"/>
      <c r="X68" s="59"/>
    </row>
    <row r="69" spans="2:24" s="1" customFormat="1" ht="20.25" customHeight="1">
      <c r="B69" s="199" t="s">
        <v>32</v>
      </c>
      <c r="C69" s="197"/>
      <c r="D69" s="181"/>
      <c r="E69" s="182"/>
      <c r="F69" s="182"/>
      <c r="G69" s="183"/>
      <c r="H69" s="182"/>
      <c r="I69" s="179"/>
      <c r="L69" s="59">
        <f>IF(COUNT(H69:H70)&gt;0.5,1,0)</f>
        <v>0</v>
      </c>
      <c r="M69" s="58"/>
      <c r="N69" s="58"/>
      <c r="O69" s="58"/>
      <c r="P69" s="58"/>
      <c r="Q69" s="108">
        <f t="shared" si="13"/>
        <v>0</v>
      </c>
      <c r="R69" s="108">
        <f t="shared" si="14"/>
        <v>0</v>
      </c>
      <c r="S69" s="58"/>
      <c r="T69" s="60">
        <f t="shared" si="10"/>
      </c>
      <c r="U69" s="60">
        <f t="shared" si="9"/>
      </c>
      <c r="V69" s="92"/>
      <c r="W69" s="59">
        <f t="shared" si="11"/>
        <v>0</v>
      </c>
      <c r="X69" s="59">
        <f t="shared" si="12"/>
        <v>0</v>
      </c>
    </row>
    <row r="70" spans="2:24" s="1" customFormat="1" ht="20.25" customHeight="1">
      <c r="B70" s="200"/>
      <c r="C70" s="198"/>
      <c r="D70" s="184"/>
      <c r="E70" s="185"/>
      <c r="F70" s="185"/>
      <c r="G70" s="186"/>
      <c r="H70" s="185"/>
      <c r="I70" s="180"/>
      <c r="L70" s="59"/>
      <c r="M70" s="58"/>
      <c r="N70" s="58"/>
      <c r="O70" s="58"/>
      <c r="P70" s="58"/>
      <c r="Q70" s="112">
        <f t="shared" si="13"/>
        <v>0</v>
      </c>
      <c r="R70" s="112">
        <f t="shared" si="14"/>
        <v>0</v>
      </c>
      <c r="S70" s="58"/>
      <c r="T70" s="60">
        <f t="shared" si="10"/>
      </c>
      <c r="U70" s="60">
        <f t="shared" si="9"/>
      </c>
      <c r="V70" s="92"/>
      <c r="W70" s="59"/>
      <c r="X70" s="59"/>
    </row>
    <row r="71" spans="2:24" s="1" customFormat="1" ht="20.25" customHeight="1">
      <c r="B71" s="199" t="s">
        <v>33</v>
      </c>
      <c r="C71" s="197"/>
      <c r="D71" s="181"/>
      <c r="E71" s="182"/>
      <c r="F71" s="182"/>
      <c r="G71" s="183"/>
      <c r="H71" s="182"/>
      <c r="I71" s="179"/>
      <c r="L71" s="59">
        <f>IF(COUNT(H71:H72)&gt;0.5,1,0)</f>
        <v>0</v>
      </c>
      <c r="M71" s="58"/>
      <c r="N71" s="58"/>
      <c r="O71" s="58"/>
      <c r="P71" s="58"/>
      <c r="Q71" s="108">
        <f t="shared" si="13"/>
        <v>0</v>
      </c>
      <c r="R71" s="108">
        <f t="shared" si="14"/>
        <v>0</v>
      </c>
      <c r="S71" s="58"/>
      <c r="T71" s="60">
        <f t="shared" si="10"/>
      </c>
      <c r="U71" s="60">
        <f t="shared" si="9"/>
      </c>
      <c r="V71" s="92"/>
      <c r="W71" s="59">
        <f t="shared" si="11"/>
        <v>0</v>
      </c>
      <c r="X71" s="59">
        <f t="shared" si="12"/>
        <v>0</v>
      </c>
    </row>
    <row r="72" spans="2:24" s="1" customFormat="1" ht="20.25" customHeight="1">
      <c r="B72" s="200"/>
      <c r="C72" s="201"/>
      <c r="D72" s="168"/>
      <c r="E72" s="169"/>
      <c r="F72" s="169"/>
      <c r="G72" s="170"/>
      <c r="H72" s="169"/>
      <c r="I72" s="180"/>
      <c r="L72" s="59"/>
      <c r="M72" s="58"/>
      <c r="N72" s="58"/>
      <c r="O72" s="58"/>
      <c r="P72" s="58"/>
      <c r="Q72" s="112">
        <f t="shared" si="13"/>
        <v>0</v>
      </c>
      <c r="R72" s="112">
        <f t="shared" si="14"/>
        <v>0</v>
      </c>
      <c r="S72" s="58"/>
      <c r="T72" s="60">
        <f t="shared" si="10"/>
      </c>
      <c r="U72" s="60">
        <f t="shared" si="9"/>
      </c>
      <c r="V72" s="92"/>
      <c r="W72" s="59"/>
      <c r="X72" s="59"/>
    </row>
    <row r="73" spans="2:24" s="1" customFormat="1" ht="20.25" customHeight="1">
      <c r="B73" s="199" t="s">
        <v>34</v>
      </c>
      <c r="C73" s="197"/>
      <c r="D73" s="181"/>
      <c r="E73" s="182"/>
      <c r="F73" s="182"/>
      <c r="G73" s="183"/>
      <c r="H73" s="182"/>
      <c r="I73" s="179"/>
      <c r="L73" s="59">
        <f>IF(COUNT(H73:H74)&gt;0.5,1,0)</f>
        <v>0</v>
      </c>
      <c r="M73" s="58"/>
      <c r="N73" s="58"/>
      <c r="O73" s="58"/>
      <c r="P73" s="58"/>
      <c r="Q73" s="108">
        <f t="shared" si="13"/>
        <v>0</v>
      </c>
      <c r="R73" s="108">
        <f t="shared" si="14"/>
        <v>0</v>
      </c>
      <c r="S73" s="58"/>
      <c r="T73" s="60">
        <f t="shared" si="10"/>
      </c>
      <c r="U73" s="60">
        <f t="shared" si="9"/>
      </c>
      <c r="V73" s="92"/>
      <c r="W73" s="59">
        <f t="shared" si="11"/>
        <v>0</v>
      </c>
      <c r="X73" s="59">
        <f t="shared" si="12"/>
        <v>0</v>
      </c>
    </row>
    <row r="74" spans="2:24" s="1" customFormat="1" ht="20.25" customHeight="1">
      <c r="B74" s="200"/>
      <c r="C74" s="201"/>
      <c r="D74" s="168"/>
      <c r="E74" s="169"/>
      <c r="F74" s="169"/>
      <c r="G74" s="170"/>
      <c r="H74" s="169"/>
      <c r="I74" s="180"/>
      <c r="L74" s="59"/>
      <c r="M74" s="58"/>
      <c r="N74" s="58"/>
      <c r="O74" s="58"/>
      <c r="P74" s="58"/>
      <c r="Q74" s="112">
        <f t="shared" si="13"/>
        <v>0</v>
      </c>
      <c r="R74" s="112">
        <f t="shared" si="14"/>
        <v>0</v>
      </c>
      <c r="S74" s="58"/>
      <c r="T74" s="60">
        <f t="shared" si="10"/>
      </c>
      <c r="U74" s="60">
        <f t="shared" si="9"/>
      </c>
      <c r="V74" s="92"/>
      <c r="W74" s="59"/>
      <c r="X74" s="59"/>
    </row>
    <row r="75" spans="2:24" s="1" customFormat="1" ht="20.25" customHeight="1">
      <c r="B75" s="199" t="s">
        <v>35</v>
      </c>
      <c r="C75" s="197"/>
      <c r="D75" s="181"/>
      <c r="E75" s="182"/>
      <c r="F75" s="182"/>
      <c r="G75" s="183"/>
      <c r="H75" s="182"/>
      <c r="I75" s="179"/>
      <c r="L75" s="59">
        <f>IF(COUNT(H75:H76)&gt;0.5,1,0)</f>
        <v>0</v>
      </c>
      <c r="M75" s="58"/>
      <c r="N75" s="58"/>
      <c r="O75" s="58"/>
      <c r="P75" s="58"/>
      <c r="Q75" s="108">
        <f t="shared" si="13"/>
        <v>0</v>
      </c>
      <c r="R75" s="108">
        <f t="shared" si="14"/>
        <v>0</v>
      </c>
      <c r="S75" s="58"/>
      <c r="T75" s="60">
        <f t="shared" si="10"/>
      </c>
      <c r="U75" s="60">
        <f t="shared" si="9"/>
      </c>
      <c r="V75" s="92"/>
      <c r="W75" s="59">
        <f t="shared" si="11"/>
        <v>0</v>
      </c>
      <c r="X75" s="59">
        <f t="shared" si="12"/>
        <v>0</v>
      </c>
    </row>
    <row r="76" spans="2:24" s="1" customFormat="1" ht="20.25" customHeight="1">
      <c r="B76" s="200"/>
      <c r="C76" s="198"/>
      <c r="D76" s="184"/>
      <c r="E76" s="185"/>
      <c r="F76" s="185"/>
      <c r="G76" s="186"/>
      <c r="H76" s="185"/>
      <c r="I76" s="180"/>
      <c r="L76" s="59"/>
      <c r="M76" s="58"/>
      <c r="N76" s="58"/>
      <c r="O76" s="58"/>
      <c r="P76" s="58"/>
      <c r="Q76" s="112">
        <f t="shared" si="13"/>
        <v>0</v>
      </c>
      <c r="R76" s="112">
        <f t="shared" si="14"/>
        <v>0</v>
      </c>
      <c r="S76" s="58"/>
      <c r="T76" s="60">
        <f t="shared" si="10"/>
      </c>
      <c r="U76" s="60">
        <f t="shared" si="9"/>
      </c>
      <c r="V76" s="92"/>
      <c r="W76" s="59"/>
      <c r="X76" s="59"/>
    </row>
    <row r="77" spans="2:24" s="1" customFormat="1" ht="20.25" customHeight="1">
      <c r="B77" s="199" t="s">
        <v>36</v>
      </c>
      <c r="C77" s="197"/>
      <c r="D77" s="181"/>
      <c r="E77" s="182"/>
      <c r="F77" s="182"/>
      <c r="G77" s="183"/>
      <c r="H77" s="182"/>
      <c r="I77" s="179"/>
      <c r="L77" s="59">
        <f>IF(COUNT(H77:H78)&gt;0.5,1,0)</f>
        <v>0</v>
      </c>
      <c r="M77" s="58"/>
      <c r="N77" s="58"/>
      <c r="O77" s="58"/>
      <c r="P77" s="58"/>
      <c r="Q77" s="108">
        <f t="shared" si="13"/>
        <v>0</v>
      </c>
      <c r="R77" s="108">
        <f t="shared" si="14"/>
        <v>0</v>
      </c>
      <c r="S77" s="58"/>
      <c r="T77" s="60">
        <f t="shared" si="10"/>
      </c>
      <c r="U77" s="60">
        <f t="shared" si="9"/>
      </c>
      <c r="V77" s="92"/>
      <c r="W77" s="59">
        <f t="shared" si="11"/>
        <v>0</v>
      </c>
      <c r="X77" s="59">
        <f t="shared" si="12"/>
        <v>0</v>
      </c>
    </row>
    <row r="78" spans="2:24" s="1" customFormat="1" ht="20.25" customHeight="1">
      <c r="B78" s="200"/>
      <c r="C78" s="201"/>
      <c r="D78" s="168"/>
      <c r="E78" s="169"/>
      <c r="F78" s="169"/>
      <c r="G78" s="170"/>
      <c r="H78" s="169"/>
      <c r="I78" s="180"/>
      <c r="L78" s="59"/>
      <c r="M78" s="58"/>
      <c r="N78" s="58"/>
      <c r="O78" s="58"/>
      <c r="P78" s="58"/>
      <c r="Q78" s="112">
        <f t="shared" si="13"/>
        <v>0</v>
      </c>
      <c r="R78" s="112">
        <f t="shared" si="14"/>
        <v>0</v>
      </c>
      <c r="S78" s="58"/>
      <c r="T78" s="60">
        <f t="shared" si="10"/>
      </c>
      <c r="U78" s="60">
        <f t="shared" si="9"/>
      </c>
      <c r="V78" s="92"/>
      <c r="W78" s="59"/>
      <c r="X78" s="59"/>
    </row>
    <row r="79" spans="2:24" s="1" customFormat="1" ht="20.25" customHeight="1">
      <c r="B79" s="199" t="s">
        <v>37</v>
      </c>
      <c r="C79" s="197"/>
      <c r="D79" s="181"/>
      <c r="E79" s="182"/>
      <c r="F79" s="182"/>
      <c r="G79" s="183"/>
      <c r="H79" s="182"/>
      <c r="I79" s="179"/>
      <c r="L79" s="59">
        <f>IF(COUNT(H79:H80)&gt;0.5,1,0)</f>
        <v>0</v>
      </c>
      <c r="M79" s="58"/>
      <c r="N79" s="58"/>
      <c r="O79" s="58"/>
      <c r="P79" s="58"/>
      <c r="Q79" s="108">
        <f t="shared" si="13"/>
        <v>0</v>
      </c>
      <c r="R79" s="108">
        <f t="shared" si="14"/>
        <v>0</v>
      </c>
      <c r="S79" s="58"/>
      <c r="T79" s="60">
        <f t="shared" si="10"/>
      </c>
      <c r="U79" s="60">
        <f t="shared" si="9"/>
      </c>
      <c r="V79" s="92"/>
      <c r="W79" s="59">
        <f t="shared" si="11"/>
        <v>0</v>
      </c>
      <c r="X79" s="59">
        <f t="shared" si="12"/>
        <v>0</v>
      </c>
    </row>
    <row r="80" spans="2:24" s="1" customFormat="1" ht="20.25" customHeight="1">
      <c r="B80" s="200"/>
      <c r="C80" s="201"/>
      <c r="D80" s="168"/>
      <c r="E80" s="169"/>
      <c r="F80" s="169"/>
      <c r="G80" s="170"/>
      <c r="H80" s="169"/>
      <c r="I80" s="180"/>
      <c r="L80" s="59"/>
      <c r="M80" s="58"/>
      <c r="N80" s="58"/>
      <c r="O80" s="58"/>
      <c r="P80" s="58"/>
      <c r="Q80" s="112">
        <f t="shared" si="13"/>
        <v>0</v>
      </c>
      <c r="R80" s="112">
        <f t="shared" si="14"/>
        <v>0</v>
      </c>
      <c r="S80" s="58"/>
      <c r="T80" s="60">
        <f t="shared" si="10"/>
      </c>
      <c r="U80" s="60">
        <f t="shared" si="9"/>
      </c>
      <c r="V80" s="92"/>
      <c r="W80" s="59"/>
      <c r="X80" s="59"/>
    </row>
    <row r="81" spans="2:24" s="1" customFormat="1" ht="20.25" customHeight="1">
      <c r="B81" s="199" t="s">
        <v>38</v>
      </c>
      <c r="C81" s="197"/>
      <c r="D81" s="181"/>
      <c r="E81" s="182"/>
      <c r="F81" s="182"/>
      <c r="G81" s="183"/>
      <c r="H81" s="182"/>
      <c r="I81" s="179"/>
      <c r="L81" s="59">
        <f>IF(COUNT(H81:H82)&gt;0.5,1,0)</f>
        <v>0</v>
      </c>
      <c r="M81" s="58"/>
      <c r="N81" s="58"/>
      <c r="O81" s="58"/>
      <c r="P81" s="58"/>
      <c r="Q81" s="108">
        <f t="shared" si="13"/>
        <v>0</v>
      </c>
      <c r="R81" s="108">
        <f t="shared" si="14"/>
        <v>0</v>
      </c>
      <c r="S81" s="58"/>
      <c r="T81" s="60">
        <f t="shared" si="10"/>
      </c>
      <c r="U81" s="60">
        <f t="shared" si="9"/>
      </c>
      <c r="V81" s="92"/>
      <c r="W81" s="59">
        <f t="shared" si="11"/>
        <v>0</v>
      </c>
      <c r="X81" s="59">
        <f t="shared" si="12"/>
        <v>0</v>
      </c>
    </row>
    <row r="82" spans="2:24" s="1" customFormat="1" ht="20.25" customHeight="1">
      <c r="B82" s="200"/>
      <c r="C82" s="201"/>
      <c r="D82" s="168"/>
      <c r="E82" s="169"/>
      <c r="F82" s="169"/>
      <c r="G82" s="170"/>
      <c r="H82" s="169"/>
      <c r="I82" s="180"/>
      <c r="L82" s="59"/>
      <c r="M82" s="58"/>
      <c r="N82" s="58"/>
      <c r="O82" s="58"/>
      <c r="P82" s="58"/>
      <c r="Q82" s="112">
        <f t="shared" si="13"/>
        <v>0</v>
      </c>
      <c r="R82" s="112">
        <f t="shared" si="14"/>
        <v>0</v>
      </c>
      <c r="S82" s="58"/>
      <c r="T82" s="60">
        <f t="shared" si="10"/>
      </c>
      <c r="U82" s="60">
        <f t="shared" si="9"/>
      </c>
      <c r="V82" s="92"/>
      <c r="W82" s="59"/>
      <c r="X82" s="59"/>
    </row>
    <row r="83" spans="2:24" s="1" customFormat="1" ht="20.25" customHeight="1">
      <c r="B83" s="199" t="s">
        <v>39</v>
      </c>
      <c r="C83" s="197"/>
      <c r="D83" s="181"/>
      <c r="E83" s="182"/>
      <c r="F83" s="182"/>
      <c r="G83" s="183"/>
      <c r="H83" s="182"/>
      <c r="I83" s="179"/>
      <c r="L83" s="59">
        <f>IF(COUNT(H83:H84)&gt;0.5,1,0)</f>
        <v>0</v>
      </c>
      <c r="M83" s="58"/>
      <c r="N83" s="58"/>
      <c r="O83" s="58"/>
      <c r="P83" s="58"/>
      <c r="Q83" s="108">
        <f t="shared" si="13"/>
        <v>0</v>
      </c>
      <c r="R83" s="108">
        <f t="shared" si="14"/>
        <v>0</v>
      </c>
      <c r="S83" s="58"/>
      <c r="T83" s="60">
        <f t="shared" si="10"/>
      </c>
      <c r="U83" s="60">
        <f t="shared" si="9"/>
      </c>
      <c r="V83" s="92"/>
      <c r="W83" s="59">
        <f t="shared" si="11"/>
        <v>0</v>
      </c>
      <c r="X83" s="59">
        <f t="shared" si="12"/>
        <v>0</v>
      </c>
    </row>
    <row r="84" spans="2:24" s="1" customFormat="1" ht="20.25" customHeight="1">
      <c r="B84" s="200"/>
      <c r="C84" s="201"/>
      <c r="D84" s="168"/>
      <c r="E84" s="169"/>
      <c r="F84" s="169"/>
      <c r="G84" s="170"/>
      <c r="H84" s="169"/>
      <c r="I84" s="180"/>
      <c r="L84" s="59"/>
      <c r="M84" s="58"/>
      <c r="N84" s="58"/>
      <c r="O84" s="58"/>
      <c r="P84" s="58"/>
      <c r="Q84" s="112">
        <f t="shared" si="13"/>
        <v>0</v>
      </c>
      <c r="R84" s="112">
        <f t="shared" si="14"/>
        <v>0</v>
      </c>
      <c r="S84" s="58"/>
      <c r="T84" s="60">
        <f t="shared" si="10"/>
      </c>
      <c r="U84" s="60">
        <f t="shared" si="9"/>
      </c>
      <c r="V84" s="92"/>
      <c r="W84" s="59"/>
      <c r="X84" s="59"/>
    </row>
    <row r="85" spans="2:24" s="1" customFormat="1" ht="20.25" customHeight="1">
      <c r="B85" s="195" t="s">
        <v>40</v>
      </c>
      <c r="C85" s="197"/>
      <c r="D85" s="181"/>
      <c r="E85" s="182"/>
      <c r="F85" s="182"/>
      <c r="G85" s="183"/>
      <c r="H85" s="182"/>
      <c r="I85" s="179"/>
      <c r="L85" s="59">
        <f>IF(COUNT(H85:H86)&gt;0.5,1,0)</f>
        <v>0</v>
      </c>
      <c r="M85" s="58"/>
      <c r="N85" s="58"/>
      <c r="O85" s="58"/>
      <c r="P85" s="58"/>
      <c r="Q85" s="108">
        <f t="shared" si="13"/>
        <v>0</v>
      </c>
      <c r="R85" s="108">
        <f t="shared" si="14"/>
        <v>0</v>
      </c>
      <c r="S85" s="58"/>
      <c r="T85" s="60">
        <f t="shared" si="10"/>
      </c>
      <c r="U85" s="60">
        <f t="shared" si="9"/>
      </c>
      <c r="V85" s="92"/>
      <c r="W85" s="59">
        <f t="shared" si="11"/>
        <v>0</v>
      </c>
      <c r="X85" s="59">
        <f t="shared" si="12"/>
        <v>0</v>
      </c>
    </row>
    <row r="86" spans="2:24" s="1" customFormat="1" ht="20.25" customHeight="1">
      <c r="B86" s="196"/>
      <c r="C86" s="198"/>
      <c r="D86" s="184"/>
      <c r="E86" s="185"/>
      <c r="F86" s="185"/>
      <c r="G86" s="186"/>
      <c r="H86" s="185"/>
      <c r="I86" s="180"/>
      <c r="L86" s="59"/>
      <c r="M86" s="58"/>
      <c r="N86" s="58"/>
      <c r="O86" s="58"/>
      <c r="P86" s="58"/>
      <c r="Q86" s="112">
        <f t="shared" si="13"/>
        <v>0</v>
      </c>
      <c r="R86" s="112">
        <f t="shared" si="14"/>
        <v>0</v>
      </c>
      <c r="S86" s="58"/>
      <c r="T86" s="60">
        <f t="shared" si="10"/>
      </c>
      <c r="U86" s="60">
        <f t="shared" si="9"/>
      </c>
      <c r="V86" s="92"/>
      <c r="W86" s="59"/>
      <c r="X86" s="59"/>
    </row>
    <row r="87" spans="2:24" s="1" customFormat="1" ht="20.25" customHeight="1">
      <c r="B87" s="199" t="s">
        <v>41</v>
      </c>
      <c r="C87" s="197"/>
      <c r="D87" s="181"/>
      <c r="E87" s="182"/>
      <c r="F87" s="182"/>
      <c r="G87" s="183"/>
      <c r="H87" s="182"/>
      <c r="I87" s="179"/>
      <c r="L87" s="59">
        <f>IF(COUNT(H87:H88)&gt;0.5,1,0)</f>
        <v>0</v>
      </c>
      <c r="M87" s="58"/>
      <c r="N87" s="58"/>
      <c r="O87" s="58"/>
      <c r="P87" s="58"/>
      <c r="Q87" s="108">
        <f t="shared" si="13"/>
        <v>0</v>
      </c>
      <c r="R87" s="108">
        <f t="shared" si="14"/>
        <v>0</v>
      </c>
      <c r="S87" s="58"/>
      <c r="T87" s="60">
        <f t="shared" si="10"/>
      </c>
      <c r="U87" s="60">
        <f t="shared" si="9"/>
      </c>
      <c r="V87" s="92"/>
      <c r="W87" s="59">
        <f t="shared" si="11"/>
        <v>0</v>
      </c>
      <c r="X87" s="59">
        <f t="shared" si="12"/>
        <v>0</v>
      </c>
    </row>
    <row r="88" spans="2:24" s="1" customFormat="1" ht="20.25" customHeight="1">
      <c r="B88" s="200"/>
      <c r="C88" s="201"/>
      <c r="D88" s="168"/>
      <c r="E88" s="169"/>
      <c r="F88" s="169"/>
      <c r="G88" s="170"/>
      <c r="H88" s="169"/>
      <c r="I88" s="180"/>
      <c r="L88" s="59"/>
      <c r="M88" s="58"/>
      <c r="N88" s="58"/>
      <c r="O88" s="58"/>
      <c r="P88" s="58"/>
      <c r="Q88" s="112">
        <f t="shared" si="13"/>
        <v>0</v>
      </c>
      <c r="R88" s="112">
        <f t="shared" si="14"/>
        <v>0</v>
      </c>
      <c r="S88" s="58"/>
      <c r="T88" s="60">
        <f t="shared" si="10"/>
      </c>
      <c r="U88" s="60">
        <f t="shared" si="9"/>
      </c>
      <c r="V88" s="92"/>
      <c r="W88" s="59"/>
      <c r="X88" s="59"/>
    </row>
    <row r="89" spans="2:24" s="1" customFormat="1" ht="20.25" customHeight="1">
      <c r="B89" s="199" t="s">
        <v>42</v>
      </c>
      <c r="C89" s="197"/>
      <c r="D89" s="181"/>
      <c r="E89" s="182"/>
      <c r="F89" s="182"/>
      <c r="G89" s="183"/>
      <c r="H89" s="182"/>
      <c r="I89" s="179"/>
      <c r="L89" s="59">
        <f>IF(COUNT(H89:H90)&gt;0.5,1,0)</f>
        <v>0</v>
      </c>
      <c r="M89" s="58"/>
      <c r="N89" s="58"/>
      <c r="O89" s="58"/>
      <c r="P89" s="58"/>
      <c r="Q89" s="108">
        <f t="shared" si="13"/>
        <v>0</v>
      </c>
      <c r="R89" s="108">
        <f t="shared" si="14"/>
        <v>0</v>
      </c>
      <c r="S89" s="58"/>
      <c r="T89" s="60">
        <f t="shared" si="10"/>
      </c>
      <c r="U89" s="60">
        <f t="shared" si="9"/>
      </c>
      <c r="V89" s="92"/>
      <c r="W89" s="59">
        <f t="shared" si="11"/>
        <v>0</v>
      </c>
      <c r="X89" s="59">
        <f t="shared" si="12"/>
        <v>0</v>
      </c>
    </row>
    <row r="90" spans="2:24" s="1" customFormat="1" ht="20.25" customHeight="1">
      <c r="B90" s="200"/>
      <c r="C90" s="201"/>
      <c r="D90" s="168"/>
      <c r="E90" s="169"/>
      <c r="F90" s="169"/>
      <c r="G90" s="170"/>
      <c r="H90" s="169"/>
      <c r="I90" s="180"/>
      <c r="L90" s="59"/>
      <c r="M90" s="58"/>
      <c r="N90" s="58"/>
      <c r="O90" s="58"/>
      <c r="P90" s="58"/>
      <c r="Q90" s="112">
        <f t="shared" si="13"/>
        <v>0</v>
      </c>
      <c r="R90" s="112">
        <f t="shared" si="14"/>
        <v>0</v>
      </c>
      <c r="S90" s="58"/>
      <c r="T90" s="60">
        <f t="shared" si="10"/>
      </c>
      <c r="U90" s="60">
        <f t="shared" si="9"/>
      </c>
      <c r="V90" s="92"/>
      <c r="W90" s="59"/>
      <c r="X90" s="59"/>
    </row>
    <row r="91" spans="2:24" s="1" customFormat="1" ht="20.25" customHeight="1">
      <c r="B91" s="195" t="s">
        <v>43</v>
      </c>
      <c r="C91" s="197"/>
      <c r="D91" s="181"/>
      <c r="E91" s="182"/>
      <c r="F91" s="182"/>
      <c r="G91" s="183"/>
      <c r="H91" s="182"/>
      <c r="I91" s="179"/>
      <c r="L91" s="59">
        <f>IF(COUNT(H91:H92)&gt;0.5,1,0)</f>
        <v>0</v>
      </c>
      <c r="M91" s="58"/>
      <c r="N91" s="58"/>
      <c r="O91" s="58"/>
      <c r="P91" s="58"/>
      <c r="Q91" s="108">
        <f t="shared" si="13"/>
        <v>0</v>
      </c>
      <c r="R91" s="108">
        <f t="shared" si="14"/>
        <v>0</v>
      </c>
      <c r="S91" s="58"/>
      <c r="T91" s="60">
        <f t="shared" si="10"/>
      </c>
      <c r="U91" s="60">
        <f t="shared" si="9"/>
      </c>
      <c r="V91" s="92"/>
      <c r="W91" s="59">
        <f t="shared" si="11"/>
        <v>0</v>
      </c>
      <c r="X91" s="59">
        <f t="shared" si="12"/>
        <v>0</v>
      </c>
    </row>
    <row r="92" spans="2:24" s="1" customFormat="1" ht="20.25" customHeight="1">
      <c r="B92" s="196"/>
      <c r="C92" s="198"/>
      <c r="D92" s="184"/>
      <c r="E92" s="185"/>
      <c r="F92" s="185"/>
      <c r="G92" s="186"/>
      <c r="H92" s="185"/>
      <c r="I92" s="180"/>
      <c r="L92" s="59"/>
      <c r="M92" s="58"/>
      <c r="N92" s="58"/>
      <c r="O92" s="58"/>
      <c r="P92" s="58"/>
      <c r="Q92" s="112">
        <f t="shared" si="13"/>
        <v>0</v>
      </c>
      <c r="R92" s="112">
        <f t="shared" si="14"/>
        <v>0</v>
      </c>
      <c r="S92" s="58"/>
      <c r="T92" s="60">
        <f t="shared" si="10"/>
      </c>
      <c r="U92" s="60">
        <f t="shared" si="9"/>
      </c>
      <c r="V92" s="92"/>
      <c r="W92" s="59"/>
      <c r="X92" s="59"/>
    </row>
    <row r="93" spans="2:24" s="1" customFormat="1" ht="20.25" customHeight="1">
      <c r="B93" s="195" t="s">
        <v>44</v>
      </c>
      <c r="C93" s="197"/>
      <c r="D93" s="181"/>
      <c r="E93" s="182"/>
      <c r="F93" s="182"/>
      <c r="G93" s="183"/>
      <c r="H93" s="182"/>
      <c r="I93" s="179"/>
      <c r="L93" s="59">
        <f>IF(COUNT(H93:H94)&gt;0.5,1,0)</f>
        <v>0</v>
      </c>
      <c r="M93" s="58"/>
      <c r="N93" s="58"/>
      <c r="O93" s="58"/>
      <c r="P93" s="58"/>
      <c r="Q93" s="108">
        <f t="shared" si="13"/>
        <v>0</v>
      </c>
      <c r="R93" s="108">
        <f t="shared" si="14"/>
        <v>0</v>
      </c>
      <c r="S93" s="58"/>
      <c r="T93" s="60">
        <f t="shared" si="10"/>
      </c>
      <c r="U93" s="60">
        <f t="shared" si="9"/>
      </c>
      <c r="V93" s="92"/>
      <c r="W93" s="59">
        <f t="shared" si="11"/>
        <v>0</v>
      </c>
      <c r="X93" s="59">
        <f t="shared" si="12"/>
        <v>0</v>
      </c>
    </row>
    <row r="94" spans="2:24" s="1" customFormat="1" ht="20.25" customHeight="1">
      <c r="B94" s="196"/>
      <c r="C94" s="198"/>
      <c r="D94" s="184"/>
      <c r="E94" s="185"/>
      <c r="F94" s="185"/>
      <c r="G94" s="186"/>
      <c r="H94" s="185"/>
      <c r="I94" s="180"/>
      <c r="L94" s="59"/>
      <c r="M94" s="58"/>
      <c r="N94" s="58"/>
      <c r="O94" s="58"/>
      <c r="P94" s="58"/>
      <c r="Q94" s="112">
        <f t="shared" si="13"/>
        <v>0</v>
      </c>
      <c r="R94" s="112">
        <f t="shared" si="14"/>
        <v>0</v>
      </c>
      <c r="S94" s="58"/>
      <c r="T94" s="60">
        <f t="shared" si="10"/>
      </c>
      <c r="U94" s="60">
        <f t="shared" si="9"/>
      </c>
      <c r="V94" s="92"/>
      <c r="W94" s="59"/>
      <c r="X94" s="59"/>
    </row>
    <row r="95" spans="2:24" s="1" customFormat="1" ht="20.25" customHeight="1">
      <c r="B95" s="195" t="s">
        <v>45</v>
      </c>
      <c r="C95" s="197"/>
      <c r="D95" s="181"/>
      <c r="E95" s="182"/>
      <c r="F95" s="182"/>
      <c r="G95" s="183"/>
      <c r="H95" s="182"/>
      <c r="I95" s="179"/>
      <c r="L95" s="59">
        <f>IF(COUNT(H95:H96)&gt;0.5,1,0)</f>
        <v>0</v>
      </c>
      <c r="M95" s="58"/>
      <c r="N95" s="58"/>
      <c r="O95" s="58"/>
      <c r="P95" s="58"/>
      <c r="Q95" s="108">
        <f>D95+F95+H95</f>
        <v>0</v>
      </c>
      <c r="R95" s="108">
        <f>E95+G95+I95</f>
        <v>0</v>
      </c>
      <c r="S95" s="58"/>
      <c r="T95" s="60">
        <f t="shared" si="10"/>
      </c>
      <c r="U95" s="60">
        <f t="shared" si="9"/>
      </c>
      <c r="V95" s="92"/>
      <c r="W95" s="59">
        <f t="shared" si="11"/>
        <v>0</v>
      </c>
      <c r="X95" s="59">
        <f t="shared" si="12"/>
        <v>0</v>
      </c>
    </row>
    <row r="96" spans="2:24" s="1" customFormat="1" ht="20.25" customHeight="1" thickBot="1">
      <c r="B96" s="196"/>
      <c r="C96" s="213"/>
      <c r="D96" s="184"/>
      <c r="E96" s="185"/>
      <c r="F96" s="185"/>
      <c r="G96" s="186"/>
      <c r="H96" s="185"/>
      <c r="I96" s="187"/>
      <c r="L96" s="59"/>
      <c r="M96" s="58"/>
      <c r="N96" s="58"/>
      <c r="O96" s="58"/>
      <c r="P96" s="58"/>
      <c r="Q96" s="112">
        <f t="shared" si="13"/>
        <v>0</v>
      </c>
      <c r="R96" s="112">
        <f>E96+G96+I96</f>
        <v>0</v>
      </c>
      <c r="S96" s="58"/>
      <c r="T96" s="60">
        <f t="shared" si="10"/>
      </c>
      <c r="U96" s="60">
        <f t="shared" si="9"/>
      </c>
      <c r="V96" s="92"/>
      <c r="W96" s="91"/>
      <c r="X96" s="91"/>
    </row>
    <row r="97" spans="2:27" ht="38.25" customHeight="1">
      <c r="B97" s="33"/>
      <c r="C97" s="33"/>
      <c r="D97" s="34"/>
      <c r="E97" s="34"/>
      <c r="F97" s="34"/>
      <c r="G97" s="34"/>
      <c r="H97" s="34"/>
      <c r="I97" s="34"/>
      <c r="V97" s="92"/>
      <c r="W97" s="111"/>
      <c r="X97" s="110"/>
      <c r="Z97" s="1"/>
      <c r="AA97" s="1"/>
    </row>
    <row r="98" ht="32.25" customHeight="1"/>
    <row r="99" ht="32.25" customHeight="1"/>
    <row r="100" ht="32.25" customHeight="1"/>
  </sheetData>
  <sheetProtection password="8556" sheet="1"/>
  <mergeCells count="59">
    <mergeCell ref="A1:C1"/>
    <mergeCell ref="A2:I2"/>
    <mergeCell ref="C59:C60"/>
    <mergeCell ref="B65:B66"/>
    <mergeCell ref="C65:C66"/>
    <mergeCell ref="D31:E31"/>
    <mergeCell ref="F31:G31"/>
    <mergeCell ref="H31:I31"/>
    <mergeCell ref="D55:E55"/>
    <mergeCell ref="C63:C64"/>
    <mergeCell ref="B31:B32"/>
    <mergeCell ref="C31:C32"/>
    <mergeCell ref="B55:B56"/>
    <mergeCell ref="C55:C56"/>
    <mergeCell ref="B57:B58"/>
    <mergeCell ref="B95:B96"/>
    <mergeCell ref="C95:C96"/>
    <mergeCell ref="B69:B70"/>
    <mergeCell ref="C69:C70"/>
    <mergeCell ref="B71:B72"/>
    <mergeCell ref="H3:I3"/>
    <mergeCell ref="H4:I4"/>
    <mergeCell ref="B6:B7"/>
    <mergeCell ref="C6:C7"/>
    <mergeCell ref="D6:E6"/>
    <mergeCell ref="F6:G6"/>
    <mergeCell ref="F55:G55"/>
    <mergeCell ref="H55:I55"/>
    <mergeCell ref="H6:I6"/>
    <mergeCell ref="B61:B62"/>
    <mergeCell ref="B67:B68"/>
    <mergeCell ref="C67:C68"/>
    <mergeCell ref="C57:C58"/>
    <mergeCell ref="B59:B60"/>
    <mergeCell ref="C61:C62"/>
    <mergeCell ref="B63:B64"/>
    <mergeCell ref="C71:C72"/>
    <mergeCell ref="B73:B74"/>
    <mergeCell ref="C73:C74"/>
    <mergeCell ref="B75:B76"/>
    <mergeCell ref="C75:C76"/>
    <mergeCell ref="B77:B78"/>
    <mergeCell ref="C77:C78"/>
    <mergeCell ref="B79:B80"/>
    <mergeCell ref="C79:C80"/>
    <mergeCell ref="B93:B94"/>
    <mergeCell ref="C93:C94"/>
    <mergeCell ref="B81:B82"/>
    <mergeCell ref="C81:C82"/>
    <mergeCell ref="B83:B84"/>
    <mergeCell ref="C83:C84"/>
    <mergeCell ref="B91:B92"/>
    <mergeCell ref="C91:C92"/>
    <mergeCell ref="B85:B86"/>
    <mergeCell ref="C85:C86"/>
    <mergeCell ref="B87:B88"/>
    <mergeCell ref="C87:C88"/>
    <mergeCell ref="B89:B90"/>
    <mergeCell ref="C89:C90"/>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29" r:id="rId1"/>
</worksheet>
</file>

<file path=xl/worksheets/sheet3.xml><?xml version="1.0" encoding="utf-8"?>
<worksheet xmlns="http://schemas.openxmlformats.org/spreadsheetml/2006/main" xmlns:r="http://schemas.openxmlformats.org/officeDocument/2006/relationships">
  <sheetPr>
    <pageSetUpPr fitToPage="1"/>
  </sheetPr>
  <dimension ref="A1:AB97"/>
  <sheetViews>
    <sheetView view="pageBreakPreview" zoomScale="60" zoomScaleNormal="60" zoomScalePageLayoutView="0" workbookViewId="0" topLeftCell="B1">
      <selection activeCell="F8" sqref="F8"/>
    </sheetView>
  </sheetViews>
  <sheetFormatPr defaultColWidth="9.00390625" defaultRowHeight="15.75" customHeight="1"/>
  <cols>
    <col min="1" max="1" width="1.75390625" style="3" customWidth="1"/>
    <col min="2" max="2" width="8.625" style="3" customWidth="1"/>
    <col min="3" max="3" width="48.75390625" style="3" customWidth="1"/>
    <col min="4" max="4" width="15.50390625" style="3" bestFit="1" customWidth="1"/>
    <col min="5" max="5" width="15.50390625" style="3" customWidth="1"/>
    <col min="6" max="6" width="14.75390625" style="3" bestFit="1" customWidth="1"/>
    <col min="7" max="7" width="14.75390625" style="3" customWidth="1"/>
    <col min="8" max="8" width="14.75390625" style="3" bestFit="1" customWidth="1"/>
    <col min="9" max="9" width="14.75390625" style="3" customWidth="1"/>
    <col min="10" max="11" width="9.00390625" style="3" customWidth="1"/>
    <col min="12" max="12" width="13.00390625" style="58" hidden="1" customWidth="1"/>
    <col min="13" max="14" width="12.375" style="58" hidden="1" customWidth="1"/>
    <col min="15" max="16" width="13.00390625" style="58" hidden="1" customWidth="1"/>
    <col min="17" max="18" width="12.375" style="58" hidden="1" customWidth="1"/>
    <col min="19" max="19" width="13.00390625" style="58" hidden="1" customWidth="1"/>
    <col min="20" max="22" width="12.375" style="58" hidden="1" customWidth="1"/>
    <col min="23" max="23" width="13.00390625" style="58" hidden="1" customWidth="1"/>
    <col min="24" max="25" width="12.375" style="3" hidden="1" customWidth="1"/>
    <col min="26" max="26" width="10.75390625" style="3" hidden="1" customWidth="1"/>
    <col min="27" max="27" width="12.375" style="3" hidden="1" customWidth="1"/>
    <col min="28" max="16384" width="9.00390625" style="3" customWidth="1"/>
  </cols>
  <sheetData>
    <row r="1" spans="1:9" ht="33.75" customHeight="1">
      <c r="A1" s="214"/>
      <c r="B1" s="214"/>
      <c r="C1" s="214"/>
      <c r="I1" s="9" t="s">
        <v>16</v>
      </c>
    </row>
    <row r="2" spans="1:9" ht="45.75" customHeight="1">
      <c r="A2" s="215" t="s">
        <v>49</v>
      </c>
      <c r="B2" s="215"/>
      <c r="C2" s="215"/>
      <c r="D2" s="215"/>
      <c r="E2" s="215"/>
      <c r="F2" s="215"/>
      <c r="G2" s="215"/>
      <c r="H2" s="215"/>
      <c r="I2" s="215"/>
    </row>
    <row r="3" spans="1:9" ht="22.5" customHeight="1">
      <c r="A3" s="2"/>
      <c r="B3" s="2"/>
      <c r="C3" s="2"/>
      <c r="D3" s="2"/>
      <c r="E3" s="2"/>
      <c r="F3" s="2"/>
      <c r="G3" s="2"/>
      <c r="H3" s="217" t="s">
        <v>29</v>
      </c>
      <c r="I3" s="217"/>
    </row>
    <row r="4" spans="1:9" ht="22.5" customHeight="1">
      <c r="A4" s="2"/>
      <c r="B4" s="2"/>
      <c r="C4" s="2"/>
      <c r="D4" s="2"/>
      <c r="E4" s="2"/>
      <c r="F4" s="2"/>
      <c r="G4" s="2"/>
      <c r="H4" s="206" t="s">
        <v>30</v>
      </c>
      <c r="I4" s="206"/>
    </row>
    <row r="5" spans="1:23" s="1" customFormat="1" ht="30" customHeight="1" thickBot="1">
      <c r="A5" s="5" t="s">
        <v>7</v>
      </c>
      <c r="D5" s="24"/>
      <c r="E5" s="24"/>
      <c r="F5" s="24"/>
      <c r="G5" s="24"/>
      <c r="H5" s="24"/>
      <c r="I5" s="24"/>
      <c r="L5" s="58"/>
      <c r="M5" s="58"/>
      <c r="N5" s="58"/>
      <c r="O5" s="58"/>
      <c r="P5" s="58"/>
      <c r="Q5" s="58"/>
      <c r="R5" s="58"/>
      <c r="S5" s="58"/>
      <c r="T5" s="58"/>
      <c r="U5" s="58"/>
      <c r="V5" s="58"/>
      <c r="W5" s="58"/>
    </row>
    <row r="6" spans="2:27" s="4" customFormat="1" ht="33.75" customHeight="1">
      <c r="B6" s="207" t="s">
        <v>10</v>
      </c>
      <c r="C6" s="209" t="s">
        <v>11</v>
      </c>
      <c r="D6" s="211" t="s">
        <v>13</v>
      </c>
      <c r="E6" s="203"/>
      <c r="F6" s="202" t="s">
        <v>14</v>
      </c>
      <c r="G6" s="203"/>
      <c r="H6" s="202" t="s">
        <v>12</v>
      </c>
      <c r="I6" s="204"/>
      <c r="L6" s="58" t="s">
        <v>15</v>
      </c>
      <c r="M6" s="58"/>
      <c r="N6" s="58"/>
      <c r="O6" s="58" t="s">
        <v>55</v>
      </c>
      <c r="P6" s="58"/>
      <c r="Q6" s="58"/>
      <c r="R6" s="58" t="s">
        <v>0</v>
      </c>
      <c r="S6" s="58"/>
      <c r="T6" s="58"/>
      <c r="U6" s="58" t="s">
        <v>56</v>
      </c>
      <c r="V6" s="58"/>
      <c r="W6" s="58"/>
      <c r="X6" s="58"/>
      <c r="Y6" s="58"/>
      <c r="Z6" s="58"/>
      <c r="AA6" s="58"/>
    </row>
    <row r="7" spans="2:25" s="4" customFormat="1" ht="33.75" customHeight="1" thickBot="1">
      <c r="B7" s="208"/>
      <c r="C7" s="210"/>
      <c r="D7" s="51" t="s">
        <v>46</v>
      </c>
      <c r="E7" s="52" t="s">
        <v>47</v>
      </c>
      <c r="F7" s="52" t="s">
        <v>46</v>
      </c>
      <c r="G7" s="53" t="s">
        <v>47</v>
      </c>
      <c r="H7" s="54" t="s">
        <v>46</v>
      </c>
      <c r="I7" s="57" t="s">
        <v>47</v>
      </c>
      <c r="L7" s="61" t="s">
        <v>48</v>
      </c>
      <c r="M7" s="61" t="s">
        <v>12</v>
      </c>
      <c r="N7" s="90"/>
      <c r="O7" s="61" t="s">
        <v>46</v>
      </c>
      <c r="P7" s="61" t="s">
        <v>47</v>
      </c>
      <c r="Q7" s="90"/>
      <c r="R7" s="61" t="s">
        <v>48</v>
      </c>
      <c r="S7" s="61" t="s">
        <v>12</v>
      </c>
      <c r="T7" s="109"/>
      <c r="U7" s="114" t="s">
        <v>48</v>
      </c>
      <c r="V7" s="61" t="s">
        <v>12</v>
      </c>
      <c r="W7" s="58"/>
      <c r="X7" s="58"/>
      <c r="Y7" s="58"/>
    </row>
    <row r="8" spans="2:25" s="1" customFormat="1" ht="38.25" customHeight="1">
      <c r="B8" s="30" t="s">
        <v>2</v>
      </c>
      <c r="C8" s="45" t="s">
        <v>18</v>
      </c>
      <c r="D8" s="40">
        <v>10</v>
      </c>
      <c r="E8" s="31">
        <v>1</v>
      </c>
      <c r="F8" s="115">
        <v>0</v>
      </c>
      <c r="G8" s="116">
        <v>0</v>
      </c>
      <c r="H8" s="32">
        <v>10</v>
      </c>
      <c r="I8" s="55">
        <v>1</v>
      </c>
      <c r="L8" s="59">
        <f>COUNTA(C8:C27)</f>
        <v>4</v>
      </c>
      <c r="M8" s="59">
        <f>COUNTIF(H8:H27,"&gt;0.5")</f>
        <v>4</v>
      </c>
      <c r="N8" s="107"/>
      <c r="O8" s="108">
        <f>D8+F8+H8</f>
        <v>20</v>
      </c>
      <c r="P8" s="108">
        <f>E8+G8+I8</f>
        <v>2</v>
      </c>
      <c r="Q8" s="107"/>
      <c r="R8" s="60">
        <f>P8/O8</f>
        <v>0.1</v>
      </c>
      <c r="S8" s="60">
        <f aca="true" t="shared" si="0" ref="S8:S27">I8/H8</f>
        <v>0.1</v>
      </c>
      <c r="T8" s="58"/>
      <c r="U8" s="59">
        <f>COUNTIF(R8:R27,"&lt;50％")</f>
        <v>1</v>
      </c>
      <c r="V8" s="59">
        <f>COUNTIF(S8:S27,"&lt;50％")</f>
        <v>1</v>
      </c>
      <c r="W8" s="58"/>
      <c r="X8" s="58"/>
      <c r="Y8" s="58"/>
    </row>
    <row r="9" spans="2:25" s="1" customFormat="1" ht="38.25" customHeight="1">
      <c r="B9" s="10" t="s">
        <v>3</v>
      </c>
      <c r="C9" s="46" t="s">
        <v>19</v>
      </c>
      <c r="D9" s="41">
        <v>10</v>
      </c>
      <c r="E9" s="16">
        <v>10</v>
      </c>
      <c r="F9" s="16">
        <v>10</v>
      </c>
      <c r="G9" s="27">
        <v>10</v>
      </c>
      <c r="H9" s="27">
        <v>10</v>
      </c>
      <c r="I9" s="56">
        <v>10</v>
      </c>
      <c r="L9" s="58"/>
      <c r="M9" s="58"/>
      <c r="N9" s="58"/>
      <c r="O9" s="108">
        <f aca="true" t="shared" si="1" ref="O9:P27">D9+F9+H9</f>
        <v>30</v>
      </c>
      <c r="P9" s="108">
        <f t="shared" si="1"/>
        <v>30</v>
      </c>
      <c r="Q9" s="58"/>
      <c r="R9" s="60">
        <f aca="true" t="shared" si="2" ref="R9:R27">P9/O9</f>
        <v>1</v>
      </c>
      <c r="S9" s="60">
        <f t="shared" si="0"/>
        <v>1</v>
      </c>
      <c r="T9" s="58"/>
      <c r="U9" s="58"/>
      <c r="V9" s="58"/>
      <c r="W9" s="58"/>
      <c r="X9" s="58"/>
      <c r="Y9" s="58"/>
    </row>
    <row r="10" spans="2:25" s="1" customFormat="1" ht="38.25" customHeight="1">
      <c r="B10" s="10" t="s">
        <v>4</v>
      </c>
      <c r="C10" s="46" t="s">
        <v>20</v>
      </c>
      <c r="D10" s="117">
        <v>0</v>
      </c>
      <c r="E10" s="118">
        <v>0</v>
      </c>
      <c r="F10" s="14">
        <v>10</v>
      </c>
      <c r="G10" s="28">
        <v>5</v>
      </c>
      <c r="H10" s="28">
        <v>10</v>
      </c>
      <c r="I10" s="25">
        <v>5</v>
      </c>
      <c r="L10" s="58"/>
      <c r="M10" s="58"/>
      <c r="N10" s="58"/>
      <c r="O10" s="108">
        <f t="shared" si="1"/>
        <v>20</v>
      </c>
      <c r="P10" s="108">
        <f t="shared" si="1"/>
        <v>10</v>
      </c>
      <c r="Q10" s="58"/>
      <c r="R10" s="60">
        <f>P10/O10</f>
        <v>0.5</v>
      </c>
      <c r="S10" s="60">
        <f t="shared" si="0"/>
        <v>0.5</v>
      </c>
      <c r="T10" s="58"/>
      <c r="U10" s="58"/>
      <c r="V10" s="58"/>
      <c r="W10" s="58"/>
      <c r="X10" s="58"/>
      <c r="Y10" s="58"/>
    </row>
    <row r="11" spans="2:25" s="1" customFormat="1" ht="38.25" customHeight="1">
      <c r="B11" s="10" t="s">
        <v>5</v>
      </c>
      <c r="C11" s="47" t="s">
        <v>21</v>
      </c>
      <c r="D11" s="42"/>
      <c r="E11" s="14"/>
      <c r="F11" s="14"/>
      <c r="G11" s="28"/>
      <c r="H11" s="28">
        <v>2</v>
      </c>
      <c r="I11" s="25">
        <v>2</v>
      </c>
      <c r="L11" s="58"/>
      <c r="M11" s="58"/>
      <c r="N11" s="58"/>
      <c r="O11" s="108">
        <f t="shared" si="1"/>
        <v>2</v>
      </c>
      <c r="P11" s="108">
        <f t="shared" si="1"/>
        <v>2</v>
      </c>
      <c r="Q11" s="58"/>
      <c r="R11" s="60">
        <f t="shared" si="2"/>
        <v>1</v>
      </c>
      <c r="S11" s="60">
        <f t="shared" si="0"/>
        <v>1</v>
      </c>
      <c r="T11" s="58"/>
      <c r="U11" s="58"/>
      <c r="V11" s="58"/>
      <c r="W11" s="58"/>
      <c r="X11" s="58"/>
      <c r="Y11" s="58"/>
    </row>
    <row r="12" spans="2:25" ht="38.25" customHeight="1">
      <c r="B12" s="10" t="s">
        <v>6</v>
      </c>
      <c r="C12" s="48"/>
      <c r="D12" s="42"/>
      <c r="E12" s="14"/>
      <c r="F12" s="14"/>
      <c r="G12" s="28"/>
      <c r="H12" s="28"/>
      <c r="I12" s="25"/>
      <c r="O12" s="108">
        <f t="shared" si="1"/>
        <v>0</v>
      </c>
      <c r="P12" s="108">
        <f t="shared" si="1"/>
        <v>0</v>
      </c>
      <c r="R12" s="60" t="e">
        <f t="shared" si="2"/>
        <v>#DIV/0!</v>
      </c>
      <c r="S12" s="60" t="e">
        <f t="shared" si="0"/>
        <v>#DIV/0!</v>
      </c>
      <c r="X12" s="58"/>
      <c r="Y12" s="58"/>
    </row>
    <row r="13" spans="2:25" s="1" customFormat="1" ht="38.25" customHeight="1">
      <c r="B13" s="11" t="s">
        <v>31</v>
      </c>
      <c r="C13" s="49"/>
      <c r="D13" s="43"/>
      <c r="E13" s="13"/>
      <c r="F13" s="13"/>
      <c r="G13" s="26"/>
      <c r="H13" s="26"/>
      <c r="I13" s="25"/>
      <c r="L13" s="58"/>
      <c r="M13" s="58"/>
      <c r="N13" s="58"/>
      <c r="O13" s="108">
        <f t="shared" si="1"/>
        <v>0</v>
      </c>
      <c r="P13" s="108">
        <f t="shared" si="1"/>
        <v>0</v>
      </c>
      <c r="Q13" s="58"/>
      <c r="R13" s="60" t="e">
        <f t="shared" si="2"/>
        <v>#DIV/0!</v>
      </c>
      <c r="S13" s="60" t="e">
        <f t="shared" si="0"/>
        <v>#DIV/0!</v>
      </c>
      <c r="T13" s="58"/>
      <c r="U13" s="58"/>
      <c r="V13" s="58"/>
      <c r="W13" s="58"/>
      <c r="X13" s="58"/>
      <c r="Y13" s="58"/>
    </row>
    <row r="14" spans="2:25" s="1" customFormat="1" ht="38.25" customHeight="1">
      <c r="B14" s="10" t="s">
        <v>32</v>
      </c>
      <c r="C14" s="46"/>
      <c r="D14" s="41"/>
      <c r="E14" s="16"/>
      <c r="F14" s="16"/>
      <c r="G14" s="27"/>
      <c r="H14" s="27"/>
      <c r="I14" s="56"/>
      <c r="L14" s="58"/>
      <c r="M14" s="58"/>
      <c r="N14" s="58"/>
      <c r="O14" s="108">
        <f t="shared" si="1"/>
        <v>0</v>
      </c>
      <c r="P14" s="108">
        <f t="shared" si="1"/>
        <v>0</v>
      </c>
      <c r="Q14" s="58"/>
      <c r="R14" s="60" t="e">
        <f t="shared" si="2"/>
        <v>#DIV/0!</v>
      </c>
      <c r="S14" s="60" t="e">
        <f t="shared" si="0"/>
        <v>#DIV/0!</v>
      </c>
      <c r="T14" s="58"/>
      <c r="U14" s="58"/>
      <c r="V14" s="58"/>
      <c r="W14" s="58"/>
      <c r="X14" s="58"/>
      <c r="Y14" s="58"/>
    </row>
    <row r="15" spans="2:25" s="1" customFormat="1" ht="38.25" customHeight="1">
      <c r="B15" s="10" t="s">
        <v>33</v>
      </c>
      <c r="C15" s="46"/>
      <c r="D15" s="42"/>
      <c r="E15" s="14"/>
      <c r="F15" s="14"/>
      <c r="G15" s="28"/>
      <c r="H15" s="28"/>
      <c r="I15" s="25"/>
      <c r="L15" s="58"/>
      <c r="M15" s="58"/>
      <c r="N15" s="58"/>
      <c r="O15" s="108">
        <f t="shared" si="1"/>
        <v>0</v>
      </c>
      <c r="P15" s="108">
        <f t="shared" si="1"/>
        <v>0</v>
      </c>
      <c r="Q15" s="58"/>
      <c r="R15" s="60" t="e">
        <f t="shared" si="2"/>
        <v>#DIV/0!</v>
      </c>
      <c r="S15" s="60" t="e">
        <f t="shared" si="0"/>
        <v>#DIV/0!</v>
      </c>
      <c r="T15" s="58"/>
      <c r="U15" s="58"/>
      <c r="V15" s="58"/>
      <c r="W15" s="58"/>
      <c r="X15" s="58"/>
      <c r="Y15" s="58"/>
    </row>
    <row r="16" spans="2:25" s="1" customFormat="1" ht="38.25" customHeight="1">
      <c r="B16" s="10" t="s">
        <v>34</v>
      </c>
      <c r="C16" s="47"/>
      <c r="D16" s="42"/>
      <c r="E16" s="14"/>
      <c r="F16" s="14"/>
      <c r="G16" s="28"/>
      <c r="H16" s="28"/>
      <c r="I16" s="25"/>
      <c r="L16" s="58"/>
      <c r="M16" s="58"/>
      <c r="N16" s="58"/>
      <c r="O16" s="108">
        <f t="shared" si="1"/>
        <v>0</v>
      </c>
      <c r="P16" s="108">
        <f t="shared" si="1"/>
        <v>0</v>
      </c>
      <c r="Q16" s="58"/>
      <c r="R16" s="60" t="e">
        <f t="shared" si="2"/>
        <v>#DIV/0!</v>
      </c>
      <c r="S16" s="60" t="e">
        <f t="shared" si="0"/>
        <v>#DIV/0!</v>
      </c>
      <c r="T16" s="58"/>
      <c r="U16" s="58"/>
      <c r="V16" s="58"/>
      <c r="W16" s="58"/>
      <c r="X16" s="58"/>
      <c r="Y16" s="58"/>
    </row>
    <row r="17" spans="2:25" ht="38.25" customHeight="1">
      <c r="B17" s="10" t="s">
        <v>35</v>
      </c>
      <c r="C17" s="48"/>
      <c r="D17" s="42"/>
      <c r="E17" s="14"/>
      <c r="F17" s="14"/>
      <c r="G17" s="28"/>
      <c r="H17" s="28"/>
      <c r="I17" s="25"/>
      <c r="O17" s="108">
        <f t="shared" si="1"/>
        <v>0</v>
      </c>
      <c r="P17" s="108">
        <f t="shared" si="1"/>
        <v>0</v>
      </c>
      <c r="R17" s="60" t="e">
        <f t="shared" si="2"/>
        <v>#DIV/0!</v>
      </c>
      <c r="S17" s="60" t="e">
        <f t="shared" si="0"/>
        <v>#DIV/0!</v>
      </c>
      <c r="X17" s="58"/>
      <c r="Y17" s="58"/>
    </row>
    <row r="18" spans="2:25" s="1" customFormat="1" ht="38.25" customHeight="1">
      <c r="B18" s="11" t="s">
        <v>36</v>
      </c>
      <c r="C18" s="49"/>
      <c r="D18" s="43"/>
      <c r="E18" s="13"/>
      <c r="F18" s="13"/>
      <c r="G18" s="26"/>
      <c r="H18" s="26"/>
      <c r="I18" s="25"/>
      <c r="L18" s="58"/>
      <c r="M18" s="58"/>
      <c r="N18" s="58"/>
      <c r="O18" s="108">
        <f t="shared" si="1"/>
        <v>0</v>
      </c>
      <c r="P18" s="108">
        <f t="shared" si="1"/>
        <v>0</v>
      </c>
      <c r="Q18" s="58"/>
      <c r="R18" s="60" t="e">
        <f t="shared" si="2"/>
        <v>#DIV/0!</v>
      </c>
      <c r="S18" s="60" t="e">
        <f t="shared" si="0"/>
        <v>#DIV/0!</v>
      </c>
      <c r="T18" s="58"/>
      <c r="U18" s="58"/>
      <c r="V18" s="58"/>
      <c r="W18" s="58"/>
      <c r="X18" s="58"/>
      <c r="Y18" s="58"/>
    </row>
    <row r="19" spans="2:25" s="1" customFormat="1" ht="38.25" customHeight="1">
      <c r="B19" s="10" t="s">
        <v>37</v>
      </c>
      <c r="C19" s="46"/>
      <c r="D19" s="41"/>
      <c r="E19" s="16"/>
      <c r="F19" s="16"/>
      <c r="G19" s="27"/>
      <c r="H19" s="27"/>
      <c r="I19" s="56"/>
      <c r="L19" s="58"/>
      <c r="M19" s="58"/>
      <c r="N19" s="58"/>
      <c r="O19" s="108">
        <f t="shared" si="1"/>
        <v>0</v>
      </c>
      <c r="P19" s="108">
        <f t="shared" si="1"/>
        <v>0</v>
      </c>
      <c r="Q19" s="58"/>
      <c r="R19" s="60" t="e">
        <f t="shared" si="2"/>
        <v>#DIV/0!</v>
      </c>
      <c r="S19" s="60" t="e">
        <f t="shared" si="0"/>
        <v>#DIV/0!</v>
      </c>
      <c r="T19" s="58"/>
      <c r="U19" s="58"/>
      <c r="V19" s="58"/>
      <c r="W19" s="58"/>
      <c r="X19" s="58"/>
      <c r="Y19" s="58"/>
    </row>
    <row r="20" spans="2:25" s="1" customFormat="1" ht="38.25" customHeight="1">
      <c r="B20" s="10" t="s">
        <v>38</v>
      </c>
      <c r="C20" s="46"/>
      <c r="D20" s="41"/>
      <c r="E20" s="14"/>
      <c r="F20" s="14"/>
      <c r="G20" s="28"/>
      <c r="H20" s="28"/>
      <c r="I20" s="25"/>
      <c r="L20" s="58"/>
      <c r="M20" s="58"/>
      <c r="N20" s="58"/>
      <c r="O20" s="108">
        <f t="shared" si="1"/>
        <v>0</v>
      </c>
      <c r="P20" s="108">
        <f t="shared" si="1"/>
        <v>0</v>
      </c>
      <c r="Q20" s="58"/>
      <c r="R20" s="60" t="e">
        <f t="shared" si="2"/>
        <v>#DIV/0!</v>
      </c>
      <c r="S20" s="60" t="e">
        <f t="shared" si="0"/>
        <v>#DIV/0!</v>
      </c>
      <c r="T20" s="58"/>
      <c r="U20" s="58"/>
      <c r="V20" s="58"/>
      <c r="W20" s="58"/>
      <c r="X20" s="58"/>
      <c r="Y20" s="58"/>
    </row>
    <row r="21" spans="2:25" s="1" customFormat="1" ht="38.25" customHeight="1">
      <c r="B21" s="10" t="s">
        <v>39</v>
      </c>
      <c r="C21" s="47"/>
      <c r="D21" s="41"/>
      <c r="E21" s="14"/>
      <c r="F21" s="14"/>
      <c r="G21" s="28"/>
      <c r="H21" s="28"/>
      <c r="I21" s="25"/>
      <c r="L21" s="58"/>
      <c r="M21" s="58"/>
      <c r="N21" s="58"/>
      <c r="O21" s="108">
        <f t="shared" si="1"/>
        <v>0</v>
      </c>
      <c r="P21" s="108">
        <f t="shared" si="1"/>
        <v>0</v>
      </c>
      <c r="Q21" s="58"/>
      <c r="R21" s="60" t="e">
        <f t="shared" si="2"/>
        <v>#DIV/0!</v>
      </c>
      <c r="S21" s="60" t="e">
        <f t="shared" si="0"/>
        <v>#DIV/0!</v>
      </c>
      <c r="T21" s="58"/>
      <c r="U21" s="58"/>
      <c r="V21" s="58"/>
      <c r="W21" s="58"/>
      <c r="X21" s="58"/>
      <c r="Y21" s="58"/>
    </row>
    <row r="22" spans="2:25" ht="38.25" customHeight="1">
      <c r="B22" s="10" t="s">
        <v>40</v>
      </c>
      <c r="C22" s="48"/>
      <c r="D22" s="41"/>
      <c r="E22" s="14"/>
      <c r="F22" s="14"/>
      <c r="G22" s="28"/>
      <c r="H22" s="28"/>
      <c r="I22" s="25"/>
      <c r="O22" s="108">
        <f t="shared" si="1"/>
        <v>0</v>
      </c>
      <c r="P22" s="108">
        <f t="shared" si="1"/>
        <v>0</v>
      </c>
      <c r="R22" s="60" t="e">
        <f t="shared" si="2"/>
        <v>#DIV/0!</v>
      </c>
      <c r="S22" s="60" t="e">
        <f t="shared" si="0"/>
        <v>#DIV/0!</v>
      </c>
      <c r="X22" s="58"/>
      <c r="Y22" s="58"/>
    </row>
    <row r="23" spans="2:25" s="1" customFormat="1" ht="38.25" customHeight="1">
      <c r="B23" s="11" t="s">
        <v>41</v>
      </c>
      <c r="C23" s="49"/>
      <c r="D23" s="41"/>
      <c r="E23" s="13"/>
      <c r="F23" s="13"/>
      <c r="G23" s="26"/>
      <c r="H23" s="26"/>
      <c r="I23" s="25"/>
      <c r="L23" s="58"/>
      <c r="M23" s="58"/>
      <c r="N23" s="58"/>
      <c r="O23" s="108">
        <f t="shared" si="1"/>
        <v>0</v>
      </c>
      <c r="P23" s="108">
        <f t="shared" si="1"/>
        <v>0</v>
      </c>
      <c r="Q23" s="58"/>
      <c r="R23" s="60" t="e">
        <f t="shared" si="2"/>
        <v>#DIV/0!</v>
      </c>
      <c r="S23" s="60" t="e">
        <f t="shared" si="0"/>
        <v>#DIV/0!</v>
      </c>
      <c r="T23" s="58"/>
      <c r="U23" s="58"/>
      <c r="V23" s="58"/>
      <c r="W23" s="58"/>
      <c r="X23" s="58"/>
      <c r="Y23" s="58"/>
    </row>
    <row r="24" spans="2:25" s="1" customFormat="1" ht="38.25" customHeight="1">
      <c r="B24" s="10" t="s">
        <v>42</v>
      </c>
      <c r="C24" s="46"/>
      <c r="D24" s="41"/>
      <c r="E24" s="16"/>
      <c r="F24" s="16"/>
      <c r="G24" s="27"/>
      <c r="H24" s="27"/>
      <c r="I24" s="56"/>
      <c r="L24" s="58"/>
      <c r="M24" s="58"/>
      <c r="N24" s="58"/>
      <c r="O24" s="108">
        <f t="shared" si="1"/>
        <v>0</v>
      </c>
      <c r="P24" s="108">
        <f t="shared" si="1"/>
        <v>0</v>
      </c>
      <c r="Q24" s="58"/>
      <c r="R24" s="60" t="e">
        <f t="shared" si="2"/>
        <v>#DIV/0!</v>
      </c>
      <c r="S24" s="60" t="e">
        <f t="shared" si="0"/>
        <v>#DIV/0!</v>
      </c>
      <c r="T24" s="58"/>
      <c r="U24" s="58"/>
      <c r="V24" s="58"/>
      <c r="W24" s="58"/>
      <c r="X24" s="58"/>
      <c r="Y24" s="58"/>
    </row>
    <row r="25" spans="2:25" s="1" customFormat="1" ht="38.25" customHeight="1">
      <c r="B25" s="10" t="s">
        <v>43</v>
      </c>
      <c r="C25" s="46"/>
      <c r="D25" s="41"/>
      <c r="E25" s="14"/>
      <c r="F25" s="14"/>
      <c r="G25" s="28"/>
      <c r="H25" s="28"/>
      <c r="I25" s="25"/>
      <c r="L25" s="58"/>
      <c r="M25" s="58"/>
      <c r="N25" s="58"/>
      <c r="O25" s="108">
        <f t="shared" si="1"/>
        <v>0</v>
      </c>
      <c r="P25" s="108">
        <f t="shared" si="1"/>
        <v>0</v>
      </c>
      <c r="Q25" s="58"/>
      <c r="R25" s="60" t="e">
        <f t="shared" si="2"/>
        <v>#DIV/0!</v>
      </c>
      <c r="S25" s="60" t="e">
        <f t="shared" si="0"/>
        <v>#DIV/0!</v>
      </c>
      <c r="T25" s="58"/>
      <c r="U25" s="58"/>
      <c r="V25" s="58"/>
      <c r="W25" s="58"/>
      <c r="X25" s="58"/>
      <c r="Y25" s="58"/>
    </row>
    <row r="26" spans="2:25" s="1" customFormat="1" ht="38.25" customHeight="1">
      <c r="B26" s="10" t="s">
        <v>44</v>
      </c>
      <c r="C26" s="47"/>
      <c r="D26" s="41"/>
      <c r="E26" s="14"/>
      <c r="F26" s="14"/>
      <c r="G26" s="28"/>
      <c r="H26" s="28"/>
      <c r="I26" s="25"/>
      <c r="L26" s="58"/>
      <c r="M26" s="58"/>
      <c r="N26" s="58"/>
      <c r="O26" s="108">
        <f t="shared" si="1"/>
        <v>0</v>
      </c>
      <c r="P26" s="108">
        <f t="shared" si="1"/>
        <v>0</v>
      </c>
      <c r="Q26" s="58"/>
      <c r="R26" s="60" t="e">
        <f t="shared" si="2"/>
        <v>#DIV/0!</v>
      </c>
      <c r="S26" s="60" t="e">
        <f t="shared" si="0"/>
        <v>#DIV/0!</v>
      </c>
      <c r="T26" s="58"/>
      <c r="U26" s="58"/>
      <c r="V26" s="58"/>
      <c r="W26" s="58"/>
      <c r="X26" s="58"/>
      <c r="Y26" s="58"/>
    </row>
    <row r="27" spans="2:25" ht="38.25" customHeight="1" thickBot="1">
      <c r="B27" s="12" t="s">
        <v>45</v>
      </c>
      <c r="C27" s="50"/>
      <c r="D27" s="44"/>
      <c r="E27" s="15"/>
      <c r="F27" s="15"/>
      <c r="G27" s="29"/>
      <c r="H27" s="29"/>
      <c r="I27" s="64"/>
      <c r="O27" s="108">
        <f t="shared" si="1"/>
        <v>0</v>
      </c>
      <c r="P27" s="108">
        <f t="shared" si="1"/>
        <v>0</v>
      </c>
      <c r="R27" s="60" t="e">
        <f t="shared" si="2"/>
        <v>#DIV/0!</v>
      </c>
      <c r="S27" s="60" t="e">
        <f t="shared" si="0"/>
        <v>#DIV/0!</v>
      </c>
      <c r="X27" s="58"/>
      <c r="Y27" s="58"/>
    </row>
    <row r="28" spans="2:25" ht="38.25" customHeight="1">
      <c r="B28" s="63"/>
      <c r="C28" s="63"/>
      <c r="D28" s="39"/>
      <c r="E28" s="39"/>
      <c r="F28" s="39"/>
      <c r="G28" s="39"/>
      <c r="H28" s="39"/>
      <c r="I28" s="39"/>
      <c r="R28" s="110"/>
      <c r="S28" s="110"/>
      <c r="X28" s="58"/>
      <c r="Y28" s="58"/>
    </row>
    <row r="29" spans="2:9" ht="11.25" customHeight="1">
      <c r="B29" s="7"/>
      <c r="C29" s="7"/>
      <c r="D29" s="8"/>
      <c r="E29" s="8"/>
      <c r="F29" s="8"/>
      <c r="G29" s="8"/>
      <c r="H29" s="8"/>
      <c r="I29" s="8"/>
    </row>
    <row r="30" spans="1:23" s="1" customFormat="1" ht="30" customHeight="1" thickBot="1">
      <c r="A30" s="5" t="s">
        <v>8</v>
      </c>
      <c r="B30" s="6"/>
      <c r="C30" s="6"/>
      <c r="L30" s="58"/>
      <c r="M30" s="58"/>
      <c r="N30" s="58"/>
      <c r="O30" s="58"/>
      <c r="P30" s="58"/>
      <c r="Q30" s="58"/>
      <c r="R30" s="58"/>
      <c r="S30" s="58"/>
      <c r="T30" s="58"/>
      <c r="U30" s="58"/>
      <c r="V30" s="58"/>
      <c r="W30" s="58"/>
    </row>
    <row r="31" spans="2:27" s="4" customFormat="1" ht="33.75" customHeight="1">
      <c r="B31" s="207" t="s">
        <v>10</v>
      </c>
      <c r="C31" s="209" t="s">
        <v>11</v>
      </c>
      <c r="D31" s="211" t="s">
        <v>13</v>
      </c>
      <c r="E31" s="203"/>
      <c r="F31" s="202" t="s">
        <v>14</v>
      </c>
      <c r="G31" s="203"/>
      <c r="H31" s="202" t="s">
        <v>12</v>
      </c>
      <c r="I31" s="204"/>
      <c r="L31" s="58" t="s">
        <v>15</v>
      </c>
      <c r="M31" s="58"/>
      <c r="N31" s="58"/>
      <c r="O31" s="58" t="s">
        <v>55</v>
      </c>
      <c r="P31" s="58"/>
      <c r="Q31" s="58"/>
      <c r="R31" s="58" t="s">
        <v>0</v>
      </c>
      <c r="S31" s="58"/>
      <c r="T31" s="58"/>
      <c r="U31" s="58" t="s">
        <v>56</v>
      </c>
      <c r="V31" s="58"/>
      <c r="W31" s="58"/>
      <c r="X31" s="58"/>
      <c r="Y31" s="58"/>
      <c r="Z31" s="58"/>
      <c r="AA31" s="58"/>
    </row>
    <row r="32" spans="2:25" s="1" customFormat="1" ht="38.25" customHeight="1" thickBot="1">
      <c r="B32" s="208"/>
      <c r="C32" s="210"/>
      <c r="D32" s="51" t="s">
        <v>46</v>
      </c>
      <c r="E32" s="52" t="s">
        <v>47</v>
      </c>
      <c r="F32" s="52" t="s">
        <v>46</v>
      </c>
      <c r="G32" s="53" t="s">
        <v>47</v>
      </c>
      <c r="H32" s="54" t="s">
        <v>46</v>
      </c>
      <c r="I32" s="57" t="s">
        <v>47</v>
      </c>
      <c r="L32" s="61" t="s">
        <v>48</v>
      </c>
      <c r="M32" s="61" t="s">
        <v>12</v>
      </c>
      <c r="N32" s="58"/>
      <c r="O32" s="61" t="s">
        <v>46</v>
      </c>
      <c r="P32" s="61" t="s">
        <v>47</v>
      </c>
      <c r="Q32" s="58"/>
      <c r="R32" s="61" t="s">
        <v>48</v>
      </c>
      <c r="S32" s="61" t="s">
        <v>12</v>
      </c>
      <c r="T32" s="58"/>
      <c r="U32" s="61" t="s">
        <v>48</v>
      </c>
      <c r="V32" s="61" t="s">
        <v>12</v>
      </c>
      <c r="W32" s="58"/>
      <c r="X32" s="58"/>
      <c r="Y32" s="58"/>
    </row>
    <row r="33" spans="2:25" s="1" customFormat="1" ht="38.25" customHeight="1">
      <c r="B33" s="30" t="s">
        <v>2</v>
      </c>
      <c r="C33" s="45" t="s">
        <v>22</v>
      </c>
      <c r="D33" s="120"/>
      <c r="E33" s="121"/>
      <c r="F33" s="65">
        <v>10</v>
      </c>
      <c r="G33" s="66">
        <v>10</v>
      </c>
      <c r="H33" s="66">
        <v>10</v>
      </c>
      <c r="I33" s="67">
        <v>10</v>
      </c>
      <c r="L33" s="59">
        <f>COUNTA(C33:C52)</f>
        <v>3</v>
      </c>
      <c r="M33" s="59">
        <f>COUNTIF(H33:H52,"&gt;0.5")</f>
        <v>3</v>
      </c>
      <c r="N33" s="58"/>
      <c r="O33" s="108">
        <f>D33+F33+H33</f>
        <v>20</v>
      </c>
      <c r="P33" s="108">
        <f>E33+G33+I33</f>
        <v>20</v>
      </c>
      <c r="Q33" s="58"/>
      <c r="R33" s="60">
        <f>P33/O33</f>
        <v>1</v>
      </c>
      <c r="S33" s="60">
        <f>I33/H33</f>
        <v>1</v>
      </c>
      <c r="T33" s="58"/>
      <c r="U33" s="59">
        <f>COUNTIF(R33:R52,"&lt;50％")</f>
        <v>1</v>
      </c>
      <c r="V33" s="59">
        <f>COUNTIF(S33:S52,"&lt;50％")</f>
        <v>0</v>
      </c>
      <c r="W33" s="58"/>
      <c r="X33" s="58"/>
      <c r="Y33" s="58"/>
    </row>
    <row r="34" spans="2:25" s="1" customFormat="1" ht="38.25" customHeight="1">
      <c r="B34" s="10" t="s">
        <v>3</v>
      </c>
      <c r="C34" s="46" t="s">
        <v>23</v>
      </c>
      <c r="D34" s="68">
        <v>10</v>
      </c>
      <c r="E34" s="69">
        <v>10</v>
      </c>
      <c r="F34" s="69">
        <v>10</v>
      </c>
      <c r="G34" s="70">
        <v>10</v>
      </c>
      <c r="H34" s="70">
        <v>10</v>
      </c>
      <c r="I34" s="71">
        <v>10</v>
      </c>
      <c r="L34" s="58"/>
      <c r="M34" s="58"/>
      <c r="N34" s="58"/>
      <c r="O34" s="108">
        <f aca="true" t="shared" si="3" ref="O34:P52">D34+F34+H34</f>
        <v>30</v>
      </c>
      <c r="P34" s="108">
        <f t="shared" si="3"/>
        <v>30</v>
      </c>
      <c r="Q34" s="58"/>
      <c r="R34" s="60">
        <f aca="true" t="shared" si="4" ref="R34:R51">P34/O34</f>
        <v>1</v>
      </c>
      <c r="S34" s="60">
        <f aca="true" t="shared" si="5" ref="S34:S51">I34/H34</f>
        <v>1</v>
      </c>
      <c r="T34" s="58"/>
      <c r="U34" s="58"/>
      <c r="V34" s="58"/>
      <c r="W34" s="58"/>
      <c r="X34" s="58"/>
      <c r="Y34" s="58"/>
    </row>
    <row r="35" spans="2:25" s="1" customFormat="1" ht="38.25" customHeight="1">
      <c r="B35" s="10" t="s">
        <v>4</v>
      </c>
      <c r="C35" s="46" t="s">
        <v>24</v>
      </c>
      <c r="D35" s="72">
        <v>10</v>
      </c>
      <c r="E35" s="18">
        <v>1</v>
      </c>
      <c r="F35" s="22"/>
      <c r="G35" s="119"/>
      <c r="H35" s="73">
        <v>10</v>
      </c>
      <c r="I35" s="74">
        <v>5</v>
      </c>
      <c r="L35" s="58"/>
      <c r="M35" s="58"/>
      <c r="N35" s="58"/>
      <c r="O35" s="108">
        <f t="shared" si="3"/>
        <v>20</v>
      </c>
      <c r="P35" s="108">
        <f t="shared" si="3"/>
        <v>6</v>
      </c>
      <c r="Q35" s="58"/>
      <c r="R35" s="60">
        <f t="shared" si="4"/>
        <v>0.3</v>
      </c>
      <c r="S35" s="60">
        <f t="shared" si="5"/>
        <v>0.5</v>
      </c>
      <c r="T35" s="58"/>
      <c r="U35" s="58"/>
      <c r="V35" s="58"/>
      <c r="W35" s="58"/>
      <c r="X35" s="58"/>
      <c r="Y35" s="58"/>
    </row>
    <row r="36" spans="2:25" ht="38.25" customHeight="1">
      <c r="B36" s="10" t="s">
        <v>5</v>
      </c>
      <c r="C36" s="47"/>
      <c r="D36" s="72"/>
      <c r="E36" s="18"/>
      <c r="F36" s="18"/>
      <c r="G36" s="73"/>
      <c r="H36" s="73"/>
      <c r="I36" s="74"/>
      <c r="O36" s="108">
        <f t="shared" si="3"/>
        <v>0</v>
      </c>
      <c r="P36" s="108">
        <f t="shared" si="3"/>
        <v>0</v>
      </c>
      <c r="R36" s="60" t="e">
        <f t="shared" si="4"/>
        <v>#DIV/0!</v>
      </c>
      <c r="S36" s="60" t="e">
        <f t="shared" si="5"/>
        <v>#DIV/0!</v>
      </c>
      <c r="X36" s="58"/>
      <c r="Y36" s="58"/>
    </row>
    <row r="37" spans="2:25" s="1" customFormat="1" ht="38.25" customHeight="1">
      <c r="B37" s="10" t="s">
        <v>6</v>
      </c>
      <c r="C37" s="48"/>
      <c r="D37" s="72"/>
      <c r="E37" s="18"/>
      <c r="F37" s="18"/>
      <c r="G37" s="73"/>
      <c r="H37" s="73"/>
      <c r="I37" s="74"/>
      <c r="L37" s="58"/>
      <c r="M37" s="58"/>
      <c r="N37" s="58"/>
      <c r="O37" s="108">
        <f t="shared" si="3"/>
        <v>0</v>
      </c>
      <c r="P37" s="108">
        <f t="shared" si="3"/>
        <v>0</v>
      </c>
      <c r="Q37" s="58"/>
      <c r="R37" s="60" t="e">
        <f t="shared" si="4"/>
        <v>#DIV/0!</v>
      </c>
      <c r="S37" s="60" t="e">
        <f t="shared" si="5"/>
        <v>#DIV/0!</v>
      </c>
      <c r="T37" s="58"/>
      <c r="U37" s="58"/>
      <c r="V37" s="58"/>
      <c r="W37" s="58"/>
      <c r="X37" s="58"/>
      <c r="Y37" s="58"/>
    </row>
    <row r="38" spans="2:25" s="1" customFormat="1" ht="38.25" customHeight="1">
      <c r="B38" s="11" t="s">
        <v>31</v>
      </c>
      <c r="C38" s="49"/>
      <c r="D38" s="75"/>
      <c r="E38" s="17"/>
      <c r="F38" s="17"/>
      <c r="G38" s="36"/>
      <c r="H38" s="36"/>
      <c r="I38" s="74"/>
      <c r="L38" s="58"/>
      <c r="M38" s="58"/>
      <c r="N38" s="58"/>
      <c r="O38" s="108">
        <f t="shared" si="3"/>
        <v>0</v>
      </c>
      <c r="P38" s="108">
        <f t="shared" si="3"/>
        <v>0</v>
      </c>
      <c r="Q38" s="58"/>
      <c r="R38" s="60" t="e">
        <f t="shared" si="4"/>
        <v>#DIV/0!</v>
      </c>
      <c r="S38" s="60" t="e">
        <f t="shared" si="5"/>
        <v>#DIV/0!</v>
      </c>
      <c r="T38" s="58"/>
      <c r="U38" s="58"/>
      <c r="V38" s="58"/>
      <c r="W38" s="58"/>
      <c r="X38" s="58"/>
      <c r="Y38" s="58"/>
    </row>
    <row r="39" spans="2:25" s="1" customFormat="1" ht="38.25" customHeight="1">
      <c r="B39" s="10" t="s">
        <v>32</v>
      </c>
      <c r="C39" s="46"/>
      <c r="D39" s="68"/>
      <c r="E39" s="69"/>
      <c r="F39" s="69"/>
      <c r="G39" s="70"/>
      <c r="H39" s="70"/>
      <c r="I39" s="71"/>
      <c r="L39" s="58"/>
      <c r="M39" s="58"/>
      <c r="N39" s="58"/>
      <c r="O39" s="108">
        <f t="shared" si="3"/>
        <v>0</v>
      </c>
      <c r="P39" s="108">
        <f t="shared" si="3"/>
        <v>0</v>
      </c>
      <c r="Q39" s="58"/>
      <c r="R39" s="60" t="e">
        <f t="shared" si="4"/>
        <v>#DIV/0!</v>
      </c>
      <c r="S39" s="60" t="e">
        <f t="shared" si="5"/>
        <v>#DIV/0!</v>
      </c>
      <c r="T39" s="58"/>
      <c r="U39" s="58"/>
      <c r="V39" s="58"/>
      <c r="W39" s="58"/>
      <c r="X39" s="58"/>
      <c r="Y39" s="58"/>
    </row>
    <row r="40" spans="2:25" s="1" customFormat="1" ht="38.25" customHeight="1">
      <c r="B40" s="10" t="s">
        <v>33</v>
      </c>
      <c r="C40" s="46"/>
      <c r="D40" s="72"/>
      <c r="E40" s="18"/>
      <c r="F40" s="18"/>
      <c r="G40" s="73"/>
      <c r="H40" s="73"/>
      <c r="I40" s="74"/>
      <c r="L40" s="58"/>
      <c r="M40" s="58"/>
      <c r="N40" s="58"/>
      <c r="O40" s="108">
        <f t="shared" si="3"/>
        <v>0</v>
      </c>
      <c r="P40" s="108">
        <f t="shared" si="3"/>
        <v>0</v>
      </c>
      <c r="Q40" s="58"/>
      <c r="R40" s="60" t="e">
        <f t="shared" si="4"/>
        <v>#DIV/0!</v>
      </c>
      <c r="S40" s="60" t="e">
        <f t="shared" si="5"/>
        <v>#DIV/0!</v>
      </c>
      <c r="T40" s="58"/>
      <c r="U40" s="58"/>
      <c r="V40" s="58"/>
      <c r="W40" s="58"/>
      <c r="X40" s="58"/>
      <c r="Y40" s="58"/>
    </row>
    <row r="41" spans="2:25" ht="38.25" customHeight="1">
      <c r="B41" s="10" t="s">
        <v>34</v>
      </c>
      <c r="C41" s="47"/>
      <c r="D41" s="72"/>
      <c r="E41" s="18"/>
      <c r="F41" s="18"/>
      <c r="G41" s="73"/>
      <c r="H41" s="73"/>
      <c r="I41" s="74"/>
      <c r="O41" s="108">
        <f t="shared" si="3"/>
        <v>0</v>
      </c>
      <c r="P41" s="108">
        <f t="shared" si="3"/>
        <v>0</v>
      </c>
      <c r="R41" s="60" t="e">
        <f t="shared" si="4"/>
        <v>#DIV/0!</v>
      </c>
      <c r="S41" s="60" t="e">
        <f t="shared" si="5"/>
        <v>#DIV/0!</v>
      </c>
      <c r="X41" s="58"/>
      <c r="Y41" s="58"/>
    </row>
    <row r="42" spans="2:25" s="1" customFormat="1" ht="38.25" customHeight="1">
      <c r="B42" s="10" t="s">
        <v>35</v>
      </c>
      <c r="C42" s="48"/>
      <c r="D42" s="72"/>
      <c r="E42" s="18"/>
      <c r="F42" s="18"/>
      <c r="G42" s="73"/>
      <c r="H42" s="73"/>
      <c r="I42" s="74"/>
      <c r="L42" s="58"/>
      <c r="M42" s="58"/>
      <c r="N42" s="58"/>
      <c r="O42" s="108">
        <f t="shared" si="3"/>
        <v>0</v>
      </c>
      <c r="P42" s="108">
        <f t="shared" si="3"/>
        <v>0</v>
      </c>
      <c r="Q42" s="58"/>
      <c r="R42" s="60" t="e">
        <f t="shared" si="4"/>
        <v>#DIV/0!</v>
      </c>
      <c r="S42" s="60" t="e">
        <f t="shared" si="5"/>
        <v>#DIV/0!</v>
      </c>
      <c r="T42" s="58"/>
      <c r="U42" s="58"/>
      <c r="V42" s="58"/>
      <c r="W42" s="58"/>
      <c r="X42" s="58"/>
      <c r="Y42" s="58"/>
    </row>
    <row r="43" spans="2:25" s="1" customFormat="1" ht="38.25" customHeight="1">
      <c r="B43" s="11" t="s">
        <v>36</v>
      </c>
      <c r="C43" s="49"/>
      <c r="D43" s="75"/>
      <c r="E43" s="17"/>
      <c r="F43" s="17"/>
      <c r="G43" s="36"/>
      <c r="H43" s="36"/>
      <c r="I43" s="74"/>
      <c r="L43" s="58"/>
      <c r="M43" s="58"/>
      <c r="N43" s="58"/>
      <c r="O43" s="108">
        <f t="shared" si="3"/>
        <v>0</v>
      </c>
      <c r="P43" s="108">
        <f t="shared" si="3"/>
        <v>0</v>
      </c>
      <c r="Q43" s="58"/>
      <c r="R43" s="60" t="e">
        <f t="shared" si="4"/>
        <v>#DIV/0!</v>
      </c>
      <c r="S43" s="60" t="e">
        <f t="shared" si="5"/>
        <v>#DIV/0!</v>
      </c>
      <c r="T43" s="58"/>
      <c r="U43" s="58"/>
      <c r="V43" s="58"/>
      <c r="W43" s="58"/>
      <c r="X43" s="58"/>
      <c r="Y43" s="58"/>
    </row>
    <row r="44" spans="2:25" s="1" customFormat="1" ht="38.25" customHeight="1">
      <c r="B44" s="10" t="s">
        <v>37</v>
      </c>
      <c r="C44" s="46"/>
      <c r="D44" s="68"/>
      <c r="E44" s="69"/>
      <c r="F44" s="69"/>
      <c r="G44" s="70"/>
      <c r="H44" s="70"/>
      <c r="I44" s="71"/>
      <c r="L44" s="58"/>
      <c r="M44" s="58"/>
      <c r="N44" s="58"/>
      <c r="O44" s="108">
        <f t="shared" si="3"/>
        <v>0</v>
      </c>
      <c r="P44" s="108">
        <f t="shared" si="3"/>
        <v>0</v>
      </c>
      <c r="Q44" s="58"/>
      <c r="R44" s="60" t="e">
        <f t="shared" si="4"/>
        <v>#DIV/0!</v>
      </c>
      <c r="S44" s="60" t="e">
        <f t="shared" si="5"/>
        <v>#DIV/0!</v>
      </c>
      <c r="T44" s="58"/>
      <c r="U44" s="58"/>
      <c r="V44" s="58"/>
      <c r="W44" s="58"/>
      <c r="X44" s="58"/>
      <c r="Y44" s="58"/>
    </row>
    <row r="45" spans="2:25" s="1" customFormat="1" ht="38.25" customHeight="1">
      <c r="B45" s="10" t="s">
        <v>38</v>
      </c>
      <c r="C45" s="46"/>
      <c r="D45" s="68"/>
      <c r="E45" s="18"/>
      <c r="F45" s="18"/>
      <c r="G45" s="73"/>
      <c r="H45" s="73"/>
      <c r="I45" s="74"/>
      <c r="L45" s="58"/>
      <c r="M45" s="58"/>
      <c r="N45" s="58"/>
      <c r="O45" s="108">
        <f t="shared" si="3"/>
        <v>0</v>
      </c>
      <c r="P45" s="108">
        <f t="shared" si="3"/>
        <v>0</v>
      </c>
      <c r="Q45" s="58"/>
      <c r="R45" s="60" t="e">
        <f t="shared" si="4"/>
        <v>#DIV/0!</v>
      </c>
      <c r="S45" s="60" t="e">
        <f t="shared" si="5"/>
        <v>#DIV/0!</v>
      </c>
      <c r="T45" s="58"/>
      <c r="U45" s="58"/>
      <c r="V45" s="58"/>
      <c r="W45" s="58"/>
      <c r="X45" s="58"/>
      <c r="Y45" s="58"/>
    </row>
    <row r="46" spans="2:25" ht="38.25" customHeight="1">
      <c r="B46" s="10" t="s">
        <v>39</v>
      </c>
      <c r="C46" s="47"/>
      <c r="D46" s="68"/>
      <c r="E46" s="18"/>
      <c r="F46" s="18"/>
      <c r="G46" s="73"/>
      <c r="H46" s="73"/>
      <c r="I46" s="74"/>
      <c r="O46" s="108">
        <f t="shared" si="3"/>
        <v>0</v>
      </c>
      <c r="P46" s="108">
        <f t="shared" si="3"/>
        <v>0</v>
      </c>
      <c r="R46" s="60" t="e">
        <f t="shared" si="4"/>
        <v>#DIV/0!</v>
      </c>
      <c r="S46" s="60" t="e">
        <f t="shared" si="5"/>
        <v>#DIV/0!</v>
      </c>
      <c r="X46" s="58"/>
      <c r="Y46" s="58"/>
    </row>
    <row r="47" spans="2:25" s="1" customFormat="1" ht="38.25" customHeight="1">
      <c r="B47" s="10" t="s">
        <v>40</v>
      </c>
      <c r="C47" s="48"/>
      <c r="D47" s="68"/>
      <c r="E47" s="18"/>
      <c r="F47" s="18"/>
      <c r="G47" s="73"/>
      <c r="H47" s="73"/>
      <c r="I47" s="74"/>
      <c r="L47" s="58"/>
      <c r="M47" s="58"/>
      <c r="N47" s="58"/>
      <c r="O47" s="108">
        <f t="shared" si="3"/>
        <v>0</v>
      </c>
      <c r="P47" s="108">
        <f t="shared" si="3"/>
        <v>0</v>
      </c>
      <c r="Q47" s="58"/>
      <c r="R47" s="60" t="e">
        <f t="shared" si="4"/>
        <v>#DIV/0!</v>
      </c>
      <c r="S47" s="60" t="e">
        <f t="shared" si="5"/>
        <v>#DIV/0!</v>
      </c>
      <c r="T47" s="58"/>
      <c r="U47" s="58"/>
      <c r="V47" s="58"/>
      <c r="W47" s="58"/>
      <c r="X47" s="58"/>
      <c r="Y47" s="58"/>
    </row>
    <row r="48" spans="2:25" s="1" customFormat="1" ht="38.25" customHeight="1">
      <c r="B48" s="11" t="s">
        <v>41</v>
      </c>
      <c r="C48" s="49"/>
      <c r="D48" s="68"/>
      <c r="E48" s="17"/>
      <c r="F48" s="17"/>
      <c r="G48" s="36"/>
      <c r="H48" s="36"/>
      <c r="I48" s="74"/>
      <c r="L48" s="58"/>
      <c r="M48" s="58"/>
      <c r="N48" s="58"/>
      <c r="O48" s="108">
        <f t="shared" si="3"/>
        <v>0</v>
      </c>
      <c r="P48" s="108">
        <f t="shared" si="3"/>
        <v>0</v>
      </c>
      <c r="Q48" s="58"/>
      <c r="R48" s="60" t="e">
        <f t="shared" si="4"/>
        <v>#DIV/0!</v>
      </c>
      <c r="S48" s="60" t="e">
        <f t="shared" si="5"/>
        <v>#DIV/0!</v>
      </c>
      <c r="T48" s="58"/>
      <c r="U48" s="58"/>
      <c r="V48" s="58"/>
      <c r="W48" s="58"/>
      <c r="X48" s="58"/>
      <c r="Y48" s="58"/>
    </row>
    <row r="49" spans="2:25" s="1" customFormat="1" ht="38.25" customHeight="1">
      <c r="B49" s="10" t="s">
        <v>42</v>
      </c>
      <c r="C49" s="46"/>
      <c r="D49" s="68"/>
      <c r="E49" s="69"/>
      <c r="F49" s="69"/>
      <c r="G49" s="70"/>
      <c r="H49" s="70"/>
      <c r="I49" s="71"/>
      <c r="L49" s="58"/>
      <c r="M49" s="58"/>
      <c r="N49" s="58"/>
      <c r="O49" s="108">
        <f t="shared" si="3"/>
        <v>0</v>
      </c>
      <c r="P49" s="108">
        <f t="shared" si="3"/>
        <v>0</v>
      </c>
      <c r="Q49" s="58"/>
      <c r="R49" s="60" t="e">
        <f t="shared" si="4"/>
        <v>#DIV/0!</v>
      </c>
      <c r="S49" s="60" t="e">
        <f t="shared" si="5"/>
        <v>#DIV/0!</v>
      </c>
      <c r="T49" s="58"/>
      <c r="U49" s="58"/>
      <c r="V49" s="58"/>
      <c r="W49" s="58"/>
      <c r="X49" s="58"/>
      <c r="Y49" s="58"/>
    </row>
    <row r="50" spans="2:25" s="1" customFormat="1" ht="38.25" customHeight="1">
      <c r="B50" s="10" t="s">
        <v>43</v>
      </c>
      <c r="C50" s="46"/>
      <c r="D50" s="68"/>
      <c r="E50" s="18"/>
      <c r="F50" s="18"/>
      <c r="G50" s="73"/>
      <c r="H50" s="73"/>
      <c r="I50" s="74"/>
      <c r="L50" s="58"/>
      <c r="M50" s="58"/>
      <c r="N50" s="58"/>
      <c r="O50" s="108">
        <f t="shared" si="3"/>
        <v>0</v>
      </c>
      <c r="P50" s="108">
        <f t="shared" si="3"/>
        <v>0</v>
      </c>
      <c r="Q50" s="58"/>
      <c r="R50" s="60" t="e">
        <f t="shared" si="4"/>
        <v>#DIV/0!</v>
      </c>
      <c r="S50" s="60" t="e">
        <f t="shared" si="5"/>
        <v>#DIV/0!</v>
      </c>
      <c r="T50" s="58"/>
      <c r="U50" s="58"/>
      <c r="V50" s="58"/>
      <c r="W50" s="58"/>
      <c r="X50" s="58"/>
      <c r="Y50" s="58"/>
    </row>
    <row r="51" spans="2:25" ht="38.25" customHeight="1">
      <c r="B51" s="10" t="s">
        <v>44</v>
      </c>
      <c r="C51" s="47"/>
      <c r="D51" s="68"/>
      <c r="E51" s="18"/>
      <c r="F51" s="18"/>
      <c r="G51" s="73"/>
      <c r="H51" s="73"/>
      <c r="I51" s="74"/>
      <c r="O51" s="108">
        <f t="shared" si="3"/>
        <v>0</v>
      </c>
      <c r="P51" s="108">
        <f t="shared" si="3"/>
        <v>0</v>
      </c>
      <c r="R51" s="60" t="e">
        <f t="shared" si="4"/>
        <v>#DIV/0!</v>
      </c>
      <c r="S51" s="60" t="e">
        <f t="shared" si="5"/>
        <v>#DIV/0!</v>
      </c>
      <c r="X51" s="58"/>
      <c r="Y51" s="58"/>
    </row>
    <row r="52" spans="2:25" ht="38.25" customHeight="1" thickBot="1">
      <c r="B52" s="12" t="s">
        <v>45</v>
      </c>
      <c r="C52" s="50"/>
      <c r="D52" s="76"/>
      <c r="E52" s="77"/>
      <c r="F52" s="77"/>
      <c r="G52" s="78"/>
      <c r="H52" s="78"/>
      <c r="I52" s="79"/>
      <c r="O52" s="108">
        <f t="shared" si="3"/>
        <v>0</v>
      </c>
      <c r="P52" s="108">
        <f t="shared" si="3"/>
        <v>0</v>
      </c>
      <c r="R52" s="60" t="e">
        <f>P52/O52</f>
        <v>#DIV/0!</v>
      </c>
      <c r="S52" s="60" t="e">
        <f>I52/H52</f>
        <v>#DIV/0!</v>
      </c>
      <c r="X52" s="58"/>
      <c r="Y52" s="58"/>
    </row>
    <row r="53" spans="2:25" ht="39" customHeight="1">
      <c r="B53" s="7"/>
      <c r="C53" s="7"/>
      <c r="D53" s="8"/>
      <c r="E53" s="8"/>
      <c r="F53" s="8"/>
      <c r="G53" s="8"/>
      <c r="H53" s="8"/>
      <c r="I53" s="8"/>
      <c r="N53" s="90"/>
      <c r="O53" s="111"/>
      <c r="P53" s="111"/>
      <c r="Q53" s="90"/>
      <c r="R53" s="110"/>
      <c r="S53" s="110"/>
      <c r="X53" s="58"/>
      <c r="Y53" s="58"/>
    </row>
    <row r="54" spans="1:23" s="1" customFormat="1" ht="30" customHeight="1" thickBot="1">
      <c r="A54" s="5" t="s">
        <v>9</v>
      </c>
      <c r="B54" s="6"/>
      <c r="C54" s="6"/>
      <c r="L54" s="58"/>
      <c r="M54" s="58"/>
      <c r="N54" s="58"/>
      <c r="O54" s="58"/>
      <c r="P54" s="58"/>
      <c r="Q54" s="58"/>
      <c r="R54" s="58"/>
      <c r="S54" s="58"/>
      <c r="T54" s="58"/>
      <c r="U54" s="58"/>
      <c r="V54" s="58"/>
      <c r="W54" s="58"/>
    </row>
    <row r="55" spans="2:28" s="4" customFormat="1" ht="33.75" customHeight="1">
      <c r="B55" s="207" t="s">
        <v>10</v>
      </c>
      <c r="C55" s="209" t="s">
        <v>11</v>
      </c>
      <c r="D55" s="216" t="s">
        <v>13</v>
      </c>
      <c r="E55" s="203"/>
      <c r="F55" s="202" t="s">
        <v>14</v>
      </c>
      <c r="G55" s="203"/>
      <c r="H55" s="202" t="s">
        <v>12</v>
      </c>
      <c r="I55" s="204"/>
      <c r="L55" s="58" t="s">
        <v>57</v>
      </c>
      <c r="M55" s="58"/>
      <c r="N55" s="58" t="s">
        <v>15</v>
      </c>
      <c r="O55" s="58"/>
      <c r="P55" s="58"/>
      <c r="Q55" s="58" t="s">
        <v>55</v>
      </c>
      <c r="R55" s="58"/>
      <c r="S55" s="58"/>
      <c r="T55" s="58" t="s">
        <v>0</v>
      </c>
      <c r="U55" s="58"/>
      <c r="V55" s="58"/>
      <c r="W55" s="58" t="s">
        <v>50</v>
      </c>
      <c r="X55" s="58"/>
      <c r="Y55" s="58"/>
      <c r="Z55" s="58" t="s">
        <v>56</v>
      </c>
      <c r="AA55" s="58"/>
      <c r="AB55" s="113"/>
    </row>
    <row r="56" spans="2:27" s="4" customFormat="1" ht="33.75" customHeight="1" thickBot="1">
      <c r="B56" s="208"/>
      <c r="C56" s="210"/>
      <c r="D56" s="83" t="s">
        <v>46</v>
      </c>
      <c r="E56" s="84" t="s">
        <v>47</v>
      </c>
      <c r="F56" s="84" t="s">
        <v>46</v>
      </c>
      <c r="G56" s="85" t="s">
        <v>47</v>
      </c>
      <c r="H56" s="54" t="s">
        <v>46</v>
      </c>
      <c r="I56" s="86" t="s">
        <v>47</v>
      </c>
      <c r="L56" s="61" t="s">
        <v>12</v>
      </c>
      <c r="M56" s="58"/>
      <c r="N56" s="61" t="s">
        <v>48</v>
      </c>
      <c r="O56" s="61" t="s">
        <v>12</v>
      </c>
      <c r="P56" s="58"/>
      <c r="Q56" s="61" t="s">
        <v>46</v>
      </c>
      <c r="R56" s="61" t="s">
        <v>47</v>
      </c>
      <c r="S56" s="58"/>
      <c r="T56" s="61" t="s">
        <v>48</v>
      </c>
      <c r="U56" s="61" t="s">
        <v>12</v>
      </c>
      <c r="V56" s="58"/>
      <c r="W56" s="61" t="s">
        <v>48</v>
      </c>
      <c r="X56" s="61" t="s">
        <v>12</v>
      </c>
      <c r="Z56" s="61" t="s">
        <v>48</v>
      </c>
      <c r="AA56" s="61" t="s">
        <v>12</v>
      </c>
    </row>
    <row r="57" spans="2:27" s="1" customFormat="1" ht="20.25" customHeight="1">
      <c r="B57" s="218" t="s">
        <v>1</v>
      </c>
      <c r="C57" s="220" t="s">
        <v>25</v>
      </c>
      <c r="D57" s="87">
        <v>10</v>
      </c>
      <c r="E57" s="19">
        <v>1</v>
      </c>
      <c r="F57" s="19">
        <v>10</v>
      </c>
      <c r="G57" s="35">
        <v>1</v>
      </c>
      <c r="H57" s="89">
        <v>10</v>
      </c>
      <c r="I57" s="80">
        <v>1</v>
      </c>
      <c r="L57" s="59">
        <f>IF(COUNT(H57:H58)&gt;0.5,1,0)</f>
        <v>1</v>
      </c>
      <c r="M57" s="58"/>
      <c r="N57" s="59">
        <f>COUNTA(C57:C96)</f>
        <v>4</v>
      </c>
      <c r="O57" s="59">
        <f>SUM(L57:L96)</f>
        <v>4</v>
      </c>
      <c r="P57" s="58"/>
      <c r="Q57" s="108">
        <f aca="true" t="shared" si="6" ref="Q57:R72">D57+F57+H57</f>
        <v>30</v>
      </c>
      <c r="R57" s="108">
        <f t="shared" si="6"/>
        <v>3</v>
      </c>
      <c r="S57" s="58"/>
      <c r="T57" s="60">
        <f>IF(Q57=0,"",R57/Q57)</f>
        <v>0.1</v>
      </c>
      <c r="U57" s="60">
        <f aca="true" t="shared" si="7" ref="U57:U96">IF(H57="","",I57/H57)</f>
        <v>0.1</v>
      </c>
      <c r="V57" s="90"/>
      <c r="W57" s="59">
        <f>IF(OR(T57&lt;50%,T58&lt;50%),1,0)</f>
        <v>1</v>
      </c>
      <c r="X57" s="59">
        <f>IF(OR(U57&lt;50%,U58&lt;50%),1,0)</f>
        <v>1</v>
      </c>
      <c r="Z57" s="59">
        <f>SUM(W57:W96)</f>
        <v>2</v>
      </c>
      <c r="AA57" s="59">
        <f>SUM(X57:X96)</f>
        <v>2</v>
      </c>
    </row>
    <row r="58" spans="2:24" s="1" customFormat="1" ht="20.25" customHeight="1">
      <c r="B58" s="219"/>
      <c r="C58" s="221"/>
      <c r="D58" s="75">
        <v>10</v>
      </c>
      <c r="E58" s="17">
        <v>1</v>
      </c>
      <c r="F58" s="17">
        <v>10</v>
      </c>
      <c r="G58" s="36">
        <v>1</v>
      </c>
      <c r="H58" s="17">
        <v>10</v>
      </c>
      <c r="I58" s="81">
        <v>1</v>
      </c>
      <c r="L58" s="59"/>
      <c r="M58" s="58"/>
      <c r="N58" s="58"/>
      <c r="O58" s="58"/>
      <c r="P58" s="58"/>
      <c r="Q58" s="112">
        <f t="shared" si="6"/>
        <v>30</v>
      </c>
      <c r="R58" s="112">
        <f t="shared" si="6"/>
        <v>3</v>
      </c>
      <c r="S58" s="58"/>
      <c r="T58" s="60">
        <f aca="true" t="shared" si="8" ref="T58:T96">IF(Q58=0,"",R58/Q58)</f>
        <v>0.1</v>
      </c>
      <c r="U58" s="60">
        <f t="shared" si="7"/>
        <v>0.1</v>
      </c>
      <c r="V58" s="92"/>
      <c r="W58" s="59"/>
      <c r="X58" s="59"/>
    </row>
    <row r="59" spans="2:24" s="1" customFormat="1" ht="20.25" customHeight="1">
      <c r="B59" s="222" t="s">
        <v>3</v>
      </c>
      <c r="C59" s="223" t="s">
        <v>26</v>
      </c>
      <c r="D59" s="62">
        <v>10</v>
      </c>
      <c r="E59" s="20">
        <v>1</v>
      </c>
      <c r="F59" s="20">
        <v>10</v>
      </c>
      <c r="G59" s="37">
        <v>1</v>
      </c>
      <c r="H59" s="20">
        <v>10</v>
      </c>
      <c r="I59" s="80">
        <v>1</v>
      </c>
      <c r="L59" s="59">
        <f>IF(COUNT(H59:H60)&gt;0.5,1,0)</f>
        <v>1</v>
      </c>
      <c r="M59" s="58"/>
      <c r="N59" s="58"/>
      <c r="O59" s="58"/>
      <c r="P59" s="58"/>
      <c r="Q59" s="108">
        <f t="shared" si="6"/>
        <v>30</v>
      </c>
      <c r="R59" s="108">
        <f t="shared" si="6"/>
        <v>3</v>
      </c>
      <c r="S59" s="58"/>
      <c r="T59" s="60">
        <f t="shared" si="8"/>
        <v>0.1</v>
      </c>
      <c r="U59" s="60">
        <f t="shared" si="7"/>
        <v>0.1</v>
      </c>
      <c r="V59" s="92"/>
      <c r="W59" s="59">
        <f aca="true" t="shared" si="9" ref="W59:X95">IF(OR(T59&lt;50%,T60&lt;50%),1,0)</f>
        <v>1</v>
      </c>
      <c r="X59" s="59">
        <f t="shared" si="9"/>
        <v>1</v>
      </c>
    </row>
    <row r="60" spans="2:24" s="1" customFormat="1" ht="20.25" customHeight="1">
      <c r="B60" s="219"/>
      <c r="C60" s="221"/>
      <c r="D60" s="75">
        <v>10</v>
      </c>
      <c r="E60" s="17">
        <v>5</v>
      </c>
      <c r="F60" s="17">
        <v>10</v>
      </c>
      <c r="G60" s="36">
        <v>5</v>
      </c>
      <c r="H60" s="17">
        <v>10</v>
      </c>
      <c r="I60" s="81">
        <v>5</v>
      </c>
      <c r="L60" s="59"/>
      <c r="M60" s="58"/>
      <c r="N60" s="58"/>
      <c r="O60" s="58"/>
      <c r="P60" s="58"/>
      <c r="Q60" s="112">
        <f t="shared" si="6"/>
        <v>30</v>
      </c>
      <c r="R60" s="112">
        <f t="shared" si="6"/>
        <v>15</v>
      </c>
      <c r="S60" s="58"/>
      <c r="T60" s="60">
        <f t="shared" si="8"/>
        <v>0.5</v>
      </c>
      <c r="U60" s="60">
        <f t="shared" si="7"/>
        <v>0.5</v>
      </c>
      <c r="V60" s="92"/>
      <c r="W60" s="59"/>
      <c r="X60" s="59"/>
    </row>
    <row r="61" spans="2:24" s="1" customFormat="1" ht="20.25" customHeight="1">
      <c r="B61" s="222" t="s">
        <v>4</v>
      </c>
      <c r="C61" s="223" t="s">
        <v>27</v>
      </c>
      <c r="D61" s="62">
        <v>10</v>
      </c>
      <c r="E61" s="20">
        <v>10</v>
      </c>
      <c r="F61" s="20">
        <v>10</v>
      </c>
      <c r="G61" s="37">
        <v>10</v>
      </c>
      <c r="H61" s="20">
        <v>10</v>
      </c>
      <c r="I61" s="80">
        <v>10</v>
      </c>
      <c r="L61" s="59">
        <f>IF(COUNT(H61:H62)&gt;0.5,1,0)</f>
        <v>1</v>
      </c>
      <c r="M61" s="58"/>
      <c r="N61" s="58"/>
      <c r="O61" s="58"/>
      <c r="P61" s="58"/>
      <c r="Q61" s="108">
        <f t="shared" si="6"/>
        <v>30</v>
      </c>
      <c r="R61" s="108">
        <f t="shared" si="6"/>
        <v>30</v>
      </c>
      <c r="S61" s="58"/>
      <c r="T61" s="60">
        <f t="shared" si="8"/>
        <v>1</v>
      </c>
      <c r="U61" s="60">
        <f t="shared" si="7"/>
        <v>1</v>
      </c>
      <c r="V61" s="92"/>
      <c r="W61" s="59">
        <f t="shared" si="9"/>
        <v>0</v>
      </c>
      <c r="X61" s="59">
        <f t="shared" si="9"/>
        <v>0</v>
      </c>
    </row>
    <row r="62" spans="2:24" s="1" customFormat="1" ht="20.25" customHeight="1">
      <c r="B62" s="219"/>
      <c r="C62" s="221"/>
      <c r="D62" s="75">
        <v>10</v>
      </c>
      <c r="E62" s="17">
        <v>10</v>
      </c>
      <c r="F62" s="17">
        <v>10</v>
      </c>
      <c r="G62" s="36">
        <v>10</v>
      </c>
      <c r="H62" s="17">
        <v>10</v>
      </c>
      <c r="I62" s="81">
        <v>10</v>
      </c>
      <c r="L62" s="59"/>
      <c r="M62" s="58"/>
      <c r="N62" s="58"/>
      <c r="O62" s="58"/>
      <c r="P62" s="58"/>
      <c r="Q62" s="112">
        <f t="shared" si="6"/>
        <v>30</v>
      </c>
      <c r="R62" s="112">
        <f t="shared" si="6"/>
        <v>30</v>
      </c>
      <c r="S62" s="58"/>
      <c r="T62" s="60">
        <f t="shared" si="8"/>
        <v>1</v>
      </c>
      <c r="U62" s="60">
        <f t="shared" si="7"/>
        <v>1</v>
      </c>
      <c r="V62" s="92"/>
      <c r="W62" s="59"/>
      <c r="X62" s="59"/>
    </row>
    <row r="63" spans="2:24" s="1" customFormat="1" ht="20.25" customHeight="1">
      <c r="B63" s="222" t="s">
        <v>5</v>
      </c>
      <c r="C63" s="223" t="s">
        <v>28</v>
      </c>
      <c r="D63" s="62">
        <v>10</v>
      </c>
      <c r="E63" s="20">
        <v>10</v>
      </c>
      <c r="F63" s="122"/>
      <c r="G63" s="123"/>
      <c r="H63" s="20">
        <v>10</v>
      </c>
      <c r="I63" s="80">
        <v>10</v>
      </c>
      <c r="L63" s="59">
        <f>IF(COUNT(H63:H64)&gt;0.5,1,0)</f>
        <v>1</v>
      </c>
      <c r="M63" s="58"/>
      <c r="N63" s="58"/>
      <c r="O63" s="58"/>
      <c r="P63" s="58"/>
      <c r="Q63" s="108">
        <f t="shared" si="6"/>
        <v>20</v>
      </c>
      <c r="R63" s="108">
        <f t="shared" si="6"/>
        <v>20</v>
      </c>
      <c r="S63" s="58"/>
      <c r="T63" s="60">
        <f t="shared" si="8"/>
        <v>1</v>
      </c>
      <c r="U63" s="60">
        <f t="shared" si="7"/>
        <v>1</v>
      </c>
      <c r="V63" s="92"/>
      <c r="W63" s="59">
        <f t="shared" si="9"/>
        <v>0</v>
      </c>
      <c r="X63" s="59">
        <f t="shared" si="9"/>
        <v>0</v>
      </c>
    </row>
    <row r="64" spans="2:24" s="1" customFormat="1" ht="20.25" customHeight="1">
      <c r="B64" s="219"/>
      <c r="C64" s="220"/>
      <c r="D64" s="88">
        <v>10</v>
      </c>
      <c r="E64" s="21">
        <v>10</v>
      </c>
      <c r="F64" s="124"/>
      <c r="G64" s="125"/>
      <c r="H64" s="21">
        <v>10</v>
      </c>
      <c r="I64" s="81">
        <v>10</v>
      </c>
      <c r="L64" s="59"/>
      <c r="M64" s="58"/>
      <c r="N64" s="58"/>
      <c r="O64" s="58"/>
      <c r="P64" s="58"/>
      <c r="Q64" s="112">
        <f t="shared" si="6"/>
        <v>20</v>
      </c>
      <c r="R64" s="112">
        <f t="shared" si="6"/>
        <v>20</v>
      </c>
      <c r="S64" s="58"/>
      <c r="T64" s="60">
        <f t="shared" si="8"/>
        <v>1</v>
      </c>
      <c r="U64" s="60">
        <f t="shared" si="7"/>
        <v>1</v>
      </c>
      <c r="V64" s="92"/>
      <c r="W64" s="59"/>
      <c r="X64" s="59"/>
    </row>
    <row r="65" spans="2:24" s="1" customFormat="1" ht="20.25" customHeight="1">
      <c r="B65" s="222" t="s">
        <v>6</v>
      </c>
      <c r="C65" s="223"/>
      <c r="D65" s="62"/>
      <c r="E65" s="20"/>
      <c r="F65" s="20"/>
      <c r="G65" s="37"/>
      <c r="H65" s="20"/>
      <c r="I65" s="80"/>
      <c r="L65" s="59">
        <f>IF(COUNT(H65:H66)&gt;0.5,1,0)</f>
        <v>0</v>
      </c>
      <c r="M65" s="58"/>
      <c r="N65" s="58"/>
      <c r="O65" s="58"/>
      <c r="P65" s="58"/>
      <c r="Q65" s="108">
        <f t="shared" si="6"/>
        <v>0</v>
      </c>
      <c r="R65" s="108">
        <f t="shared" si="6"/>
        <v>0</v>
      </c>
      <c r="S65" s="58"/>
      <c r="T65" s="60">
        <f t="shared" si="8"/>
      </c>
      <c r="U65" s="60">
        <f t="shared" si="7"/>
      </c>
      <c r="V65" s="92"/>
      <c r="W65" s="59">
        <f t="shared" si="9"/>
        <v>0</v>
      </c>
      <c r="X65" s="59">
        <f t="shared" si="9"/>
        <v>0</v>
      </c>
    </row>
    <row r="66" spans="2:24" s="1" customFormat="1" ht="20.25" customHeight="1">
      <c r="B66" s="219"/>
      <c r="C66" s="221"/>
      <c r="D66" s="75"/>
      <c r="E66" s="17"/>
      <c r="F66" s="17"/>
      <c r="G66" s="36"/>
      <c r="H66" s="17"/>
      <c r="I66" s="81"/>
      <c r="L66" s="59"/>
      <c r="M66" s="58"/>
      <c r="N66" s="58"/>
      <c r="O66" s="58"/>
      <c r="P66" s="58"/>
      <c r="Q66" s="112">
        <f t="shared" si="6"/>
        <v>0</v>
      </c>
      <c r="R66" s="112">
        <f t="shared" si="6"/>
        <v>0</v>
      </c>
      <c r="S66" s="58"/>
      <c r="T66" s="60">
        <f t="shared" si="8"/>
      </c>
      <c r="U66" s="60">
        <f t="shared" si="7"/>
      </c>
      <c r="V66" s="92"/>
      <c r="W66" s="59"/>
      <c r="X66" s="59"/>
    </row>
    <row r="67" spans="2:24" s="1" customFormat="1" ht="20.25" customHeight="1">
      <c r="B67" s="222" t="s">
        <v>31</v>
      </c>
      <c r="C67" s="223"/>
      <c r="D67" s="62"/>
      <c r="E67" s="20"/>
      <c r="F67" s="20"/>
      <c r="G67" s="37"/>
      <c r="H67" s="20"/>
      <c r="I67" s="80"/>
      <c r="L67" s="59">
        <f>IF(COUNT(H67:H68)&gt;0.5,1,0)</f>
        <v>0</v>
      </c>
      <c r="M67" s="58"/>
      <c r="N67" s="58"/>
      <c r="O67" s="58"/>
      <c r="P67" s="58"/>
      <c r="Q67" s="108">
        <f t="shared" si="6"/>
        <v>0</v>
      </c>
      <c r="R67" s="108">
        <f t="shared" si="6"/>
        <v>0</v>
      </c>
      <c r="S67" s="58"/>
      <c r="T67" s="60">
        <f t="shared" si="8"/>
      </c>
      <c r="U67" s="60">
        <f t="shared" si="7"/>
      </c>
      <c r="V67" s="92"/>
      <c r="W67" s="59">
        <f t="shared" si="9"/>
        <v>0</v>
      </c>
      <c r="X67" s="59">
        <f t="shared" si="9"/>
        <v>0</v>
      </c>
    </row>
    <row r="68" spans="2:24" s="1" customFormat="1" ht="20.25" customHeight="1">
      <c r="B68" s="219"/>
      <c r="C68" s="221"/>
      <c r="D68" s="75"/>
      <c r="E68" s="17"/>
      <c r="F68" s="17"/>
      <c r="G68" s="36"/>
      <c r="H68" s="17"/>
      <c r="I68" s="81"/>
      <c r="L68" s="59"/>
      <c r="M68" s="58"/>
      <c r="N68" s="58"/>
      <c r="O68" s="58"/>
      <c r="P68" s="58"/>
      <c r="Q68" s="112">
        <f t="shared" si="6"/>
        <v>0</v>
      </c>
      <c r="R68" s="112">
        <f t="shared" si="6"/>
        <v>0</v>
      </c>
      <c r="S68" s="58"/>
      <c r="T68" s="60">
        <f t="shared" si="8"/>
      </c>
      <c r="U68" s="60">
        <f t="shared" si="7"/>
      </c>
      <c r="V68" s="92"/>
      <c r="W68" s="59"/>
      <c r="X68" s="59"/>
    </row>
    <row r="69" spans="2:24" s="1" customFormat="1" ht="20.25" customHeight="1">
      <c r="B69" s="222" t="s">
        <v>32</v>
      </c>
      <c r="C69" s="223"/>
      <c r="D69" s="62"/>
      <c r="E69" s="20"/>
      <c r="F69" s="20"/>
      <c r="G69" s="37"/>
      <c r="H69" s="20"/>
      <c r="I69" s="80"/>
      <c r="L69" s="59">
        <f>IF(COUNT(H69:H70)&gt;0.5,1,0)</f>
        <v>0</v>
      </c>
      <c r="M69" s="58"/>
      <c r="N69" s="58"/>
      <c r="O69" s="58"/>
      <c r="P69" s="58"/>
      <c r="Q69" s="108">
        <f t="shared" si="6"/>
        <v>0</v>
      </c>
      <c r="R69" s="108">
        <f t="shared" si="6"/>
        <v>0</v>
      </c>
      <c r="S69" s="58"/>
      <c r="T69" s="60">
        <f t="shared" si="8"/>
      </c>
      <c r="U69" s="60">
        <f t="shared" si="7"/>
      </c>
      <c r="V69" s="92"/>
      <c r="W69" s="59">
        <f t="shared" si="9"/>
        <v>0</v>
      </c>
      <c r="X69" s="59">
        <f t="shared" si="9"/>
        <v>0</v>
      </c>
    </row>
    <row r="70" spans="2:24" s="1" customFormat="1" ht="20.25" customHeight="1">
      <c r="B70" s="219"/>
      <c r="C70" s="220"/>
      <c r="D70" s="88"/>
      <c r="E70" s="21"/>
      <c r="F70" s="21"/>
      <c r="G70" s="38"/>
      <c r="H70" s="21"/>
      <c r="I70" s="81"/>
      <c r="L70" s="59"/>
      <c r="M70" s="58"/>
      <c r="N70" s="58"/>
      <c r="O70" s="58"/>
      <c r="P70" s="58"/>
      <c r="Q70" s="112">
        <f t="shared" si="6"/>
        <v>0</v>
      </c>
      <c r="R70" s="112">
        <f t="shared" si="6"/>
        <v>0</v>
      </c>
      <c r="S70" s="58"/>
      <c r="T70" s="60">
        <f t="shared" si="8"/>
      </c>
      <c r="U70" s="60">
        <f t="shared" si="7"/>
      </c>
      <c r="V70" s="92"/>
      <c r="W70" s="59"/>
      <c r="X70" s="59"/>
    </row>
    <row r="71" spans="2:24" s="1" customFormat="1" ht="20.25" customHeight="1">
      <c r="B71" s="222" t="s">
        <v>33</v>
      </c>
      <c r="C71" s="223"/>
      <c r="D71" s="62"/>
      <c r="E71" s="20"/>
      <c r="F71" s="20"/>
      <c r="G71" s="37"/>
      <c r="H71" s="20"/>
      <c r="I71" s="80"/>
      <c r="L71" s="59">
        <f>IF(COUNT(H71:H72)&gt;0.5,1,0)</f>
        <v>0</v>
      </c>
      <c r="M71" s="58"/>
      <c r="N71" s="58"/>
      <c r="O71" s="58"/>
      <c r="P71" s="58"/>
      <c r="Q71" s="108">
        <f t="shared" si="6"/>
        <v>0</v>
      </c>
      <c r="R71" s="108">
        <f t="shared" si="6"/>
        <v>0</v>
      </c>
      <c r="S71" s="58"/>
      <c r="T71" s="60">
        <f t="shared" si="8"/>
      </c>
      <c r="U71" s="60">
        <f t="shared" si="7"/>
      </c>
      <c r="V71" s="92"/>
      <c r="W71" s="59">
        <f t="shared" si="9"/>
        <v>0</v>
      </c>
      <c r="X71" s="59">
        <f t="shared" si="9"/>
        <v>0</v>
      </c>
    </row>
    <row r="72" spans="2:24" s="1" customFormat="1" ht="20.25" customHeight="1">
      <c r="B72" s="219"/>
      <c r="C72" s="221"/>
      <c r="D72" s="75"/>
      <c r="E72" s="17"/>
      <c r="F72" s="17"/>
      <c r="G72" s="36"/>
      <c r="H72" s="17"/>
      <c r="I72" s="81"/>
      <c r="L72" s="59"/>
      <c r="M72" s="58"/>
      <c r="N72" s="58"/>
      <c r="O72" s="58"/>
      <c r="P72" s="58"/>
      <c r="Q72" s="112">
        <f t="shared" si="6"/>
        <v>0</v>
      </c>
      <c r="R72" s="112">
        <f t="shared" si="6"/>
        <v>0</v>
      </c>
      <c r="S72" s="58"/>
      <c r="T72" s="60">
        <f t="shared" si="8"/>
      </c>
      <c r="U72" s="60">
        <f t="shared" si="7"/>
      </c>
      <c r="V72" s="92"/>
      <c r="W72" s="59"/>
      <c r="X72" s="59"/>
    </row>
    <row r="73" spans="2:24" s="1" customFormat="1" ht="20.25" customHeight="1">
      <c r="B73" s="222" t="s">
        <v>34</v>
      </c>
      <c r="C73" s="223"/>
      <c r="D73" s="62"/>
      <c r="E73" s="20"/>
      <c r="F73" s="20"/>
      <c r="G73" s="37"/>
      <c r="H73" s="20"/>
      <c r="I73" s="80"/>
      <c r="L73" s="59">
        <f>IF(COUNT(H73:H74)&gt;0.5,1,0)</f>
        <v>0</v>
      </c>
      <c r="M73" s="58"/>
      <c r="N73" s="58"/>
      <c r="O73" s="58"/>
      <c r="P73" s="58"/>
      <c r="Q73" s="108">
        <f aca="true" t="shared" si="10" ref="Q73:R96">D73+F73+H73</f>
        <v>0</v>
      </c>
      <c r="R73" s="108">
        <f t="shared" si="10"/>
        <v>0</v>
      </c>
      <c r="S73" s="58"/>
      <c r="T73" s="60">
        <f t="shared" si="8"/>
      </c>
      <c r="U73" s="60">
        <f t="shared" si="7"/>
      </c>
      <c r="V73" s="92"/>
      <c r="W73" s="59">
        <f t="shared" si="9"/>
        <v>0</v>
      </c>
      <c r="X73" s="59">
        <f t="shared" si="9"/>
        <v>0</v>
      </c>
    </row>
    <row r="74" spans="2:24" s="1" customFormat="1" ht="20.25" customHeight="1">
      <c r="B74" s="219"/>
      <c r="C74" s="221"/>
      <c r="D74" s="75"/>
      <c r="E74" s="17"/>
      <c r="F74" s="17"/>
      <c r="G74" s="36"/>
      <c r="H74" s="17"/>
      <c r="I74" s="81"/>
      <c r="L74" s="59"/>
      <c r="M74" s="58"/>
      <c r="N74" s="58"/>
      <c r="O74" s="58"/>
      <c r="P74" s="58"/>
      <c r="Q74" s="112">
        <f t="shared" si="10"/>
        <v>0</v>
      </c>
      <c r="R74" s="112">
        <f t="shared" si="10"/>
        <v>0</v>
      </c>
      <c r="S74" s="58"/>
      <c r="T74" s="60">
        <f t="shared" si="8"/>
      </c>
      <c r="U74" s="60">
        <f t="shared" si="7"/>
      </c>
      <c r="V74" s="92"/>
      <c r="W74" s="59"/>
      <c r="X74" s="59"/>
    </row>
    <row r="75" spans="2:24" s="1" customFormat="1" ht="20.25" customHeight="1">
      <c r="B75" s="222" t="s">
        <v>35</v>
      </c>
      <c r="C75" s="223"/>
      <c r="D75" s="62"/>
      <c r="E75" s="20"/>
      <c r="F75" s="20"/>
      <c r="G75" s="37"/>
      <c r="H75" s="20"/>
      <c r="I75" s="80"/>
      <c r="L75" s="59">
        <f>IF(COUNT(H75:H76)&gt;0.5,1,0)</f>
        <v>0</v>
      </c>
      <c r="M75" s="58"/>
      <c r="N75" s="58"/>
      <c r="O75" s="58"/>
      <c r="P75" s="58"/>
      <c r="Q75" s="108">
        <f t="shared" si="10"/>
        <v>0</v>
      </c>
      <c r="R75" s="108">
        <f t="shared" si="10"/>
        <v>0</v>
      </c>
      <c r="S75" s="58"/>
      <c r="T75" s="60">
        <f t="shared" si="8"/>
      </c>
      <c r="U75" s="60">
        <f t="shared" si="7"/>
      </c>
      <c r="V75" s="92"/>
      <c r="W75" s="59">
        <f t="shared" si="9"/>
        <v>0</v>
      </c>
      <c r="X75" s="59">
        <f t="shared" si="9"/>
        <v>0</v>
      </c>
    </row>
    <row r="76" spans="2:24" s="1" customFormat="1" ht="20.25" customHeight="1">
      <c r="B76" s="219"/>
      <c r="C76" s="220"/>
      <c r="D76" s="88"/>
      <c r="E76" s="21"/>
      <c r="F76" s="21"/>
      <c r="G76" s="38"/>
      <c r="H76" s="21"/>
      <c r="I76" s="81"/>
      <c r="L76" s="59"/>
      <c r="M76" s="58"/>
      <c r="N76" s="58"/>
      <c r="O76" s="58"/>
      <c r="P76" s="58"/>
      <c r="Q76" s="112">
        <f t="shared" si="10"/>
        <v>0</v>
      </c>
      <c r="R76" s="112">
        <f t="shared" si="10"/>
        <v>0</v>
      </c>
      <c r="S76" s="58"/>
      <c r="T76" s="60">
        <f t="shared" si="8"/>
      </c>
      <c r="U76" s="60">
        <f t="shared" si="7"/>
      </c>
      <c r="V76" s="92"/>
      <c r="W76" s="59"/>
      <c r="X76" s="59"/>
    </row>
    <row r="77" spans="2:24" s="1" customFormat="1" ht="20.25" customHeight="1">
      <c r="B77" s="222" t="s">
        <v>36</v>
      </c>
      <c r="C77" s="223"/>
      <c r="D77" s="62"/>
      <c r="E77" s="20"/>
      <c r="F77" s="20"/>
      <c r="G77" s="37"/>
      <c r="H77" s="20"/>
      <c r="I77" s="80"/>
      <c r="L77" s="59">
        <f>IF(COUNT(H77:H78)&gt;0.5,1,0)</f>
        <v>0</v>
      </c>
      <c r="M77" s="58"/>
      <c r="N77" s="58"/>
      <c r="O77" s="58"/>
      <c r="P77" s="58"/>
      <c r="Q77" s="108">
        <f t="shared" si="10"/>
        <v>0</v>
      </c>
      <c r="R77" s="108">
        <f t="shared" si="10"/>
        <v>0</v>
      </c>
      <c r="S77" s="58"/>
      <c r="T77" s="60">
        <f t="shared" si="8"/>
      </c>
      <c r="U77" s="60">
        <f t="shared" si="7"/>
      </c>
      <c r="V77" s="92"/>
      <c r="W77" s="59">
        <f t="shared" si="9"/>
        <v>0</v>
      </c>
      <c r="X77" s="59">
        <f t="shared" si="9"/>
        <v>0</v>
      </c>
    </row>
    <row r="78" spans="2:24" s="1" customFormat="1" ht="20.25" customHeight="1">
      <c r="B78" s="219"/>
      <c r="C78" s="221"/>
      <c r="D78" s="75"/>
      <c r="E78" s="17"/>
      <c r="F78" s="17"/>
      <c r="G78" s="36"/>
      <c r="H78" s="17"/>
      <c r="I78" s="81"/>
      <c r="L78" s="59"/>
      <c r="M78" s="58"/>
      <c r="N78" s="58"/>
      <c r="O78" s="58"/>
      <c r="P78" s="58"/>
      <c r="Q78" s="112">
        <f t="shared" si="10"/>
        <v>0</v>
      </c>
      <c r="R78" s="112">
        <f t="shared" si="10"/>
        <v>0</v>
      </c>
      <c r="S78" s="58"/>
      <c r="T78" s="60">
        <f t="shared" si="8"/>
      </c>
      <c r="U78" s="60">
        <f t="shared" si="7"/>
      </c>
      <c r="V78" s="92"/>
      <c r="W78" s="59"/>
      <c r="X78" s="59"/>
    </row>
    <row r="79" spans="2:24" s="1" customFormat="1" ht="20.25" customHeight="1">
      <c r="B79" s="222" t="s">
        <v>37</v>
      </c>
      <c r="C79" s="223"/>
      <c r="D79" s="62"/>
      <c r="E79" s="20"/>
      <c r="F79" s="20"/>
      <c r="G79" s="37"/>
      <c r="H79" s="20"/>
      <c r="I79" s="80"/>
      <c r="L79" s="59">
        <f>IF(COUNT(H79:H80)&gt;0.5,1,0)</f>
        <v>0</v>
      </c>
      <c r="M79" s="58"/>
      <c r="N79" s="58"/>
      <c r="O79" s="58"/>
      <c r="P79" s="58"/>
      <c r="Q79" s="108">
        <f t="shared" si="10"/>
        <v>0</v>
      </c>
      <c r="R79" s="108">
        <f t="shared" si="10"/>
        <v>0</v>
      </c>
      <c r="S79" s="58"/>
      <c r="T79" s="60">
        <f t="shared" si="8"/>
      </c>
      <c r="U79" s="60">
        <f t="shared" si="7"/>
      </c>
      <c r="V79" s="92"/>
      <c r="W79" s="59">
        <f t="shared" si="9"/>
        <v>0</v>
      </c>
      <c r="X79" s="59">
        <f t="shared" si="9"/>
        <v>0</v>
      </c>
    </row>
    <row r="80" spans="2:24" s="1" customFormat="1" ht="20.25" customHeight="1">
      <c r="B80" s="219"/>
      <c r="C80" s="221"/>
      <c r="D80" s="75"/>
      <c r="E80" s="17"/>
      <c r="F80" s="17"/>
      <c r="G80" s="36"/>
      <c r="H80" s="17"/>
      <c r="I80" s="81"/>
      <c r="L80" s="59"/>
      <c r="M80" s="58"/>
      <c r="N80" s="58"/>
      <c r="O80" s="58"/>
      <c r="P80" s="58"/>
      <c r="Q80" s="112">
        <f t="shared" si="10"/>
        <v>0</v>
      </c>
      <c r="R80" s="112">
        <f t="shared" si="10"/>
        <v>0</v>
      </c>
      <c r="S80" s="58"/>
      <c r="T80" s="60">
        <f t="shared" si="8"/>
      </c>
      <c r="U80" s="60">
        <f t="shared" si="7"/>
      </c>
      <c r="V80" s="92"/>
      <c r="W80" s="59"/>
      <c r="X80" s="59"/>
    </row>
    <row r="81" spans="2:24" s="1" customFormat="1" ht="20.25" customHeight="1">
      <c r="B81" s="222" t="s">
        <v>38</v>
      </c>
      <c r="C81" s="223"/>
      <c r="D81" s="62"/>
      <c r="E81" s="20"/>
      <c r="F81" s="20"/>
      <c r="G81" s="37"/>
      <c r="H81" s="20"/>
      <c r="I81" s="80"/>
      <c r="L81" s="59">
        <f>IF(COUNT(H81:H82)&gt;0.5,1,0)</f>
        <v>0</v>
      </c>
      <c r="M81" s="58"/>
      <c r="N81" s="58"/>
      <c r="O81" s="58"/>
      <c r="P81" s="58"/>
      <c r="Q81" s="108">
        <f t="shared" si="10"/>
        <v>0</v>
      </c>
      <c r="R81" s="108">
        <f t="shared" si="10"/>
        <v>0</v>
      </c>
      <c r="S81" s="58"/>
      <c r="T81" s="60">
        <f t="shared" si="8"/>
      </c>
      <c r="U81" s="60">
        <f t="shared" si="7"/>
      </c>
      <c r="V81" s="92"/>
      <c r="W81" s="59">
        <f t="shared" si="9"/>
        <v>0</v>
      </c>
      <c r="X81" s="59">
        <f t="shared" si="9"/>
        <v>0</v>
      </c>
    </row>
    <row r="82" spans="2:24" s="1" customFormat="1" ht="20.25" customHeight="1">
      <c r="B82" s="219"/>
      <c r="C82" s="221"/>
      <c r="D82" s="75"/>
      <c r="E82" s="17"/>
      <c r="F82" s="17"/>
      <c r="G82" s="36"/>
      <c r="H82" s="17"/>
      <c r="I82" s="81"/>
      <c r="L82" s="59"/>
      <c r="M82" s="58"/>
      <c r="N82" s="58"/>
      <c r="O82" s="58"/>
      <c r="P82" s="58"/>
      <c r="Q82" s="112">
        <f t="shared" si="10"/>
        <v>0</v>
      </c>
      <c r="R82" s="112">
        <f t="shared" si="10"/>
        <v>0</v>
      </c>
      <c r="S82" s="58"/>
      <c r="T82" s="60">
        <f t="shared" si="8"/>
      </c>
      <c r="U82" s="60">
        <f t="shared" si="7"/>
      </c>
      <c r="V82" s="92"/>
      <c r="W82" s="59"/>
      <c r="X82" s="59"/>
    </row>
    <row r="83" spans="2:24" s="1" customFormat="1" ht="20.25" customHeight="1">
      <c r="B83" s="222" t="s">
        <v>39</v>
      </c>
      <c r="C83" s="223"/>
      <c r="D83" s="62"/>
      <c r="E83" s="20"/>
      <c r="F83" s="20"/>
      <c r="G83" s="37"/>
      <c r="H83" s="20"/>
      <c r="I83" s="80"/>
      <c r="L83" s="59">
        <f>IF(COUNT(H83:H84)&gt;0.5,1,0)</f>
        <v>0</v>
      </c>
      <c r="M83" s="58"/>
      <c r="N83" s="58"/>
      <c r="O83" s="58"/>
      <c r="P83" s="58"/>
      <c r="Q83" s="108">
        <f t="shared" si="10"/>
        <v>0</v>
      </c>
      <c r="R83" s="108">
        <f t="shared" si="10"/>
        <v>0</v>
      </c>
      <c r="S83" s="58"/>
      <c r="T83" s="60">
        <f t="shared" si="8"/>
      </c>
      <c r="U83" s="60">
        <f t="shared" si="7"/>
      </c>
      <c r="V83" s="92"/>
      <c r="W83" s="59">
        <f t="shared" si="9"/>
        <v>0</v>
      </c>
      <c r="X83" s="59">
        <f t="shared" si="9"/>
        <v>0</v>
      </c>
    </row>
    <row r="84" spans="2:24" s="1" customFormat="1" ht="20.25" customHeight="1">
      <c r="B84" s="219"/>
      <c r="C84" s="221"/>
      <c r="D84" s="75"/>
      <c r="E84" s="17"/>
      <c r="F84" s="17"/>
      <c r="G84" s="36"/>
      <c r="H84" s="17"/>
      <c r="I84" s="81"/>
      <c r="L84" s="59"/>
      <c r="M84" s="58"/>
      <c r="N84" s="58"/>
      <c r="O84" s="58"/>
      <c r="P84" s="58"/>
      <c r="Q84" s="112">
        <f t="shared" si="10"/>
        <v>0</v>
      </c>
      <c r="R84" s="112">
        <f t="shared" si="10"/>
        <v>0</v>
      </c>
      <c r="S84" s="58"/>
      <c r="T84" s="60">
        <f t="shared" si="8"/>
      </c>
      <c r="U84" s="60">
        <f t="shared" si="7"/>
      </c>
      <c r="V84" s="92"/>
      <c r="W84" s="59"/>
      <c r="X84" s="59"/>
    </row>
    <row r="85" spans="2:24" s="1" customFormat="1" ht="20.25" customHeight="1">
      <c r="B85" s="224" t="s">
        <v>40</v>
      </c>
      <c r="C85" s="223"/>
      <c r="D85" s="62"/>
      <c r="E85" s="20"/>
      <c r="F85" s="20"/>
      <c r="G85" s="37"/>
      <c r="H85" s="20"/>
      <c r="I85" s="80"/>
      <c r="L85" s="59">
        <f>IF(COUNT(H85:H86)&gt;0.5,1,0)</f>
        <v>0</v>
      </c>
      <c r="M85" s="58"/>
      <c r="N85" s="58"/>
      <c r="O85" s="58"/>
      <c r="P85" s="58"/>
      <c r="Q85" s="108">
        <f t="shared" si="10"/>
        <v>0</v>
      </c>
      <c r="R85" s="108">
        <f t="shared" si="10"/>
        <v>0</v>
      </c>
      <c r="S85" s="58"/>
      <c r="T85" s="60">
        <f t="shared" si="8"/>
      </c>
      <c r="U85" s="60">
        <f t="shared" si="7"/>
      </c>
      <c r="V85" s="92"/>
      <c r="W85" s="59">
        <f t="shared" si="9"/>
        <v>0</v>
      </c>
      <c r="X85" s="59">
        <f t="shared" si="9"/>
        <v>0</v>
      </c>
    </row>
    <row r="86" spans="2:24" s="1" customFormat="1" ht="20.25" customHeight="1">
      <c r="B86" s="225"/>
      <c r="C86" s="220"/>
      <c r="D86" s="88"/>
      <c r="E86" s="21"/>
      <c r="F86" s="21"/>
      <c r="G86" s="38"/>
      <c r="H86" s="21"/>
      <c r="I86" s="81"/>
      <c r="L86" s="59"/>
      <c r="M86" s="58"/>
      <c r="N86" s="58"/>
      <c r="O86" s="58"/>
      <c r="P86" s="58"/>
      <c r="Q86" s="112">
        <f t="shared" si="10"/>
        <v>0</v>
      </c>
      <c r="R86" s="112">
        <f t="shared" si="10"/>
        <v>0</v>
      </c>
      <c r="S86" s="58"/>
      <c r="T86" s="60">
        <f t="shared" si="8"/>
      </c>
      <c r="U86" s="60">
        <f t="shared" si="7"/>
      </c>
      <c r="V86" s="92"/>
      <c r="W86" s="59"/>
      <c r="X86" s="59"/>
    </row>
    <row r="87" spans="2:24" s="1" customFormat="1" ht="20.25" customHeight="1">
      <c r="B87" s="222" t="s">
        <v>41</v>
      </c>
      <c r="C87" s="223"/>
      <c r="D87" s="62"/>
      <c r="E87" s="20"/>
      <c r="F87" s="20"/>
      <c r="G87" s="37"/>
      <c r="H87" s="20"/>
      <c r="I87" s="80"/>
      <c r="L87" s="59">
        <f>IF(COUNT(H87:H88)&gt;0.5,1,0)</f>
        <v>0</v>
      </c>
      <c r="M87" s="58"/>
      <c r="N87" s="58"/>
      <c r="O87" s="58"/>
      <c r="P87" s="58"/>
      <c r="Q87" s="108">
        <f t="shared" si="10"/>
        <v>0</v>
      </c>
      <c r="R87" s="108">
        <f t="shared" si="10"/>
        <v>0</v>
      </c>
      <c r="S87" s="58"/>
      <c r="T87" s="60">
        <f t="shared" si="8"/>
      </c>
      <c r="U87" s="60">
        <f t="shared" si="7"/>
      </c>
      <c r="V87" s="92"/>
      <c r="W87" s="59">
        <f t="shared" si="9"/>
        <v>0</v>
      </c>
      <c r="X87" s="59">
        <f t="shared" si="9"/>
        <v>0</v>
      </c>
    </row>
    <row r="88" spans="2:24" s="1" customFormat="1" ht="20.25" customHeight="1">
      <c r="B88" s="219"/>
      <c r="C88" s="221"/>
      <c r="D88" s="75"/>
      <c r="E88" s="17"/>
      <c r="F88" s="17"/>
      <c r="G88" s="36"/>
      <c r="H88" s="17"/>
      <c r="I88" s="81"/>
      <c r="L88" s="59"/>
      <c r="M88" s="58"/>
      <c r="N88" s="58"/>
      <c r="O88" s="58"/>
      <c r="P88" s="58"/>
      <c r="Q88" s="112">
        <f t="shared" si="10"/>
        <v>0</v>
      </c>
      <c r="R88" s="112">
        <f t="shared" si="10"/>
        <v>0</v>
      </c>
      <c r="S88" s="58"/>
      <c r="T88" s="60">
        <f t="shared" si="8"/>
      </c>
      <c r="U88" s="60">
        <f t="shared" si="7"/>
      </c>
      <c r="V88" s="92"/>
      <c r="W88" s="59"/>
      <c r="X88" s="59"/>
    </row>
    <row r="89" spans="2:24" s="1" customFormat="1" ht="20.25" customHeight="1">
      <c r="B89" s="222" t="s">
        <v>42</v>
      </c>
      <c r="C89" s="223"/>
      <c r="D89" s="62"/>
      <c r="E89" s="20"/>
      <c r="F89" s="20"/>
      <c r="G89" s="37"/>
      <c r="H89" s="20"/>
      <c r="I89" s="80"/>
      <c r="L89" s="59">
        <f>IF(COUNT(H89:H90)&gt;0.5,1,0)</f>
        <v>0</v>
      </c>
      <c r="M89" s="58"/>
      <c r="N89" s="58"/>
      <c r="O89" s="58"/>
      <c r="P89" s="58"/>
      <c r="Q89" s="108">
        <f t="shared" si="10"/>
        <v>0</v>
      </c>
      <c r="R89" s="108">
        <f t="shared" si="10"/>
        <v>0</v>
      </c>
      <c r="S89" s="58"/>
      <c r="T89" s="60">
        <f t="shared" si="8"/>
      </c>
      <c r="U89" s="60">
        <f t="shared" si="7"/>
      </c>
      <c r="V89" s="92"/>
      <c r="W89" s="59">
        <f t="shared" si="9"/>
        <v>0</v>
      </c>
      <c r="X89" s="59">
        <f t="shared" si="9"/>
        <v>0</v>
      </c>
    </row>
    <row r="90" spans="2:24" s="1" customFormat="1" ht="20.25" customHeight="1">
      <c r="B90" s="219"/>
      <c r="C90" s="221"/>
      <c r="D90" s="75"/>
      <c r="E90" s="17"/>
      <c r="F90" s="17"/>
      <c r="G90" s="36"/>
      <c r="H90" s="17"/>
      <c r="I90" s="81"/>
      <c r="L90" s="59"/>
      <c r="M90" s="58"/>
      <c r="N90" s="58"/>
      <c r="O90" s="58"/>
      <c r="P90" s="58"/>
      <c r="Q90" s="112">
        <f t="shared" si="10"/>
        <v>0</v>
      </c>
      <c r="R90" s="112">
        <f t="shared" si="10"/>
        <v>0</v>
      </c>
      <c r="S90" s="58"/>
      <c r="T90" s="60">
        <f t="shared" si="8"/>
      </c>
      <c r="U90" s="60">
        <f t="shared" si="7"/>
      </c>
      <c r="V90" s="92"/>
      <c r="W90" s="59"/>
      <c r="X90" s="59"/>
    </row>
    <row r="91" spans="2:24" s="1" customFormat="1" ht="20.25" customHeight="1">
      <c r="B91" s="224" t="s">
        <v>43</v>
      </c>
      <c r="C91" s="223"/>
      <c r="D91" s="62"/>
      <c r="E91" s="20"/>
      <c r="F91" s="20"/>
      <c r="G91" s="37"/>
      <c r="H91" s="20"/>
      <c r="I91" s="80"/>
      <c r="L91" s="59">
        <f>IF(COUNT(H91:H92)&gt;0.5,1,0)</f>
        <v>0</v>
      </c>
      <c r="M91" s="58"/>
      <c r="N91" s="58"/>
      <c r="O91" s="58"/>
      <c r="P91" s="58"/>
      <c r="Q91" s="108">
        <f t="shared" si="10"/>
        <v>0</v>
      </c>
      <c r="R91" s="108">
        <f t="shared" si="10"/>
        <v>0</v>
      </c>
      <c r="S91" s="58"/>
      <c r="T91" s="60">
        <f t="shared" si="8"/>
      </c>
      <c r="U91" s="60">
        <f t="shared" si="7"/>
      </c>
      <c r="V91" s="92"/>
      <c r="W91" s="59">
        <f t="shared" si="9"/>
        <v>0</v>
      </c>
      <c r="X91" s="59">
        <f t="shared" si="9"/>
        <v>0</v>
      </c>
    </row>
    <row r="92" spans="2:24" s="1" customFormat="1" ht="20.25" customHeight="1">
      <c r="B92" s="225"/>
      <c r="C92" s="220"/>
      <c r="D92" s="88"/>
      <c r="E92" s="21"/>
      <c r="F92" s="21"/>
      <c r="G92" s="38"/>
      <c r="H92" s="21"/>
      <c r="I92" s="81"/>
      <c r="L92" s="59"/>
      <c r="M92" s="58"/>
      <c r="N92" s="58"/>
      <c r="O92" s="58"/>
      <c r="P92" s="58"/>
      <c r="Q92" s="112">
        <f t="shared" si="10"/>
        <v>0</v>
      </c>
      <c r="R92" s="112">
        <f t="shared" si="10"/>
        <v>0</v>
      </c>
      <c r="S92" s="58"/>
      <c r="T92" s="60">
        <f t="shared" si="8"/>
      </c>
      <c r="U92" s="60">
        <f t="shared" si="7"/>
      </c>
      <c r="V92" s="92"/>
      <c r="W92" s="59"/>
      <c r="X92" s="59"/>
    </row>
    <row r="93" spans="2:24" s="1" customFormat="1" ht="20.25" customHeight="1">
      <c r="B93" s="224" t="s">
        <v>44</v>
      </c>
      <c r="C93" s="223"/>
      <c r="D93" s="62"/>
      <c r="E93" s="20"/>
      <c r="F93" s="20"/>
      <c r="G93" s="37"/>
      <c r="H93" s="20"/>
      <c r="I93" s="80"/>
      <c r="L93" s="59">
        <f>IF(COUNT(H93:H94)&gt;0.5,1,0)</f>
        <v>0</v>
      </c>
      <c r="M93" s="58"/>
      <c r="N93" s="58"/>
      <c r="O93" s="58"/>
      <c r="P93" s="58"/>
      <c r="Q93" s="108">
        <f t="shared" si="10"/>
        <v>0</v>
      </c>
      <c r="R93" s="108">
        <f t="shared" si="10"/>
        <v>0</v>
      </c>
      <c r="S93" s="58"/>
      <c r="T93" s="60">
        <f t="shared" si="8"/>
      </c>
      <c r="U93" s="60">
        <f t="shared" si="7"/>
      </c>
      <c r="V93" s="92"/>
      <c r="W93" s="59">
        <f t="shared" si="9"/>
        <v>0</v>
      </c>
      <c r="X93" s="59">
        <f t="shared" si="9"/>
        <v>0</v>
      </c>
    </row>
    <row r="94" spans="2:24" s="1" customFormat="1" ht="20.25" customHeight="1">
      <c r="B94" s="225"/>
      <c r="C94" s="220"/>
      <c r="D94" s="88"/>
      <c r="E94" s="21"/>
      <c r="F94" s="21"/>
      <c r="G94" s="38"/>
      <c r="H94" s="21"/>
      <c r="I94" s="81"/>
      <c r="L94" s="59"/>
      <c r="M94" s="58"/>
      <c r="N94" s="58"/>
      <c r="O94" s="58"/>
      <c r="P94" s="58"/>
      <c r="Q94" s="112">
        <f t="shared" si="10"/>
        <v>0</v>
      </c>
      <c r="R94" s="112">
        <f t="shared" si="10"/>
        <v>0</v>
      </c>
      <c r="S94" s="58"/>
      <c r="T94" s="60">
        <f t="shared" si="8"/>
      </c>
      <c r="U94" s="60">
        <f t="shared" si="7"/>
      </c>
      <c r="V94" s="92"/>
      <c r="W94" s="59"/>
      <c r="X94" s="59"/>
    </row>
    <row r="95" spans="2:24" s="1" customFormat="1" ht="20.25" customHeight="1">
      <c r="B95" s="224" t="s">
        <v>45</v>
      </c>
      <c r="C95" s="223"/>
      <c r="D95" s="62"/>
      <c r="E95" s="20"/>
      <c r="F95" s="20"/>
      <c r="G95" s="37"/>
      <c r="H95" s="20"/>
      <c r="I95" s="80"/>
      <c r="L95" s="59">
        <f>IF(COUNT(H95:H96)&gt;0.5,1,0)</f>
        <v>0</v>
      </c>
      <c r="M95" s="58"/>
      <c r="N95" s="58"/>
      <c r="O95" s="58"/>
      <c r="P95" s="58"/>
      <c r="Q95" s="108">
        <f>D95+F95+H95</f>
        <v>0</v>
      </c>
      <c r="R95" s="108">
        <f>E95+G95+I95</f>
        <v>0</v>
      </c>
      <c r="S95" s="58"/>
      <c r="T95" s="60">
        <f t="shared" si="8"/>
      </c>
      <c r="U95" s="60">
        <f t="shared" si="7"/>
      </c>
      <c r="V95" s="92"/>
      <c r="W95" s="59">
        <f t="shared" si="9"/>
        <v>0</v>
      </c>
      <c r="X95" s="59">
        <f t="shared" si="9"/>
        <v>0</v>
      </c>
    </row>
    <row r="96" spans="2:24" s="1" customFormat="1" ht="20.25" customHeight="1" thickBot="1">
      <c r="B96" s="225"/>
      <c r="C96" s="226"/>
      <c r="D96" s="88"/>
      <c r="E96" s="21"/>
      <c r="F96" s="21"/>
      <c r="G96" s="38"/>
      <c r="H96" s="21"/>
      <c r="I96" s="82"/>
      <c r="L96" s="59"/>
      <c r="M96" s="58"/>
      <c r="N96" s="58"/>
      <c r="O96" s="58"/>
      <c r="P96" s="58"/>
      <c r="Q96" s="112">
        <f t="shared" si="10"/>
        <v>0</v>
      </c>
      <c r="R96" s="112">
        <f>E96+G96+I96</f>
        <v>0</v>
      </c>
      <c r="S96" s="58"/>
      <c r="T96" s="60">
        <f t="shared" si="8"/>
      </c>
      <c r="U96" s="60">
        <f t="shared" si="7"/>
      </c>
      <c r="V96" s="92"/>
      <c r="W96" s="91"/>
      <c r="X96" s="91"/>
    </row>
    <row r="97" spans="2:27" ht="38.25" customHeight="1">
      <c r="B97" s="33"/>
      <c r="C97" s="33"/>
      <c r="D97" s="34"/>
      <c r="E97" s="34"/>
      <c r="F97" s="34"/>
      <c r="G97" s="34"/>
      <c r="H97" s="34"/>
      <c r="I97" s="34"/>
      <c r="V97" s="92"/>
      <c r="W97" s="111"/>
      <c r="X97" s="110"/>
      <c r="Z97" s="1"/>
      <c r="AA97" s="1"/>
    </row>
    <row r="98" ht="32.25" customHeight="1"/>
    <row r="99" ht="32.25" customHeight="1"/>
    <row r="100" ht="32.25" customHeight="1"/>
  </sheetData>
  <sheetProtection password="8556" sheet="1"/>
  <mergeCells count="59">
    <mergeCell ref="B93:B94"/>
    <mergeCell ref="C93:C94"/>
    <mergeCell ref="B95:B96"/>
    <mergeCell ref="C95:C96"/>
    <mergeCell ref="B87:B88"/>
    <mergeCell ref="C87:C88"/>
    <mergeCell ref="B89:B90"/>
    <mergeCell ref="C89:C90"/>
    <mergeCell ref="B91:B92"/>
    <mergeCell ref="C91:C92"/>
    <mergeCell ref="B81:B82"/>
    <mergeCell ref="C81:C82"/>
    <mergeCell ref="B83:B84"/>
    <mergeCell ref="C83:C84"/>
    <mergeCell ref="B85:B86"/>
    <mergeCell ref="C85:C86"/>
    <mergeCell ref="B75:B76"/>
    <mergeCell ref="C75:C76"/>
    <mergeCell ref="B77:B78"/>
    <mergeCell ref="C77:C78"/>
    <mergeCell ref="B79:B80"/>
    <mergeCell ref="C79:C80"/>
    <mergeCell ref="B69:B70"/>
    <mergeCell ref="C69:C70"/>
    <mergeCell ref="B71:B72"/>
    <mergeCell ref="C71:C72"/>
    <mergeCell ref="B73:B74"/>
    <mergeCell ref="C73:C74"/>
    <mergeCell ref="B63:B64"/>
    <mergeCell ref="C63:C64"/>
    <mergeCell ref="B65:B66"/>
    <mergeCell ref="C65:C66"/>
    <mergeCell ref="B67:B68"/>
    <mergeCell ref="C67:C68"/>
    <mergeCell ref="B57:B58"/>
    <mergeCell ref="C57:C58"/>
    <mergeCell ref="B59:B60"/>
    <mergeCell ref="C59:C60"/>
    <mergeCell ref="B61:B62"/>
    <mergeCell ref="C61:C62"/>
    <mergeCell ref="B31:B32"/>
    <mergeCell ref="C31:C32"/>
    <mergeCell ref="D31:E31"/>
    <mergeCell ref="F31:G31"/>
    <mergeCell ref="H31:I31"/>
    <mergeCell ref="B55:B56"/>
    <mergeCell ref="C55:C56"/>
    <mergeCell ref="D55:E55"/>
    <mergeCell ref="F55:G55"/>
    <mergeCell ref="H55:I55"/>
    <mergeCell ref="A1:C1"/>
    <mergeCell ref="A2:I2"/>
    <mergeCell ref="H3:I3"/>
    <mergeCell ref="H4:I4"/>
    <mergeCell ref="B6:B7"/>
    <mergeCell ref="C6:C7"/>
    <mergeCell ref="D6:E6"/>
    <mergeCell ref="F6:G6"/>
    <mergeCell ref="H6:I6"/>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2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2022-03-16T09:43:47Z</cp:lastPrinted>
  <dcterms:created xsi:type="dcterms:W3CDTF">2009-05-18T01:48:08Z</dcterms:created>
  <dcterms:modified xsi:type="dcterms:W3CDTF">2022-03-18T04:01:04Z</dcterms:modified>
  <cp:category/>
  <cp:version/>
  <cp:contentType/>
  <cp:contentStatus/>
</cp:coreProperties>
</file>