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65" windowWidth="11955" windowHeight="7005" tabRatio="601" activeTab="0"/>
  </bookViews>
  <sheets>
    <sheet name="平成19年業種別前年比" sheetId="1" r:id="rId1"/>
  </sheets>
  <definedNames>
    <definedName name="_xlnm.Print_Area" localSheetId="0">'平成19年業種別前年比'!$A$1:$I$40</definedName>
  </definedNames>
  <calcPr fullCalcOnLoad="1"/>
</workbook>
</file>

<file path=xl/sharedStrings.xml><?xml version="1.0" encoding="utf-8"?>
<sst xmlns="http://schemas.openxmlformats.org/spreadsheetml/2006/main" count="65" uniqueCount="56">
  <si>
    <t>電気･ガス･水道業</t>
  </si>
  <si>
    <t>その他の製造業</t>
  </si>
  <si>
    <t>増 減 率</t>
  </si>
  <si>
    <t>増減率</t>
  </si>
  <si>
    <t>対 同 期</t>
  </si>
  <si>
    <t>％</t>
  </si>
  <si>
    <t>金属製品製造業</t>
  </si>
  <si>
    <t>電気機械器具製造業</t>
  </si>
  <si>
    <t>その他の建設業</t>
  </si>
  <si>
    <t>港湾荷役業</t>
  </si>
  <si>
    <t>ビルメンテナンス業</t>
  </si>
  <si>
    <t>ゴルフ場の事業</t>
  </si>
  <si>
    <t>業種番号</t>
  </si>
  <si>
    <t>木材･木製品･家具製造業</t>
  </si>
  <si>
    <t>紙製造･印刷製本業</t>
  </si>
  <si>
    <t>製  造  業</t>
  </si>
  <si>
    <t>化学工業</t>
  </si>
  <si>
    <t>窯業･土石製品製造業</t>
  </si>
  <si>
    <t xml:space="preserve">      小           計</t>
  </si>
  <si>
    <t>建 設 業</t>
  </si>
  <si>
    <t>その他の事業</t>
  </si>
  <si>
    <t xml:space="preserve">      小           計</t>
  </si>
  <si>
    <t>合                 計</t>
  </si>
  <si>
    <t>増  減</t>
  </si>
  <si>
    <t>食料品製造業</t>
  </si>
  <si>
    <t>繊維･繊維製品製造業</t>
  </si>
  <si>
    <t>鉄鋼･非鉄金属製造業</t>
  </si>
  <si>
    <t>一般機械器具製造業</t>
  </si>
  <si>
    <t>輸送用機械器具製造業</t>
  </si>
  <si>
    <t>土木工事業</t>
  </si>
  <si>
    <t>建築工事業</t>
  </si>
  <si>
    <t>鉱  業</t>
  </si>
  <si>
    <t>運輸交通業</t>
  </si>
  <si>
    <t>林  業</t>
  </si>
  <si>
    <t>漁  業</t>
  </si>
  <si>
    <t>卸･小売業</t>
  </si>
  <si>
    <t>旅館業・飲食店</t>
  </si>
  <si>
    <t>清掃･と畜業</t>
  </si>
  <si>
    <t>上記以外の事業</t>
  </si>
  <si>
    <t>（木造家屋建設業／内数）</t>
  </si>
  <si>
    <t>15年</t>
  </si>
  <si>
    <t xml:space="preserve">        ２．陸上貨物運送業には道路貨物運送業および陸上貨物取扱業を含む。</t>
  </si>
  <si>
    <t>陸上貨物運送業</t>
  </si>
  <si>
    <t>16年</t>
  </si>
  <si>
    <t>　</t>
  </si>
  <si>
    <t>　</t>
  </si>
  <si>
    <t>17年</t>
  </si>
  <si>
    <t>平成１9年</t>
  </si>
  <si>
    <t xml:space="preserve">  ※   １．毎年の確定は翌年３月末日（年度末）とする。【平成19年分は平成20年3月31日をもって確定とする】</t>
  </si>
  <si>
    <t>取扱事業   運輸貨物</t>
  </si>
  <si>
    <t>千葉労働局</t>
  </si>
  <si>
    <t>(-80)</t>
  </si>
  <si>
    <t>(-4)</t>
  </si>
  <si>
    <r>
      <t xml:space="preserve">                平成１９年業種別死亡災害発生状況　　</t>
    </r>
    <r>
      <rPr>
        <b/>
        <sz val="10"/>
        <rFont val="ＭＳ Ｐゴシック"/>
        <family val="3"/>
      </rPr>
      <t>(平成20年3月31日確定）</t>
    </r>
  </si>
  <si>
    <t>18年</t>
  </si>
  <si>
    <t>平成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</si>
</sst>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0_);[Red]\(0\)"/>
    <numFmt numFmtId="179" formatCode="0_);\(0\)"/>
    <numFmt numFmtId="180" formatCode="0.0%"/>
    <numFmt numFmtId="181" formatCode="0;&quot;△ &quot;0"/>
    <numFmt numFmtId="182" formatCode="[$-411]yyyy&quot;年&quot;m&quot;月&quot;d&quot;日&quot;\ dddd"/>
    <numFmt numFmtId="183" formatCode="[&lt;=999]000;[&lt;=99999]000\-00;000\-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15" applyNumberFormat="1" applyBorder="1" applyAlignment="1">
      <alignment horizontal="right" vertical="center"/>
    </xf>
    <xf numFmtId="57" fontId="0" fillId="2" borderId="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 quotePrefix="1">
      <alignment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8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9" fontId="0" fillId="0" borderId="0" xfId="15" applyNumberFormat="1" applyBorder="1" applyAlignment="1">
      <alignment horizontal="right" vertical="center"/>
    </xf>
    <xf numFmtId="0" fontId="0" fillId="0" borderId="32" xfId="15" applyNumberFormat="1" applyBorder="1" applyAlignment="1">
      <alignment horizontal="right" vertical="center"/>
    </xf>
    <xf numFmtId="0" fontId="0" fillId="0" borderId="33" xfId="15" applyNumberFormat="1" applyBorder="1" applyAlignment="1">
      <alignment horizontal="right" vertical="center"/>
    </xf>
    <xf numFmtId="0" fontId="0" fillId="0" borderId="34" xfId="15" applyNumberFormat="1" applyBorder="1" applyAlignment="1">
      <alignment horizontal="right" vertical="center"/>
    </xf>
    <xf numFmtId="0" fontId="0" fillId="0" borderId="17" xfId="15" applyNumberFormat="1" applyBorder="1" applyAlignment="1">
      <alignment horizontal="right" vertical="center"/>
    </xf>
    <xf numFmtId="0" fontId="0" fillId="0" borderId="24" xfId="0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77" fontId="0" fillId="0" borderId="40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33" xfId="15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57" fontId="0" fillId="0" borderId="6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79" fontId="0" fillId="3" borderId="5" xfId="0" applyNumberForma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8" xfId="0" applyNumberFormat="1" applyFill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0" fillId="0" borderId="43" xfId="0" applyNumberFormat="1" applyFont="1" applyBorder="1" applyAlignment="1">
      <alignment horizontal="center" vertical="center" textRotation="255" shrinkToFit="1"/>
    </xf>
    <xf numFmtId="9" fontId="0" fillId="0" borderId="44" xfId="0" applyNumberFormat="1" applyFont="1" applyBorder="1" applyAlignment="1">
      <alignment horizontal="center" vertical="center" textRotation="255" shrinkToFit="1"/>
    </xf>
    <xf numFmtId="9" fontId="0" fillId="0" borderId="45" xfId="0" applyNumberFormat="1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horizontal="center" vertical="center" textRotation="255" shrinkToFit="1"/>
    </xf>
    <xf numFmtId="0" fontId="0" fillId="0" borderId="45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vertical="justify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top"/>
    </xf>
    <xf numFmtId="0" fontId="6" fillId="0" borderId="19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tabSelected="1" view="pageBreakPreview" zoomScaleSheetLayoutView="100" workbookViewId="0" topLeftCell="A1">
      <pane xSplit="2" ySplit="4" topLeftCell="C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F3" sqref="F3"/>
    </sheetView>
  </sheetViews>
  <sheetFormatPr defaultColWidth="9.00390625" defaultRowHeight="13.5"/>
  <cols>
    <col min="1" max="1" width="5.625" style="0" customWidth="1"/>
    <col min="2" max="2" width="20.625" style="0" customWidth="1"/>
    <col min="3" max="6" width="8.625" style="0" customWidth="1"/>
    <col min="7" max="7" width="10.125" style="0" customWidth="1"/>
    <col min="8" max="8" width="8.625" style="0" customWidth="1"/>
    <col min="9" max="9" width="10.75390625" style="0" customWidth="1"/>
  </cols>
  <sheetData>
    <row r="1" spans="1:14" ht="33.75" customHeight="1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N1" s="1" t="s">
        <v>12</v>
      </c>
    </row>
    <row r="2" spans="1:14" ht="16.5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L2" s="50" t="s">
        <v>3</v>
      </c>
      <c r="N2" s="1">
        <v>10101</v>
      </c>
    </row>
    <row r="3" spans="1:14" ht="18.75" customHeight="1">
      <c r="A3" s="105"/>
      <c r="B3" s="106"/>
      <c r="C3" s="84" t="s">
        <v>55</v>
      </c>
      <c r="D3" s="85" t="s">
        <v>55</v>
      </c>
      <c r="E3" s="86" t="s">
        <v>55</v>
      </c>
      <c r="F3" s="74" t="s">
        <v>55</v>
      </c>
      <c r="G3" s="24" t="s">
        <v>47</v>
      </c>
      <c r="H3" s="25" t="s">
        <v>4</v>
      </c>
      <c r="I3" s="26" t="s">
        <v>2</v>
      </c>
      <c r="N3" s="1">
        <v>10102</v>
      </c>
    </row>
    <row r="4" spans="1:14" ht="18.75" customHeight="1">
      <c r="A4" s="107"/>
      <c r="B4" s="108"/>
      <c r="C4" s="87" t="s">
        <v>40</v>
      </c>
      <c r="D4" s="88" t="s">
        <v>43</v>
      </c>
      <c r="E4" s="89" t="s">
        <v>46</v>
      </c>
      <c r="F4" s="75" t="s">
        <v>54</v>
      </c>
      <c r="G4" s="28">
        <v>39538</v>
      </c>
      <c r="H4" s="29" t="s">
        <v>23</v>
      </c>
      <c r="I4" s="30" t="s">
        <v>5</v>
      </c>
      <c r="N4" s="1">
        <v>10103</v>
      </c>
    </row>
    <row r="5" spans="1:14" ht="18.75" customHeight="1">
      <c r="A5" s="109" t="s">
        <v>15</v>
      </c>
      <c r="B5" s="18" t="s">
        <v>24</v>
      </c>
      <c r="C5" s="9">
        <v>1</v>
      </c>
      <c r="D5" s="38">
        <v>3</v>
      </c>
      <c r="E5" s="65" t="s">
        <v>44</v>
      </c>
      <c r="F5" s="76">
        <v>1</v>
      </c>
      <c r="G5" s="54">
        <v>3</v>
      </c>
      <c r="H5" s="35">
        <f aca="true" t="shared" si="0" ref="H5:H21">G5-F5</f>
        <v>2</v>
      </c>
      <c r="I5" s="61">
        <f aca="true" t="shared" si="1" ref="I5:I21">ROUND(L5,1)</f>
        <v>200</v>
      </c>
      <c r="L5">
        <f aca="true" t="shared" si="2" ref="L5:L38">IF(ISERROR(H5/F5*100),0,H5/F5*100)</f>
        <v>200</v>
      </c>
      <c r="N5" s="1">
        <v>10104</v>
      </c>
    </row>
    <row r="6" spans="1:14" ht="18.75" customHeight="1">
      <c r="A6" s="110"/>
      <c r="B6" s="5" t="s">
        <v>25</v>
      </c>
      <c r="C6" s="8"/>
      <c r="D6" s="39"/>
      <c r="E6" s="66"/>
      <c r="F6" s="77"/>
      <c r="G6" s="46"/>
      <c r="H6" s="6">
        <f t="shared" si="0"/>
        <v>0</v>
      </c>
      <c r="I6" s="27">
        <f t="shared" si="1"/>
        <v>0</v>
      </c>
      <c r="L6">
        <f t="shared" si="2"/>
        <v>0</v>
      </c>
      <c r="N6" s="1">
        <v>10105</v>
      </c>
    </row>
    <row r="7" spans="1:14" ht="18.75" customHeight="1">
      <c r="A7" s="110"/>
      <c r="B7" s="5" t="s">
        <v>13</v>
      </c>
      <c r="C7" s="8">
        <v>1</v>
      </c>
      <c r="D7" s="39"/>
      <c r="E7" s="66">
        <v>1</v>
      </c>
      <c r="F7" s="77"/>
      <c r="G7" s="46"/>
      <c r="H7" s="8">
        <f t="shared" si="0"/>
        <v>0</v>
      </c>
      <c r="I7" s="27">
        <f t="shared" si="1"/>
        <v>0</v>
      </c>
      <c r="J7" s="59"/>
      <c r="K7" s="59"/>
      <c r="L7">
        <f t="shared" si="2"/>
        <v>0</v>
      </c>
      <c r="N7" s="1">
        <v>10106</v>
      </c>
    </row>
    <row r="8" spans="1:14" ht="18.75" customHeight="1">
      <c r="A8" s="100"/>
      <c r="B8" s="5" t="s">
        <v>14</v>
      </c>
      <c r="C8" s="8"/>
      <c r="D8" s="39"/>
      <c r="E8" s="66"/>
      <c r="F8" s="77"/>
      <c r="G8" s="46"/>
      <c r="H8" s="6">
        <f t="shared" si="0"/>
        <v>0</v>
      </c>
      <c r="I8" s="27">
        <f t="shared" si="1"/>
        <v>0</v>
      </c>
      <c r="L8">
        <f t="shared" si="2"/>
        <v>0</v>
      </c>
      <c r="N8" s="1">
        <v>10109</v>
      </c>
    </row>
    <row r="9" spans="1:12" ht="18.75" customHeight="1">
      <c r="A9" s="100"/>
      <c r="B9" s="5" t="s">
        <v>16</v>
      </c>
      <c r="C9" s="8">
        <v>2</v>
      </c>
      <c r="D9" s="39"/>
      <c r="E9" s="66"/>
      <c r="F9" s="77">
        <v>1</v>
      </c>
      <c r="G9" s="51">
        <v>4</v>
      </c>
      <c r="H9" s="8">
        <f t="shared" si="0"/>
        <v>3</v>
      </c>
      <c r="I9" s="27">
        <f t="shared" si="1"/>
        <v>300</v>
      </c>
      <c r="L9">
        <f t="shared" si="2"/>
        <v>300</v>
      </c>
    </row>
    <row r="10" spans="1:12" ht="18.75" customHeight="1">
      <c r="A10" s="100"/>
      <c r="B10" s="5" t="s">
        <v>17</v>
      </c>
      <c r="C10" s="8">
        <v>1</v>
      </c>
      <c r="D10" s="39">
        <v>3</v>
      </c>
      <c r="E10" s="66">
        <v>2</v>
      </c>
      <c r="F10" s="77"/>
      <c r="G10" s="52">
        <v>2</v>
      </c>
      <c r="H10" s="8">
        <f t="shared" si="0"/>
        <v>2</v>
      </c>
      <c r="I10" s="27">
        <f t="shared" si="1"/>
        <v>0</v>
      </c>
      <c r="L10">
        <f t="shared" si="2"/>
        <v>0</v>
      </c>
    </row>
    <row r="11" spans="1:12" ht="18.75" customHeight="1">
      <c r="A11" s="100"/>
      <c r="B11" s="5" t="s">
        <v>26</v>
      </c>
      <c r="C11" s="8">
        <v>1</v>
      </c>
      <c r="D11" s="39">
        <v>4</v>
      </c>
      <c r="E11" s="66" t="s">
        <v>45</v>
      </c>
      <c r="F11" s="77">
        <v>3</v>
      </c>
      <c r="G11" s="51">
        <v>2</v>
      </c>
      <c r="H11" s="6">
        <f t="shared" si="0"/>
        <v>-1</v>
      </c>
      <c r="I11" s="27">
        <f t="shared" si="1"/>
        <v>-33.3</v>
      </c>
      <c r="L11">
        <f t="shared" si="2"/>
        <v>-33.33333333333333</v>
      </c>
    </row>
    <row r="12" spans="1:12" ht="18.75" customHeight="1">
      <c r="A12" s="100"/>
      <c r="B12" s="5" t="s">
        <v>6</v>
      </c>
      <c r="C12" s="8">
        <v>3</v>
      </c>
      <c r="D12" s="39">
        <v>2</v>
      </c>
      <c r="E12" s="66">
        <v>4</v>
      </c>
      <c r="F12" s="77">
        <v>2</v>
      </c>
      <c r="G12" s="52">
        <v>3</v>
      </c>
      <c r="H12" s="7">
        <f t="shared" si="0"/>
        <v>1</v>
      </c>
      <c r="I12" s="27">
        <f t="shared" si="1"/>
        <v>50</v>
      </c>
      <c r="L12">
        <f t="shared" si="2"/>
        <v>50</v>
      </c>
    </row>
    <row r="13" spans="1:12" ht="18.75" customHeight="1">
      <c r="A13" s="100"/>
      <c r="B13" s="5" t="s">
        <v>27</v>
      </c>
      <c r="C13" s="8">
        <v>1</v>
      </c>
      <c r="D13" s="39"/>
      <c r="E13" s="66">
        <v>2</v>
      </c>
      <c r="F13" s="77"/>
      <c r="G13" s="51"/>
      <c r="H13" s="8">
        <f t="shared" si="0"/>
        <v>0</v>
      </c>
      <c r="I13" s="27">
        <f t="shared" si="1"/>
        <v>0</v>
      </c>
      <c r="L13">
        <f t="shared" si="2"/>
        <v>0</v>
      </c>
    </row>
    <row r="14" spans="1:12" ht="18.75" customHeight="1">
      <c r="A14" s="100"/>
      <c r="B14" s="5" t="s">
        <v>7</v>
      </c>
      <c r="C14" s="8"/>
      <c r="D14" s="39">
        <v>2</v>
      </c>
      <c r="E14" s="66" t="s">
        <v>45</v>
      </c>
      <c r="F14" s="77"/>
      <c r="G14" s="53"/>
      <c r="H14" s="6">
        <f t="shared" si="0"/>
        <v>0</v>
      </c>
      <c r="I14" s="27">
        <f t="shared" si="1"/>
        <v>0</v>
      </c>
      <c r="L14">
        <f t="shared" si="2"/>
        <v>0</v>
      </c>
    </row>
    <row r="15" spans="1:12" ht="18.75" customHeight="1">
      <c r="A15" s="100"/>
      <c r="B15" s="5" t="s">
        <v>28</v>
      </c>
      <c r="C15" s="8"/>
      <c r="D15" s="39"/>
      <c r="E15" s="66">
        <v>2</v>
      </c>
      <c r="F15" s="77">
        <v>1</v>
      </c>
      <c r="G15" s="53"/>
      <c r="H15" s="7">
        <f t="shared" si="0"/>
        <v>-1</v>
      </c>
      <c r="I15" s="27">
        <f t="shared" si="1"/>
        <v>-100</v>
      </c>
      <c r="L15">
        <f t="shared" si="2"/>
        <v>-100</v>
      </c>
    </row>
    <row r="16" spans="1:12" ht="18.75" customHeight="1">
      <c r="A16" s="100"/>
      <c r="B16" s="5" t="s">
        <v>0</v>
      </c>
      <c r="C16" s="8"/>
      <c r="D16" s="39"/>
      <c r="E16" s="66"/>
      <c r="F16" s="77"/>
      <c r="G16" s="52">
        <v>1</v>
      </c>
      <c r="H16" s="7">
        <f t="shared" si="0"/>
        <v>1</v>
      </c>
      <c r="I16" s="27">
        <f t="shared" si="1"/>
        <v>0</v>
      </c>
      <c r="L16">
        <f t="shared" si="2"/>
        <v>0</v>
      </c>
    </row>
    <row r="17" spans="1:12" ht="18.75" customHeight="1">
      <c r="A17" s="100"/>
      <c r="B17" s="16" t="s">
        <v>1</v>
      </c>
      <c r="C17" s="10">
        <v>1</v>
      </c>
      <c r="D17" s="40">
        <v>2</v>
      </c>
      <c r="E17" s="67"/>
      <c r="F17" s="78">
        <v>1</v>
      </c>
      <c r="G17" s="51"/>
      <c r="H17" s="7">
        <f t="shared" si="0"/>
        <v>-1</v>
      </c>
      <c r="I17" s="60">
        <f t="shared" si="1"/>
        <v>-100</v>
      </c>
      <c r="L17">
        <f t="shared" si="2"/>
        <v>-100</v>
      </c>
    </row>
    <row r="18" spans="1:12" ht="18.75" customHeight="1">
      <c r="A18" s="101"/>
      <c r="B18" s="31" t="s">
        <v>18</v>
      </c>
      <c r="C18" s="12">
        <f>SUM(C5:C17)</f>
        <v>11</v>
      </c>
      <c r="D18" s="41">
        <v>16</v>
      </c>
      <c r="E18" s="34">
        <v>11</v>
      </c>
      <c r="F18" s="79">
        <f>SUM(F5:F17)</f>
        <v>9</v>
      </c>
      <c r="G18" s="15">
        <f>SUM(G5:G17)</f>
        <v>15</v>
      </c>
      <c r="H18" s="36">
        <f t="shared" si="0"/>
        <v>6</v>
      </c>
      <c r="I18" s="62">
        <f t="shared" si="1"/>
        <v>66.7</v>
      </c>
      <c r="L18">
        <f t="shared" si="2"/>
        <v>66.66666666666666</v>
      </c>
    </row>
    <row r="19" spans="1:12" ht="18.75" customHeight="1">
      <c r="A19" s="97" t="s">
        <v>31</v>
      </c>
      <c r="B19" s="98"/>
      <c r="C19" s="13"/>
      <c r="D19" s="38">
        <v>1</v>
      </c>
      <c r="E19" s="68" t="s">
        <v>45</v>
      </c>
      <c r="F19" s="76"/>
      <c r="G19" s="15"/>
      <c r="H19" s="12">
        <f t="shared" si="0"/>
        <v>0</v>
      </c>
      <c r="I19" s="62">
        <f t="shared" si="1"/>
        <v>0</v>
      </c>
      <c r="L19">
        <f t="shared" si="2"/>
        <v>0</v>
      </c>
    </row>
    <row r="20" spans="1:12" ht="18.75" customHeight="1">
      <c r="A20" s="99" t="s">
        <v>19</v>
      </c>
      <c r="B20" s="17" t="s">
        <v>29</v>
      </c>
      <c r="C20" s="35">
        <v>8</v>
      </c>
      <c r="D20" s="42">
        <v>12</v>
      </c>
      <c r="E20" s="69">
        <v>9</v>
      </c>
      <c r="F20" s="80">
        <v>11</v>
      </c>
      <c r="G20" s="54">
        <v>8</v>
      </c>
      <c r="H20" s="35">
        <f t="shared" si="0"/>
        <v>-3</v>
      </c>
      <c r="I20" s="61">
        <f t="shared" si="1"/>
        <v>-27.3</v>
      </c>
      <c r="L20">
        <f t="shared" si="2"/>
        <v>-27.27272727272727</v>
      </c>
    </row>
    <row r="21" spans="1:12" ht="18.75" customHeight="1">
      <c r="A21" s="100"/>
      <c r="B21" s="18" t="s">
        <v>30</v>
      </c>
      <c r="C21" s="13">
        <v>14</v>
      </c>
      <c r="D21" s="38">
        <v>10</v>
      </c>
      <c r="E21" s="68">
        <v>4</v>
      </c>
      <c r="F21" s="76">
        <v>8</v>
      </c>
      <c r="G21" s="51">
        <v>10</v>
      </c>
      <c r="H21" s="6">
        <f t="shared" si="0"/>
        <v>2</v>
      </c>
      <c r="I21" s="60">
        <f t="shared" si="1"/>
        <v>25</v>
      </c>
      <c r="L21">
        <f t="shared" si="2"/>
        <v>25</v>
      </c>
    </row>
    <row r="22" spans="1:12" ht="18.75" customHeight="1">
      <c r="A22" s="100"/>
      <c r="B22" s="19" t="s">
        <v>39</v>
      </c>
      <c r="C22" s="14">
        <v>4</v>
      </c>
      <c r="D22" s="43">
        <v>4</v>
      </c>
      <c r="E22" s="70">
        <v>2</v>
      </c>
      <c r="F22" s="81">
        <v>-5</v>
      </c>
      <c r="G22" s="55">
        <v>-1</v>
      </c>
      <c r="H22" s="58" t="s">
        <v>52</v>
      </c>
      <c r="I22" s="73" t="s">
        <v>51</v>
      </c>
      <c r="L22">
        <f t="shared" si="2"/>
        <v>0</v>
      </c>
    </row>
    <row r="23" spans="1:12" ht="18.75" customHeight="1">
      <c r="A23" s="100"/>
      <c r="B23" s="20" t="s">
        <v>8</v>
      </c>
      <c r="C23" s="21">
        <v>5</v>
      </c>
      <c r="D23" s="44">
        <v>4</v>
      </c>
      <c r="E23" s="71">
        <v>2</v>
      </c>
      <c r="F23" s="82">
        <v>8</v>
      </c>
      <c r="G23" s="56">
        <v>2</v>
      </c>
      <c r="H23" s="21">
        <f aca="true" t="shared" si="3" ref="H23:H38">G23-F23</f>
        <v>-6</v>
      </c>
      <c r="I23" s="60">
        <f aca="true" t="shared" si="4" ref="I23:I38">ROUND(L23,1)</f>
        <v>-75</v>
      </c>
      <c r="L23">
        <f t="shared" si="2"/>
        <v>-75</v>
      </c>
    </row>
    <row r="24" spans="1:12" ht="18.75" customHeight="1">
      <c r="A24" s="101"/>
      <c r="B24" s="31" t="s">
        <v>18</v>
      </c>
      <c r="C24" s="37">
        <f>SUM(C20:C21,C23)</f>
        <v>27</v>
      </c>
      <c r="D24" s="64">
        <v>26</v>
      </c>
      <c r="E24" s="72">
        <v>15</v>
      </c>
      <c r="F24" s="83">
        <f>SUM(F20:F21,F23)</f>
        <v>27</v>
      </c>
      <c r="G24" s="47">
        <f>SUM(G20:G21,G23)</f>
        <v>20</v>
      </c>
      <c r="H24" s="6">
        <f t="shared" si="3"/>
        <v>-7</v>
      </c>
      <c r="I24" s="62">
        <f t="shared" si="4"/>
        <v>-25.9</v>
      </c>
      <c r="L24">
        <f t="shared" si="2"/>
        <v>-25.925925925925924</v>
      </c>
    </row>
    <row r="25" spans="1:12" ht="18.75" customHeight="1">
      <c r="A25" s="102" t="s">
        <v>49</v>
      </c>
      <c r="B25" s="18" t="s">
        <v>32</v>
      </c>
      <c r="C25" s="13">
        <v>1</v>
      </c>
      <c r="D25" s="38">
        <v>2</v>
      </c>
      <c r="E25" s="68">
        <v>2</v>
      </c>
      <c r="F25" s="76"/>
      <c r="G25" s="49"/>
      <c r="H25" s="35">
        <f t="shared" si="3"/>
        <v>0</v>
      </c>
      <c r="I25" s="61">
        <f t="shared" si="4"/>
        <v>0</v>
      </c>
      <c r="L25">
        <f t="shared" si="2"/>
        <v>0</v>
      </c>
    </row>
    <row r="26" spans="1:12" ht="18.75" customHeight="1">
      <c r="A26" s="103"/>
      <c r="B26" s="5" t="s">
        <v>42</v>
      </c>
      <c r="C26" s="8">
        <v>16</v>
      </c>
      <c r="D26" s="39">
        <v>5</v>
      </c>
      <c r="E26" s="66">
        <v>11</v>
      </c>
      <c r="F26" s="77">
        <v>6</v>
      </c>
      <c r="G26" s="53">
        <v>7</v>
      </c>
      <c r="H26" s="8">
        <f t="shared" si="3"/>
        <v>1</v>
      </c>
      <c r="I26" s="27">
        <f t="shared" si="4"/>
        <v>16.7</v>
      </c>
      <c r="L26">
        <f t="shared" si="2"/>
        <v>16.666666666666664</v>
      </c>
    </row>
    <row r="27" spans="1:12" ht="18.75" customHeight="1">
      <c r="A27" s="103"/>
      <c r="B27" s="16" t="s">
        <v>9</v>
      </c>
      <c r="C27" s="10"/>
      <c r="D27" s="40">
        <v>1</v>
      </c>
      <c r="E27" s="67" t="s">
        <v>45</v>
      </c>
      <c r="F27" s="82">
        <v>2</v>
      </c>
      <c r="G27" s="57">
        <v>2</v>
      </c>
      <c r="H27" s="6">
        <f t="shared" si="3"/>
        <v>0</v>
      </c>
      <c r="I27" s="60">
        <f t="shared" si="4"/>
        <v>0</v>
      </c>
      <c r="L27">
        <f t="shared" si="2"/>
        <v>0</v>
      </c>
    </row>
    <row r="28" spans="1:12" ht="18.75" customHeight="1">
      <c r="A28" s="104"/>
      <c r="B28" s="32" t="s">
        <v>18</v>
      </c>
      <c r="C28" s="12">
        <f>SUM(C25:C27)</f>
        <v>17</v>
      </c>
      <c r="D28" s="45">
        <v>8</v>
      </c>
      <c r="E28" s="65">
        <v>13</v>
      </c>
      <c r="F28" s="79">
        <f>SUM(F25:F27)</f>
        <v>8</v>
      </c>
      <c r="G28" s="48">
        <f>SUM(G25:G27)</f>
        <v>9</v>
      </c>
      <c r="H28" s="36">
        <f t="shared" si="3"/>
        <v>1</v>
      </c>
      <c r="I28" s="62">
        <f t="shared" si="4"/>
        <v>12.5</v>
      </c>
      <c r="L28">
        <f t="shared" si="2"/>
        <v>12.5</v>
      </c>
    </row>
    <row r="29" spans="1:12" ht="18.75" customHeight="1">
      <c r="A29" s="90" t="s">
        <v>33</v>
      </c>
      <c r="B29" s="91"/>
      <c r="C29" s="12"/>
      <c r="D29" s="41">
        <v>1</v>
      </c>
      <c r="E29" s="34" t="s">
        <v>45</v>
      </c>
      <c r="F29" s="79"/>
      <c r="G29" s="51">
        <v>1</v>
      </c>
      <c r="H29" s="12">
        <f t="shared" si="3"/>
        <v>1</v>
      </c>
      <c r="I29" s="63">
        <f t="shared" si="4"/>
        <v>0</v>
      </c>
      <c r="L29">
        <f t="shared" si="2"/>
        <v>0</v>
      </c>
    </row>
    <row r="30" spans="1:12" ht="18.75" customHeight="1">
      <c r="A30" s="90" t="s">
        <v>34</v>
      </c>
      <c r="B30" s="91"/>
      <c r="C30" s="12"/>
      <c r="D30" s="41"/>
      <c r="E30" s="34"/>
      <c r="F30" s="79"/>
      <c r="G30" s="15"/>
      <c r="H30" s="12">
        <f t="shared" si="3"/>
        <v>0</v>
      </c>
      <c r="I30" s="62">
        <f t="shared" si="4"/>
        <v>0</v>
      </c>
      <c r="L30">
        <f t="shared" si="2"/>
        <v>0</v>
      </c>
    </row>
    <row r="31" spans="1:12" ht="18.75" customHeight="1">
      <c r="A31" s="92" t="s">
        <v>20</v>
      </c>
      <c r="B31" s="18" t="s">
        <v>35</v>
      </c>
      <c r="C31" s="13">
        <v>3</v>
      </c>
      <c r="D31" s="38">
        <v>5</v>
      </c>
      <c r="E31" s="68">
        <v>3</v>
      </c>
      <c r="F31" s="76">
        <v>4</v>
      </c>
      <c r="G31" s="54">
        <v>6</v>
      </c>
      <c r="H31" s="35">
        <f t="shared" si="3"/>
        <v>2</v>
      </c>
      <c r="I31" s="61">
        <f t="shared" si="4"/>
        <v>50</v>
      </c>
      <c r="L31">
        <f t="shared" si="2"/>
        <v>50</v>
      </c>
    </row>
    <row r="32" spans="1:12" ht="18.75" customHeight="1">
      <c r="A32" s="93"/>
      <c r="B32" s="5" t="s">
        <v>10</v>
      </c>
      <c r="C32" s="8">
        <v>3</v>
      </c>
      <c r="D32" s="39"/>
      <c r="E32" s="66"/>
      <c r="F32" s="77">
        <v>1</v>
      </c>
      <c r="G32" s="52"/>
      <c r="H32" s="6">
        <f t="shared" si="3"/>
        <v>-1</v>
      </c>
      <c r="I32" s="27">
        <f t="shared" si="4"/>
        <v>-100</v>
      </c>
      <c r="L32">
        <f t="shared" si="2"/>
        <v>-100</v>
      </c>
    </row>
    <row r="33" spans="1:12" ht="18.75" customHeight="1">
      <c r="A33" s="93"/>
      <c r="B33" s="5" t="s">
        <v>36</v>
      </c>
      <c r="C33" s="8">
        <v>1</v>
      </c>
      <c r="D33" s="39"/>
      <c r="E33" s="66">
        <v>1</v>
      </c>
      <c r="F33" s="77"/>
      <c r="G33" s="52">
        <v>1</v>
      </c>
      <c r="H33" s="7">
        <f t="shared" si="3"/>
        <v>1</v>
      </c>
      <c r="I33" s="27">
        <f t="shared" si="4"/>
        <v>0</v>
      </c>
      <c r="J33" s="33"/>
      <c r="L33">
        <f t="shared" si="2"/>
        <v>0</v>
      </c>
    </row>
    <row r="34" spans="1:12" ht="18.75" customHeight="1">
      <c r="A34" s="93"/>
      <c r="B34" s="5" t="s">
        <v>11</v>
      </c>
      <c r="C34" s="8"/>
      <c r="D34" s="39"/>
      <c r="E34" s="66"/>
      <c r="F34" s="77">
        <v>1</v>
      </c>
      <c r="G34" s="52"/>
      <c r="H34" s="8">
        <f t="shared" si="3"/>
        <v>-1</v>
      </c>
      <c r="I34" s="27">
        <f t="shared" si="4"/>
        <v>-100</v>
      </c>
      <c r="L34">
        <f t="shared" si="2"/>
        <v>-100</v>
      </c>
    </row>
    <row r="35" spans="1:12" ht="18.75" customHeight="1">
      <c r="A35" s="93"/>
      <c r="B35" s="5" t="s">
        <v>37</v>
      </c>
      <c r="C35" s="8">
        <v>0</v>
      </c>
      <c r="D35" s="39">
        <v>2</v>
      </c>
      <c r="E35" s="66">
        <v>4</v>
      </c>
      <c r="F35" s="77">
        <v>3</v>
      </c>
      <c r="G35" s="52">
        <v>3</v>
      </c>
      <c r="H35" s="6">
        <f t="shared" si="3"/>
        <v>0</v>
      </c>
      <c r="I35" s="27">
        <f t="shared" si="4"/>
        <v>0</v>
      </c>
      <c r="L35">
        <f t="shared" si="2"/>
        <v>0</v>
      </c>
    </row>
    <row r="36" spans="1:12" ht="18.75" customHeight="1">
      <c r="A36" s="93"/>
      <c r="B36" s="16" t="s">
        <v>38</v>
      </c>
      <c r="C36" s="10">
        <v>5</v>
      </c>
      <c r="D36" s="40">
        <v>4</v>
      </c>
      <c r="E36" s="67">
        <v>6</v>
      </c>
      <c r="F36" s="78">
        <v>11</v>
      </c>
      <c r="G36" s="51">
        <v>3</v>
      </c>
      <c r="H36" s="7">
        <f t="shared" si="3"/>
        <v>-8</v>
      </c>
      <c r="I36" s="60">
        <f t="shared" si="4"/>
        <v>-72.7</v>
      </c>
      <c r="J36" s="2"/>
      <c r="L36">
        <f t="shared" si="2"/>
        <v>-72.72727272727273</v>
      </c>
    </row>
    <row r="37" spans="1:12" ht="18.75" customHeight="1">
      <c r="A37" s="94"/>
      <c r="B37" s="32" t="s">
        <v>21</v>
      </c>
      <c r="C37" s="11">
        <f>SUM(C31:C36)</f>
        <v>12</v>
      </c>
      <c r="D37" s="45">
        <f>SUM(D31:D36)</f>
        <v>11</v>
      </c>
      <c r="E37" s="65">
        <f>SUM(E31:E36)</f>
        <v>14</v>
      </c>
      <c r="F37" s="11">
        <f>SUM(F31:F36)</f>
        <v>20</v>
      </c>
      <c r="G37" s="49">
        <f>SUM(G31:G36)</f>
        <v>13</v>
      </c>
      <c r="H37" s="36">
        <f t="shared" si="3"/>
        <v>-7</v>
      </c>
      <c r="I37" s="62">
        <f t="shared" si="4"/>
        <v>-35</v>
      </c>
      <c r="L37">
        <f t="shared" si="2"/>
        <v>-35</v>
      </c>
    </row>
    <row r="38" spans="1:12" ht="24" customHeight="1">
      <c r="A38" s="95" t="s">
        <v>22</v>
      </c>
      <c r="B38" s="96"/>
      <c r="C38" s="12">
        <f>C18+C19+C24+C28+C29+C30+C37</f>
        <v>67</v>
      </c>
      <c r="D38" s="41">
        <v>63</v>
      </c>
      <c r="E38" s="34">
        <v>53</v>
      </c>
      <c r="F38" s="12">
        <f>F18+F19+F24+F28+F29+F30+F37</f>
        <v>64</v>
      </c>
      <c r="G38" s="15">
        <f>G18+G19+G24+G28+G29+G30+G37</f>
        <v>58</v>
      </c>
      <c r="H38" s="36">
        <f t="shared" si="3"/>
        <v>-6</v>
      </c>
      <c r="I38" s="62">
        <f t="shared" si="4"/>
        <v>-9.4</v>
      </c>
      <c r="L38">
        <f t="shared" si="2"/>
        <v>-9.375</v>
      </c>
    </row>
    <row r="39" spans="1:9" ht="18" customHeight="1">
      <c r="A39" s="23" t="s">
        <v>48</v>
      </c>
      <c r="B39" s="22"/>
      <c r="C39" s="22"/>
      <c r="D39" s="22"/>
      <c r="E39" s="22"/>
      <c r="F39" s="22"/>
      <c r="G39" s="22"/>
      <c r="H39" s="22"/>
      <c r="I39" s="22"/>
    </row>
    <row r="40" spans="1:9" ht="16.5" customHeight="1">
      <c r="A40" s="4" t="s">
        <v>41</v>
      </c>
      <c r="B40" s="4"/>
      <c r="C40" s="4"/>
      <c r="D40" s="4"/>
      <c r="E40" s="4"/>
      <c r="F40" s="4"/>
      <c r="G40" s="4"/>
      <c r="H40" s="4"/>
      <c r="I40" s="4"/>
    </row>
    <row r="41" spans="1:9" ht="13.5">
      <c r="A41" s="3"/>
      <c r="B41" s="3"/>
      <c r="C41" s="3"/>
      <c r="D41" s="3"/>
      <c r="E41" s="3"/>
      <c r="F41" s="3"/>
      <c r="G41" s="3"/>
      <c r="H41" s="3"/>
      <c r="I41" s="3"/>
    </row>
  </sheetData>
  <mergeCells count="11">
    <mergeCell ref="A3:B4"/>
    <mergeCell ref="A5:A18"/>
    <mergeCell ref="A1:I1"/>
    <mergeCell ref="A2:I2"/>
    <mergeCell ref="A30:B30"/>
    <mergeCell ref="A31:A37"/>
    <mergeCell ref="A38:B38"/>
    <mergeCell ref="A19:B19"/>
    <mergeCell ref="A20:A24"/>
    <mergeCell ref="A25:A28"/>
    <mergeCell ref="A29:B29"/>
  </mergeCells>
  <printOptions/>
  <pageMargins left="0.7086614173228347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 </cp:lastModifiedBy>
  <cp:lastPrinted>2008-05-21T23:32:46Z</cp:lastPrinted>
  <dcterms:created xsi:type="dcterms:W3CDTF">1998-07-22T08:19:30Z</dcterms:created>
  <dcterms:modified xsi:type="dcterms:W3CDTF">2008-05-30T05:16:17Z</dcterms:modified>
  <cp:category/>
  <cp:version/>
  <cp:contentType/>
  <cp:contentStatus/>
</cp:coreProperties>
</file>