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611" documentId="8_{5AF81A0A-BBF4-4E6C-A7CF-D0B8ED87087A}" xr6:coauthVersionLast="47" xr6:coauthVersionMax="47" xr10:uidLastSave="{03888030-E923-4F92-B3B6-78FBFD57B4A3}"/>
  <bookViews>
    <workbookView xWindow="28680" yWindow="-120" windowWidth="29040" windowHeight="15720" tabRatio="993" xr2:uid="{00000000-000D-0000-FFFF-FFFF00000000}"/>
  </bookViews>
  <sheets>
    <sheet name="記載例（必読）１年度目判定" sheetId="15" r:id="rId1"/>
    <sheet name="（１年度目）Aメニュー改善計画" sheetId="9" r:id="rId2"/>
    <sheet name="（１年度目）Bメニュー改善計画" sheetId="11" r:id="rId3"/>
    <sheet name="（１年度目）Cメニュー改善計画" sheetId="4" r:id="rId4"/>
    <sheet name="（２年度目）Aメニュー改善計画 " sheetId="10" r:id="rId5"/>
    <sheet name="（2年度目）Bメニュー改善計画 " sheetId="12" r:id="rId6"/>
    <sheet name="（２年度目）Cメニュー改善計画" sheetId="13" r:id="rId7"/>
  </sheets>
  <definedNames>
    <definedName name="_xlnm.Print_Area" localSheetId="1">'（１年度目）Aメニュー改善計画'!$A$1:$Q$29</definedName>
    <definedName name="_xlnm.Print_Area" localSheetId="2">'（１年度目）Bメニュー改善計画'!$A$1:$Q$29</definedName>
    <definedName name="_xlnm.Print_Area" localSheetId="3">'（１年度目）Cメニュー改善計画'!$A$1:$Q$31</definedName>
    <definedName name="_xlnm.Print_Area" localSheetId="4">'（２年度目）Aメニュー改善計画 '!$A$1:$Q$29</definedName>
    <definedName name="_xlnm.Print_Area" localSheetId="5">'（2年度目）Bメニュー改善計画 '!$A$1:$Q$29</definedName>
    <definedName name="_xlnm.Print_Area" localSheetId="6">'（２年度目）Cメニュー改善計画'!$A$1:$Q$31</definedName>
    <definedName name="_xlnm.Print_Area" localSheetId="0">'記載例（必読）１年度目判定'!$A$1:$Q$30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E8" i="13" l="1"/>
  <c r="E8" i="15" l="1"/>
  <c r="H9" i="15"/>
  <c r="E9" i="15"/>
  <c r="K8" i="15"/>
  <c r="H8" i="15"/>
  <c r="L8" i="15" l="1"/>
  <c r="O8" i="15"/>
  <c r="L9" i="15"/>
  <c r="L8" i="13"/>
  <c r="H9" i="13"/>
  <c r="E9" i="13"/>
  <c r="K8" i="13"/>
  <c r="H8" i="13"/>
  <c r="K8" i="4"/>
  <c r="K8" i="12"/>
  <c r="O8" i="13" l="1"/>
  <c r="O8" i="4"/>
  <c r="L9" i="13"/>
  <c r="H8" i="12"/>
  <c r="E8" i="12"/>
  <c r="O8" i="12" s="1"/>
  <c r="E8" i="11"/>
  <c r="L8" i="11" l="1"/>
  <c r="L8" i="12"/>
  <c r="K8" i="11" l="1"/>
  <c r="O8" i="11" s="1"/>
  <c r="H8" i="11"/>
  <c r="K8" i="10"/>
  <c r="H8" i="10"/>
  <c r="E8" i="10"/>
  <c r="L8" i="10" s="1"/>
  <c r="E8" i="9"/>
  <c r="H8" i="9"/>
  <c r="K8" i="9"/>
  <c r="H8" i="4"/>
  <c r="L9" i="4"/>
  <c r="H9" i="4"/>
  <c r="L8" i="9" l="1"/>
  <c r="O8" i="9"/>
  <c r="L8" i="4"/>
  <c r="O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3" authorId="0" shapeId="0" xr:uid="{6F678DA2-2CB1-4883-BD6C-073DCF2ABDD2}">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 ref="M22" authorId="0" shapeId="0" xr:uid="{28A58B48-0B4D-401E-B307-E7E63920B667}">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List>
</comments>
</file>

<file path=xl/sharedStrings.xml><?xml version="1.0" encoding="utf-8"?>
<sst xmlns="http://schemas.openxmlformats.org/spreadsheetml/2006/main" count="549" uniqueCount="104">
  <si>
    <t>※改善計画は、事業継続可否を判断するに当たって事業選抜・評価委員会の承認を得る必要があるものです。
　「実績が低調となった要因」、「見直しの具体的内容」の各欄の記載に当たっては、必ず以下の点に留意してください。
○数量的な根拠を用いるなど、要因分析や見直し内容の妥当性を客観的に判断できるよう記載してください。
○「開催時期を早める」「周知時期を確保する」「周知を強化する」といった記載だけでなく、なぜそうすることで改善に繋がるのか、具体的にいつ、どのようにするのか等、詳細に記載してください。</t>
    <rPh sb="1" eb="3">
      <t>カイゼン</t>
    </rPh>
    <rPh sb="3" eb="5">
      <t>ケイカク</t>
    </rPh>
    <rPh sb="7" eb="9">
      <t>ジギョウ</t>
    </rPh>
    <rPh sb="9" eb="11">
      <t>ケイゾク</t>
    </rPh>
    <rPh sb="11" eb="13">
      <t>カヒ</t>
    </rPh>
    <rPh sb="14" eb="16">
      <t>ハンダン</t>
    </rPh>
    <rPh sb="19" eb="20">
      <t>ア</t>
    </rPh>
    <rPh sb="23" eb="25">
      <t>ジギョウ</t>
    </rPh>
    <rPh sb="25" eb="27">
      <t>センバツ</t>
    </rPh>
    <rPh sb="28" eb="30">
      <t>ヒョウカ</t>
    </rPh>
    <rPh sb="30" eb="33">
      <t>イインカイ</t>
    </rPh>
    <rPh sb="34" eb="36">
      <t>ショウニン</t>
    </rPh>
    <rPh sb="37" eb="38">
      <t>エ</t>
    </rPh>
    <rPh sb="39" eb="41">
      <t>ヒツヨウ</t>
    </rPh>
    <rPh sb="52" eb="54">
      <t>ジッセキ</t>
    </rPh>
    <rPh sb="55" eb="57">
      <t>テイチョウ</t>
    </rPh>
    <rPh sb="61" eb="63">
      <t>ヨウイン</t>
    </rPh>
    <rPh sb="66" eb="68">
      <t>ミナオ</t>
    </rPh>
    <rPh sb="70" eb="73">
      <t>グタイテキ</t>
    </rPh>
    <rPh sb="73" eb="75">
      <t>ナイヨウ</t>
    </rPh>
    <rPh sb="77" eb="79">
      <t>カクラン</t>
    </rPh>
    <rPh sb="80" eb="82">
      <t>キサイ</t>
    </rPh>
    <rPh sb="83" eb="84">
      <t>ア</t>
    </rPh>
    <rPh sb="89" eb="90">
      <t>カナラ</t>
    </rPh>
    <rPh sb="91" eb="93">
      <t>イカ</t>
    </rPh>
    <rPh sb="94" eb="95">
      <t>テン</t>
    </rPh>
    <rPh sb="96" eb="98">
      <t>リュウイ</t>
    </rPh>
    <rPh sb="120" eb="122">
      <t>ヨウイン</t>
    </rPh>
    <rPh sb="122" eb="124">
      <t>ブンセキ</t>
    </rPh>
    <rPh sb="191" eb="193">
      <t>キサイ</t>
    </rPh>
    <rPh sb="217" eb="220">
      <t>グタイテキ</t>
    </rPh>
    <rPh sb="235" eb="237">
      <t>ショウサイ</t>
    </rPh>
    <phoneticPr fontId="1"/>
  </si>
  <si>
    <t>ＮＯ．</t>
    <phoneticPr fontId="1"/>
  </si>
  <si>
    <t>アウトプット</t>
    <phoneticPr fontId="1"/>
  </si>
  <si>
    <t>アウトカム</t>
    <phoneticPr fontId="1"/>
  </si>
  <si>
    <t>計画</t>
    <rPh sb="0" eb="2">
      <t>ケイカク</t>
    </rPh>
    <phoneticPr fontId="1"/>
  </si>
  <si>
    <t>実績</t>
    <rPh sb="0" eb="2">
      <t>ジッセキ</t>
    </rPh>
    <phoneticPr fontId="1"/>
  </si>
  <si>
    <t>達成率</t>
    <rPh sb="0" eb="3">
      <t>タッセイリツ</t>
    </rPh>
    <phoneticPr fontId="1"/>
  </si>
  <si>
    <t>全体数</t>
    <rPh sb="0" eb="3">
      <t>ゼンタイスウ</t>
    </rPh>
    <phoneticPr fontId="1"/>
  </si>
  <si>
    <t>満足度</t>
    <rPh sb="0" eb="3">
      <t>マンゾクド</t>
    </rPh>
    <phoneticPr fontId="1"/>
  </si>
  <si>
    <t>アンケート満足度</t>
    <rPh sb="5" eb="8">
      <t>マンゾクド</t>
    </rPh>
    <phoneticPr fontId="1"/>
  </si>
  <si>
    <t>アンケート満足度（参考値）</t>
    <rPh sb="5" eb="8">
      <t>マンゾクド</t>
    </rPh>
    <rPh sb="9" eb="12">
      <t>サンコウチ</t>
    </rPh>
    <phoneticPr fontId="1"/>
  </si>
  <si>
    <t>協議会名</t>
    <phoneticPr fontId="1"/>
  </si>
  <si>
    <t>事業開始年月</t>
    <phoneticPr fontId="1"/>
  </si>
  <si>
    <t>○○○○協議会</t>
    <phoneticPr fontId="1"/>
  </si>
  <si>
    <t>令和○年○月</t>
    <phoneticPr fontId="1"/>
  </si>
  <si>
    <t>回答全体数</t>
    <phoneticPr fontId="1"/>
  </si>
  <si>
    <t>「役立った」と回答した人数</t>
    <phoneticPr fontId="1"/>
  </si>
  <si>
    <t>対象となるメニュー名</t>
    <rPh sb="0" eb="2">
      <t>タイショウ</t>
    </rPh>
    <rPh sb="9" eb="10">
      <t>メイ</t>
    </rPh>
    <phoneticPr fontId="1"/>
  </si>
  <si>
    <t>「役立った」と回答した人数</t>
  </si>
  <si>
    <t>【様式第５号】</t>
    <phoneticPr fontId="1"/>
  </si>
  <si>
    <t>改善計画等該当</t>
    <rPh sb="0" eb="2">
      <t>カイゼン</t>
    </rPh>
    <rPh sb="2" eb="4">
      <t>ケイカク</t>
    </rPh>
    <rPh sb="4" eb="5">
      <t>ナド</t>
    </rPh>
    <rPh sb="5" eb="7">
      <t>ガイトウ</t>
    </rPh>
    <phoneticPr fontId="1"/>
  </si>
  <si>
    <t>（１）</t>
  </si>
  <si>
    <t>（２）</t>
    <phoneticPr fontId="1"/>
  </si>
  <si>
    <t>○ヶ月</t>
    <rPh sb="2" eb="3">
      <t>ゲツ</t>
    </rPh>
    <phoneticPr fontId="1"/>
  </si>
  <si>
    <t>（３）</t>
  </si>
  <si>
    <t>セミナー内容</t>
    <rPh sb="4" eb="6">
      <t>ナイヨウ</t>
    </rPh>
    <phoneticPr fontId="1"/>
  </si>
  <si>
    <t>○月○日、○月○日</t>
    <rPh sb="1" eb="2">
      <t>ガツ</t>
    </rPh>
    <rPh sb="3" eb="4">
      <t>ニチ</t>
    </rPh>
    <rPh sb="6" eb="7">
      <t>ガツ</t>
    </rPh>
    <rPh sb="8" eb="9">
      <t>ニチ</t>
    </rPh>
    <phoneticPr fontId="1"/>
  </si>
  <si>
    <t>アウトプット実績</t>
    <rPh sb="6" eb="8">
      <t>ジッセキ</t>
    </rPh>
    <phoneticPr fontId="1"/>
  </si>
  <si>
    <t>アウトカム実績</t>
    <rPh sb="5" eb="7">
      <t>ジッセキ</t>
    </rPh>
    <phoneticPr fontId="1"/>
  </si>
  <si>
    <t>改善計画該当</t>
    <rPh sb="0" eb="2">
      <t>カイゼン</t>
    </rPh>
    <rPh sb="2" eb="4">
      <t>ケイカク</t>
    </rPh>
    <rPh sb="4" eb="6">
      <t>ガイトウ</t>
    </rPh>
    <phoneticPr fontId="1"/>
  </si>
  <si>
    <t>アンケート実績</t>
    <rPh sb="5" eb="7">
      <t>ジッセキ</t>
    </rPh>
    <phoneticPr fontId="1"/>
  </si>
  <si>
    <t>（１）</t>
    <phoneticPr fontId="1"/>
  </si>
  <si>
    <t>内容</t>
    <rPh sb="0" eb="2">
      <t>ナイヨウ</t>
    </rPh>
    <phoneticPr fontId="1"/>
  </si>
  <si>
    <t>１　アウトプットに係る低調要因の検証と改善策</t>
    <rPh sb="9" eb="10">
      <t>カカ</t>
    </rPh>
    <rPh sb="11" eb="13">
      <t>テイチョウ</t>
    </rPh>
    <rPh sb="13" eb="15">
      <t>ヨウイン</t>
    </rPh>
    <rPh sb="16" eb="18">
      <t>ケンショウ</t>
    </rPh>
    <rPh sb="19" eb="21">
      <t>カイゼン</t>
    </rPh>
    <rPh sb="21" eb="22">
      <t>サク</t>
    </rPh>
    <phoneticPr fontId="1"/>
  </si>
  <si>
    <t>①検証項目</t>
    <rPh sb="1" eb="3">
      <t>ケンショウ</t>
    </rPh>
    <rPh sb="3" eb="5">
      <t>コウモク</t>
    </rPh>
    <phoneticPr fontId="1"/>
  </si>
  <si>
    <t>②検証結果
適切：○
適切でない：×</t>
    <rPh sb="1" eb="3">
      <t>ケンショウ</t>
    </rPh>
    <rPh sb="3" eb="5">
      <t>ケッカ</t>
    </rPh>
    <rPh sb="6" eb="8">
      <t>テキセツ</t>
    </rPh>
    <rPh sb="11" eb="13">
      <t>テキセツ</t>
    </rPh>
    <phoneticPr fontId="1"/>
  </si>
  <si>
    <t>③②で適切でないとした具体的な理由（問題点）</t>
    <rPh sb="3" eb="5">
      <t>テキセツ</t>
    </rPh>
    <rPh sb="11" eb="14">
      <t>グタイテキ</t>
    </rPh>
    <rPh sb="15" eb="17">
      <t>リユウ</t>
    </rPh>
    <rPh sb="18" eb="21">
      <t>モンダイテン</t>
    </rPh>
    <phoneticPr fontId="1"/>
  </si>
  <si>
    <t>周知</t>
    <rPh sb="0" eb="2">
      <t>シュウチ</t>
    </rPh>
    <phoneticPr fontId="1"/>
  </si>
  <si>
    <t>④　③の問題点等に対する改善策の具体的な内容</t>
    <rPh sb="4" eb="7">
      <t>モンダイテン</t>
    </rPh>
    <rPh sb="7" eb="8">
      <t>トウ</t>
    </rPh>
    <rPh sb="9" eb="10">
      <t>タイ</t>
    </rPh>
    <rPh sb="12" eb="14">
      <t>カイゼン</t>
    </rPh>
    <rPh sb="14" eb="15">
      <t>サク</t>
    </rPh>
    <rPh sb="16" eb="19">
      <t>グタイテキ</t>
    </rPh>
    <rPh sb="20" eb="22">
      <t>ナイヨウ</t>
    </rPh>
    <phoneticPr fontId="1"/>
  </si>
  <si>
    <t>２　アンケートに係る低調要因の検証と改善策</t>
    <rPh sb="8" eb="9">
      <t>カカ</t>
    </rPh>
    <rPh sb="10" eb="12">
      <t>テイチョウ</t>
    </rPh>
    <rPh sb="12" eb="14">
      <t>ヨウイン</t>
    </rPh>
    <rPh sb="15" eb="17">
      <t>ケンショウ</t>
    </rPh>
    <rPh sb="18" eb="20">
      <t>カイゼン</t>
    </rPh>
    <rPh sb="20" eb="21">
      <t>サク</t>
    </rPh>
    <phoneticPr fontId="1"/>
  </si>
  <si>
    <t>方法（周知ツールや手法、周知先、関係機関との連携は適切だったか）</t>
    <rPh sb="0" eb="2">
      <t>ホウホウ</t>
    </rPh>
    <rPh sb="3" eb="5">
      <t>シュウチ</t>
    </rPh>
    <rPh sb="9" eb="11">
      <t>シュホウ</t>
    </rPh>
    <rPh sb="12" eb="14">
      <t>シュウチ</t>
    </rPh>
    <rPh sb="14" eb="15">
      <t>サキ</t>
    </rPh>
    <rPh sb="16" eb="18">
      <t>カンケイ</t>
    </rPh>
    <rPh sb="18" eb="20">
      <t>キカン</t>
    </rPh>
    <rPh sb="22" eb="24">
      <t>レンケイ</t>
    </rPh>
    <rPh sb="25" eb="27">
      <t>テキセツ</t>
    </rPh>
    <phoneticPr fontId="1"/>
  </si>
  <si>
    <t>期間（十分な期間が確保されていたか）</t>
    <rPh sb="0" eb="2">
      <t>キカン</t>
    </rPh>
    <rPh sb="3" eb="5">
      <t>ジュウブン</t>
    </rPh>
    <rPh sb="6" eb="8">
      <t>キカン</t>
    </rPh>
    <rPh sb="9" eb="11">
      <t>カクホ</t>
    </rPh>
    <phoneticPr fontId="1"/>
  </si>
  <si>
    <t>準備</t>
    <rPh sb="0" eb="2">
      <t>ジュンビ</t>
    </rPh>
    <phoneticPr fontId="1"/>
  </si>
  <si>
    <t>企画立案、講師、内容の調整、周知の準備等は適切だったか）</t>
    <rPh sb="0" eb="2">
      <t>キカク</t>
    </rPh>
    <rPh sb="2" eb="4">
      <t>リツアン</t>
    </rPh>
    <rPh sb="5" eb="7">
      <t>コウシ</t>
    </rPh>
    <rPh sb="8" eb="10">
      <t>ナイヨウ</t>
    </rPh>
    <rPh sb="11" eb="13">
      <t>チョウセイ</t>
    </rPh>
    <rPh sb="14" eb="16">
      <t>シュウチ</t>
    </rPh>
    <rPh sb="17" eb="19">
      <t>ジュンビ</t>
    </rPh>
    <rPh sb="19" eb="20">
      <t>トウ</t>
    </rPh>
    <rPh sb="21" eb="23">
      <t>テキセツ</t>
    </rPh>
    <phoneticPr fontId="1"/>
  </si>
  <si>
    <t>●「A　事業所の魅力向上、事業拡大の取組」</t>
    <phoneticPr fontId="1"/>
  </si>
  <si>
    <t>1日目DX基礎
２日目DX基礎の演習</t>
    <rPh sb="1" eb="2">
      <t>ニチ</t>
    </rPh>
    <rPh sb="2" eb="3">
      <t>メ</t>
    </rPh>
    <rPh sb="5" eb="7">
      <t>キソ</t>
    </rPh>
    <rPh sb="9" eb="10">
      <t>ニチ</t>
    </rPh>
    <rPh sb="10" eb="11">
      <t>メ</t>
    </rPh>
    <rPh sb="13" eb="15">
      <t>キソ</t>
    </rPh>
    <rPh sb="16" eb="18">
      <t>エンシュウ</t>
    </rPh>
    <phoneticPr fontId="1"/>
  </si>
  <si>
    <t>（４）</t>
    <phoneticPr fontId="1"/>
  </si>
  <si>
    <t>その他</t>
    <rPh sb="2" eb="3">
      <t>タ</t>
    </rPh>
    <phoneticPr fontId="1"/>
  </si>
  <si>
    <t>自由記載</t>
    <rPh sb="0" eb="2">
      <t>ジユウ</t>
    </rPh>
    <rPh sb="2" eb="4">
      <t>キサイ</t>
    </rPh>
    <phoneticPr fontId="1"/>
  </si>
  <si>
    <t>（２）</t>
  </si>
  <si>
    <t>地域における必要性有用性</t>
    <rPh sb="0" eb="2">
      <t>チイキ</t>
    </rPh>
    <rPh sb="6" eb="9">
      <t>ヒツヨウセイ</t>
    </rPh>
    <rPh sb="9" eb="12">
      <t>ユウヨウセイ</t>
    </rPh>
    <phoneticPr fontId="1"/>
  </si>
  <si>
    <t>参加者の行動変容</t>
    <rPh sb="0" eb="3">
      <t>サンカシャ</t>
    </rPh>
    <rPh sb="4" eb="6">
      <t>コウドウ</t>
    </rPh>
    <rPh sb="6" eb="8">
      <t>ヘンヨウ</t>
    </rPh>
    <phoneticPr fontId="1"/>
  </si>
  <si>
    <t>今後のアウトカムの見通し</t>
    <rPh sb="0" eb="2">
      <t>コンゴ</t>
    </rPh>
    <rPh sb="9" eb="11">
      <t>ミトオ</t>
    </rPh>
    <phoneticPr fontId="1"/>
  </si>
  <si>
    <t>日程（時期・回数・講習時間)</t>
    <rPh sb="0" eb="2">
      <t>ニッテイ</t>
    </rPh>
    <rPh sb="3" eb="5">
      <t>ジキ</t>
    </rPh>
    <phoneticPr fontId="1"/>
  </si>
  <si>
    <t>その他(上記以外の要因）</t>
    <rPh sb="2" eb="3">
      <t>タ</t>
    </rPh>
    <rPh sb="4" eb="6">
      <t>ジョウキ</t>
    </rPh>
    <rPh sb="6" eb="8">
      <t>イガイ</t>
    </rPh>
    <rPh sb="9" eb="11">
      <t>ヨウイン</t>
    </rPh>
    <phoneticPr fontId="1"/>
  </si>
  <si>
    <t>３　（参考）メニューの必要性・有効性等に係る情報</t>
    <rPh sb="3" eb="5">
      <t>サンコウ</t>
    </rPh>
    <rPh sb="11" eb="14">
      <t>ヒツヨウセイ</t>
    </rPh>
    <rPh sb="15" eb="18">
      <t>ユウコウセイ</t>
    </rPh>
    <rPh sb="18" eb="19">
      <t>ナド</t>
    </rPh>
    <rPh sb="20" eb="21">
      <t>カカ</t>
    </rPh>
    <rPh sb="22" eb="24">
      <t>ジョウホウ</t>
    </rPh>
    <phoneticPr fontId="1"/>
  </si>
  <si>
    <t>対象となるメニュー名</t>
    <phoneticPr fontId="1"/>
  </si>
  <si>
    <t>（３）</t>
    <phoneticPr fontId="1"/>
  </si>
  <si>
    <t>２　アウトカムに係る低調要因の検証と改善策</t>
    <rPh sb="1" eb="2">
      <t>カカ</t>
    </rPh>
    <rPh sb="8" eb="10">
      <t>ケンショウ</t>
    </rPh>
    <rPh sb="11" eb="13">
      <t>カイゼン</t>
    </rPh>
    <rPh sb="13" eb="14">
      <t>サク</t>
    </rPh>
    <phoneticPr fontId="1"/>
  </si>
  <si>
    <t>※アウトプット、アンケート満足度について、１段目を事業所側、２段目を求職者側で数値を入力すること。</t>
    <rPh sb="13" eb="16">
      <t>マンゾクド</t>
    </rPh>
    <rPh sb="22" eb="24">
      <t>ダンメ</t>
    </rPh>
    <rPh sb="25" eb="28">
      <t>ジギョウショ</t>
    </rPh>
    <rPh sb="28" eb="29">
      <t>ガワ</t>
    </rPh>
    <rPh sb="31" eb="33">
      <t>ダンメ</t>
    </rPh>
    <rPh sb="34" eb="36">
      <t>キュウショク</t>
    </rPh>
    <rPh sb="36" eb="37">
      <t>シャ</t>
    </rPh>
    <rPh sb="37" eb="38">
      <t>ガワ</t>
    </rPh>
    <rPh sb="39" eb="41">
      <t>スウチ</t>
    </rPh>
    <rPh sb="42" eb="44">
      <t>ニュウリョク</t>
    </rPh>
    <phoneticPr fontId="1"/>
  </si>
  <si>
    <t>☓</t>
  </si>
  <si>
    <t>※事業所、求職者それぞれの観点で記載すること</t>
    <phoneticPr fontId="1"/>
  </si>
  <si>
    <t>UIJターン企業説明会</t>
    <rPh sb="6" eb="8">
      <t>キギョウ</t>
    </rPh>
    <rPh sb="8" eb="11">
      <t>セツメイカイ</t>
    </rPh>
    <phoneticPr fontId="1"/>
  </si>
  <si>
    <t>3週間</t>
    <rPh sb="1" eb="3">
      <t>シュウカン</t>
    </rPh>
    <phoneticPr fontId="1"/>
  </si>
  <si>
    <t>3か月</t>
    <rPh sb="2" eb="3">
      <t>ゲツ</t>
    </rPh>
    <phoneticPr fontId="1"/>
  </si>
  <si>
    <t>開催の３カ月前に企画立案に取りかかり、２カ月半前に日程調整及び会場選定を行ったが、会場選定を始めるのが遅かったため、空いている会場が少なく会場決定するまで難航し、その後の周知期間が短くなってしまった。</t>
    <rPh sb="0" eb="2">
      <t>カイサイ</t>
    </rPh>
    <rPh sb="5" eb="6">
      <t>ゲツ</t>
    </rPh>
    <rPh sb="6" eb="7">
      <t>マエ</t>
    </rPh>
    <rPh sb="8" eb="10">
      <t>キカク</t>
    </rPh>
    <rPh sb="10" eb="12">
      <t>リツアン</t>
    </rPh>
    <rPh sb="13" eb="14">
      <t>ト</t>
    </rPh>
    <rPh sb="21" eb="22">
      <t>ゲツ</t>
    </rPh>
    <rPh sb="22" eb="23">
      <t>ハン</t>
    </rPh>
    <rPh sb="23" eb="24">
      <t>マエ</t>
    </rPh>
    <rPh sb="25" eb="27">
      <t>ニッテイ</t>
    </rPh>
    <rPh sb="27" eb="29">
      <t>チョウセイ</t>
    </rPh>
    <rPh sb="29" eb="30">
      <t>オヨ</t>
    </rPh>
    <rPh sb="31" eb="33">
      <t>カイジョウ</t>
    </rPh>
    <rPh sb="33" eb="35">
      <t>センテイ</t>
    </rPh>
    <rPh sb="36" eb="37">
      <t>オコナ</t>
    </rPh>
    <rPh sb="41" eb="43">
      <t>カイジョウ</t>
    </rPh>
    <rPh sb="43" eb="45">
      <t>センテイ</t>
    </rPh>
    <rPh sb="46" eb="47">
      <t>ハジ</t>
    </rPh>
    <rPh sb="51" eb="52">
      <t>オソ</t>
    </rPh>
    <rPh sb="58" eb="59">
      <t>ア</t>
    </rPh>
    <rPh sb="63" eb="65">
      <t>カイジョウ</t>
    </rPh>
    <rPh sb="66" eb="67">
      <t>スク</t>
    </rPh>
    <rPh sb="69" eb="71">
      <t>カイジョウ</t>
    </rPh>
    <rPh sb="71" eb="73">
      <t>ケッテイ</t>
    </rPh>
    <rPh sb="77" eb="79">
      <t>ナンコウ</t>
    </rPh>
    <rPh sb="83" eb="84">
      <t>ゴ</t>
    </rPh>
    <rPh sb="85" eb="87">
      <t>シュウチ</t>
    </rPh>
    <rPh sb="87" eb="89">
      <t>キカン</t>
    </rPh>
    <rPh sb="90" eb="91">
      <t>ミジカ</t>
    </rPh>
    <phoneticPr fontId="1"/>
  </si>
  <si>
    <t>準備期間が短かったため、周知期間も十分に取ることができず、求職者の申込が低調となった。特にUIJターン者は移動手段の確保が必要なため、現地開催の場合、最低でも1カ月の周知期間は必要であった。</t>
    <rPh sb="0" eb="2">
      <t>ジュンビ</t>
    </rPh>
    <rPh sb="2" eb="4">
      <t>キカン</t>
    </rPh>
    <rPh sb="5" eb="6">
      <t>ミジカ</t>
    </rPh>
    <rPh sb="12" eb="14">
      <t>シュウチ</t>
    </rPh>
    <rPh sb="14" eb="16">
      <t>キカン</t>
    </rPh>
    <rPh sb="17" eb="19">
      <t>ジュウブン</t>
    </rPh>
    <rPh sb="20" eb="21">
      <t>ト</t>
    </rPh>
    <rPh sb="29" eb="31">
      <t>キュウショク</t>
    </rPh>
    <rPh sb="31" eb="32">
      <t>シャ</t>
    </rPh>
    <rPh sb="33" eb="35">
      <t>モウシコミ</t>
    </rPh>
    <rPh sb="36" eb="38">
      <t>テイチョウ</t>
    </rPh>
    <rPh sb="43" eb="44">
      <t>トク</t>
    </rPh>
    <rPh sb="51" eb="52">
      <t>シャ</t>
    </rPh>
    <rPh sb="53" eb="55">
      <t>イドウ</t>
    </rPh>
    <rPh sb="55" eb="57">
      <t>シュダン</t>
    </rPh>
    <rPh sb="58" eb="60">
      <t>カクホ</t>
    </rPh>
    <rPh sb="61" eb="63">
      <t>ヒツヨウ</t>
    </rPh>
    <rPh sb="67" eb="69">
      <t>ゲンチ</t>
    </rPh>
    <rPh sb="69" eb="71">
      <t>カイサイ</t>
    </rPh>
    <rPh sb="72" eb="74">
      <t>バアイ</t>
    </rPh>
    <rPh sb="75" eb="77">
      <t>サイテイ</t>
    </rPh>
    <rPh sb="81" eb="82">
      <t>ゲツ</t>
    </rPh>
    <rPh sb="83" eb="85">
      <t>シュウチ</t>
    </rPh>
    <rPh sb="85" eb="87">
      <t>キカン</t>
    </rPh>
    <rPh sb="88" eb="90">
      <t>ヒツヨウ</t>
    </rPh>
    <phoneticPr fontId="1"/>
  </si>
  <si>
    <t>各企業のブースで事業説明等</t>
    <rPh sb="0" eb="1">
      <t>カク</t>
    </rPh>
    <rPh sb="1" eb="3">
      <t>キギョウ</t>
    </rPh>
    <rPh sb="8" eb="10">
      <t>ジギョウ</t>
    </rPh>
    <rPh sb="10" eb="12">
      <t>セツメイ</t>
    </rPh>
    <rPh sb="12" eb="13">
      <t>ナド</t>
    </rPh>
    <phoneticPr fontId="1"/>
  </si>
  <si>
    <t>各企業のブースで事業説明等</t>
    <phoneticPr fontId="1"/>
  </si>
  <si>
    <t>企業ブースに訪問した求職者にアンケートをとったところ、他の地域と迷っていると回答した人がいたため、雇用のアプローチだけでなく、移住に関する情報提供が不足していた。また、企業のPR内容が弱かったことも要因の1つである。</t>
    <rPh sb="49" eb="51">
      <t>コヨウ</t>
    </rPh>
    <rPh sb="71" eb="73">
      <t>テイキョウ</t>
    </rPh>
    <rPh sb="74" eb="76">
      <t>フソク</t>
    </rPh>
    <rPh sb="84" eb="86">
      <t>キギョウ</t>
    </rPh>
    <rPh sb="89" eb="91">
      <t>ナイヨウ</t>
    </rPh>
    <rPh sb="92" eb="93">
      <t>ヨワ</t>
    </rPh>
    <rPh sb="99" eb="101">
      <t>ヨウイン</t>
    </rPh>
    <phoneticPr fontId="1"/>
  </si>
  <si>
    <t>【全体対応】
会場は少なくとも4カ月前に決定できるよう、企画立案は6カ月前から着手する。また、日程調整の段階で市の移住担当部署と連携の上、進めていく。</t>
    <rPh sb="1" eb="3">
      <t>ゼンタイ</t>
    </rPh>
    <rPh sb="3" eb="5">
      <t>タイオウ</t>
    </rPh>
    <rPh sb="7" eb="9">
      <t>カイジョウ</t>
    </rPh>
    <rPh sb="10" eb="11">
      <t>スク</t>
    </rPh>
    <rPh sb="17" eb="18">
      <t>ゲツ</t>
    </rPh>
    <rPh sb="18" eb="19">
      <t>マエ</t>
    </rPh>
    <rPh sb="20" eb="22">
      <t>ケッテイ</t>
    </rPh>
    <rPh sb="28" eb="30">
      <t>キカク</t>
    </rPh>
    <rPh sb="30" eb="32">
      <t>リツアン</t>
    </rPh>
    <rPh sb="35" eb="36">
      <t>ゲツ</t>
    </rPh>
    <rPh sb="36" eb="37">
      <t>マエ</t>
    </rPh>
    <rPh sb="39" eb="41">
      <t>チャクシュ</t>
    </rPh>
    <rPh sb="47" eb="49">
      <t>ニッテイ</t>
    </rPh>
    <rPh sb="49" eb="51">
      <t>チョウセイ</t>
    </rPh>
    <rPh sb="52" eb="54">
      <t>ダンカイ</t>
    </rPh>
    <rPh sb="55" eb="56">
      <t>シ</t>
    </rPh>
    <rPh sb="57" eb="59">
      <t>イジュウ</t>
    </rPh>
    <rPh sb="59" eb="61">
      <t>タントウ</t>
    </rPh>
    <rPh sb="61" eb="63">
      <t>ブショ</t>
    </rPh>
    <rPh sb="64" eb="66">
      <t>レンケイ</t>
    </rPh>
    <rPh sb="67" eb="68">
      <t>ウエ</t>
    </rPh>
    <rPh sb="69" eb="70">
      <t>スス</t>
    </rPh>
    <phoneticPr fontId="1"/>
  </si>
  <si>
    <t>【全体対応】
参加事業所の選定・決定については2カ月半前には終わらせ、求職者向けの周知を１カ月半前には開始する。また、企業説明会があるということを遅くとも2ヶ月前には選考して周知を行えるよう、案内を作成する。</t>
    <rPh sb="7" eb="9">
      <t>サンカ</t>
    </rPh>
    <rPh sb="9" eb="12">
      <t>ジギョウショ</t>
    </rPh>
    <rPh sb="13" eb="15">
      <t>センテイ</t>
    </rPh>
    <rPh sb="16" eb="18">
      <t>ケッテイ</t>
    </rPh>
    <rPh sb="25" eb="26">
      <t>ゲツ</t>
    </rPh>
    <rPh sb="26" eb="27">
      <t>ハン</t>
    </rPh>
    <rPh sb="27" eb="28">
      <t>マエ</t>
    </rPh>
    <rPh sb="30" eb="31">
      <t>オ</t>
    </rPh>
    <rPh sb="35" eb="37">
      <t>キュウショク</t>
    </rPh>
    <rPh sb="37" eb="38">
      <t>シャ</t>
    </rPh>
    <rPh sb="38" eb="39">
      <t>ム</t>
    </rPh>
    <rPh sb="41" eb="43">
      <t>シュウチ</t>
    </rPh>
    <rPh sb="46" eb="47">
      <t>ゲツ</t>
    </rPh>
    <rPh sb="47" eb="48">
      <t>ハン</t>
    </rPh>
    <rPh sb="48" eb="49">
      <t>マエ</t>
    </rPh>
    <rPh sb="51" eb="53">
      <t>カイシ</t>
    </rPh>
    <rPh sb="59" eb="61">
      <t>キギョウ</t>
    </rPh>
    <rPh sb="61" eb="64">
      <t>セツメイカイ</t>
    </rPh>
    <rPh sb="73" eb="74">
      <t>オソ</t>
    </rPh>
    <rPh sb="79" eb="80">
      <t>ゲツ</t>
    </rPh>
    <rPh sb="80" eb="81">
      <t>マエ</t>
    </rPh>
    <rPh sb="83" eb="85">
      <t>センコウ</t>
    </rPh>
    <rPh sb="87" eb="89">
      <t>シュウチ</t>
    </rPh>
    <rPh sb="90" eb="91">
      <t>オコナ</t>
    </rPh>
    <rPh sb="96" eb="98">
      <t>アンナイ</t>
    </rPh>
    <rPh sb="99" eb="101">
      <t>サクセイ</t>
    </rPh>
    <phoneticPr fontId="1"/>
  </si>
  <si>
    <t>地域内は過疎化及び高齢化が進み、さらに若年層は都市部へ流失する状況にある。市は移住、協議会は雇用の面から連携してUIJターン向けに働きかけることでよりアウトカムに繋げることができる。</t>
    <rPh sb="0" eb="2">
      <t>チイキ</t>
    </rPh>
    <rPh sb="2" eb="3">
      <t>ナイ</t>
    </rPh>
    <rPh sb="4" eb="7">
      <t>カソカ</t>
    </rPh>
    <rPh sb="7" eb="8">
      <t>オヨ</t>
    </rPh>
    <rPh sb="9" eb="12">
      <t>コウレイカ</t>
    </rPh>
    <rPh sb="13" eb="14">
      <t>スス</t>
    </rPh>
    <rPh sb="19" eb="22">
      <t>ジャクネンソウ</t>
    </rPh>
    <rPh sb="23" eb="26">
      <t>トシブ</t>
    </rPh>
    <rPh sb="27" eb="29">
      <t>リュウシツ</t>
    </rPh>
    <rPh sb="31" eb="33">
      <t>ジョウキョウ</t>
    </rPh>
    <rPh sb="37" eb="38">
      <t>シ</t>
    </rPh>
    <rPh sb="39" eb="41">
      <t>イジュウ</t>
    </rPh>
    <rPh sb="42" eb="45">
      <t>キョウギカイ</t>
    </rPh>
    <rPh sb="46" eb="48">
      <t>コヨウ</t>
    </rPh>
    <rPh sb="49" eb="50">
      <t>メン</t>
    </rPh>
    <rPh sb="52" eb="54">
      <t>レンケイ</t>
    </rPh>
    <rPh sb="62" eb="63">
      <t>ム</t>
    </rPh>
    <rPh sb="65" eb="66">
      <t>ハタラ</t>
    </rPh>
    <rPh sb="81" eb="82">
      <t>ツナ</t>
    </rPh>
    <phoneticPr fontId="1"/>
  </si>
  <si>
    <t>アウトカムが年度をまたいだ計上が可能になったことにより、今回アウトカムに繋がらなかったものの、フォローアップにより２年度目または３年度にアウトカムに繋がるケースが出てくる。今回は移住相談会に同行はしていなかったが、移住相談会の参加者を協議会に案内してもらい、雇用について説明したケースでは、雇用のことについても話が聞けてより移住に前向きになったとの声があった。今後より一層、市の移住担当部署と連携しアウトカムに繋げていく。</t>
    <rPh sb="6" eb="8">
      <t>ネンド</t>
    </rPh>
    <rPh sb="13" eb="15">
      <t>ケイジョウ</t>
    </rPh>
    <rPh sb="16" eb="18">
      <t>カノウ</t>
    </rPh>
    <rPh sb="28" eb="30">
      <t>コンカイ</t>
    </rPh>
    <rPh sb="36" eb="37">
      <t>ツナ</t>
    </rPh>
    <rPh sb="58" eb="59">
      <t>ネン</t>
    </rPh>
    <rPh sb="59" eb="61">
      <t>ドメ</t>
    </rPh>
    <rPh sb="65" eb="67">
      <t>ネンド</t>
    </rPh>
    <rPh sb="74" eb="75">
      <t>ツナ</t>
    </rPh>
    <rPh sb="81" eb="82">
      <t>デ</t>
    </rPh>
    <rPh sb="86" eb="88">
      <t>コンカイ</t>
    </rPh>
    <rPh sb="89" eb="91">
      <t>イジュウ</t>
    </rPh>
    <rPh sb="91" eb="94">
      <t>ソウダンカイ</t>
    </rPh>
    <rPh sb="95" eb="97">
      <t>ドウコウ</t>
    </rPh>
    <rPh sb="107" eb="109">
      <t>イジュウ</t>
    </rPh>
    <rPh sb="109" eb="112">
      <t>ソウダンカイ</t>
    </rPh>
    <rPh sb="113" eb="116">
      <t>サンカシャ</t>
    </rPh>
    <rPh sb="117" eb="120">
      <t>キョウギカイ</t>
    </rPh>
    <rPh sb="121" eb="123">
      <t>アンナイ</t>
    </rPh>
    <rPh sb="129" eb="131">
      <t>コヨウ</t>
    </rPh>
    <rPh sb="135" eb="137">
      <t>セツメイ</t>
    </rPh>
    <rPh sb="145" eb="147">
      <t>コヨウ</t>
    </rPh>
    <rPh sb="155" eb="156">
      <t>ハナシ</t>
    </rPh>
    <rPh sb="157" eb="158">
      <t>キ</t>
    </rPh>
    <rPh sb="162" eb="164">
      <t>イジュウ</t>
    </rPh>
    <rPh sb="165" eb="167">
      <t>マエム</t>
    </rPh>
    <rPh sb="174" eb="175">
      <t>コエ</t>
    </rPh>
    <rPh sb="180" eb="182">
      <t>コンゴ</t>
    </rPh>
    <rPh sb="184" eb="186">
      <t>イッソウ</t>
    </rPh>
    <rPh sb="187" eb="188">
      <t>シ</t>
    </rPh>
    <rPh sb="189" eb="191">
      <t>イジュウ</t>
    </rPh>
    <rPh sb="191" eb="193">
      <t>タントウ</t>
    </rPh>
    <rPh sb="193" eb="195">
      <t>ブショ</t>
    </rPh>
    <rPh sb="196" eb="198">
      <t>レンケイ</t>
    </rPh>
    <rPh sb="205" eb="206">
      <t>ツナ</t>
    </rPh>
    <phoneticPr fontId="1"/>
  </si>
  <si>
    <t>今年度の参加者の中で、２年以内に当県への移住を考えている人がいるため、引き続きフォローアップをし、アウトカムに繋げたい。</t>
    <rPh sb="0" eb="3">
      <t>コンネンド</t>
    </rPh>
    <rPh sb="4" eb="7">
      <t>サンカシャ</t>
    </rPh>
    <rPh sb="8" eb="9">
      <t>ナカ</t>
    </rPh>
    <rPh sb="12" eb="13">
      <t>ネン</t>
    </rPh>
    <rPh sb="13" eb="15">
      <t>イナイ</t>
    </rPh>
    <rPh sb="16" eb="18">
      <t>トウケン</t>
    </rPh>
    <rPh sb="20" eb="22">
      <t>イジュウ</t>
    </rPh>
    <rPh sb="23" eb="24">
      <t>カンガ</t>
    </rPh>
    <rPh sb="28" eb="29">
      <t>ヒト</t>
    </rPh>
    <rPh sb="35" eb="36">
      <t>ヒ</t>
    </rPh>
    <rPh sb="37" eb="38">
      <t>ツヅ</t>
    </rPh>
    <rPh sb="55" eb="56">
      <t>ツナ</t>
    </rPh>
    <phoneticPr fontId="1"/>
  </si>
  <si>
    <t>参加者がそれぞれ興味のある企業ブースへ訪問する形式としたが、ＵＩＪターン者にとって認知度の低い企業だったため、企業ブースに誰も来ないという状況があった。また、協議会ＨＰやチラシでも企業の説明が不足していたことから求職者のアウトプットに繋がらなかった。</t>
    <rPh sb="0" eb="3">
      <t>サンカシャ</t>
    </rPh>
    <rPh sb="8" eb="10">
      <t>キョウミ</t>
    </rPh>
    <rPh sb="13" eb="15">
      <t>キギョウ</t>
    </rPh>
    <rPh sb="19" eb="21">
      <t>ホウモン</t>
    </rPh>
    <rPh sb="23" eb="25">
      <t>ケイシキ</t>
    </rPh>
    <rPh sb="36" eb="37">
      <t>シャ</t>
    </rPh>
    <rPh sb="41" eb="44">
      <t>ニンチド</t>
    </rPh>
    <rPh sb="45" eb="46">
      <t>ヒク</t>
    </rPh>
    <rPh sb="47" eb="49">
      <t>キギョウ</t>
    </rPh>
    <rPh sb="55" eb="57">
      <t>キギョウ</t>
    </rPh>
    <rPh sb="61" eb="62">
      <t>ダレ</t>
    </rPh>
    <rPh sb="63" eb="64">
      <t>コ</t>
    </rPh>
    <rPh sb="69" eb="71">
      <t>ジョウキョウ</t>
    </rPh>
    <rPh sb="79" eb="82">
      <t>キョウギカイ</t>
    </rPh>
    <rPh sb="90" eb="92">
      <t>キギョウ</t>
    </rPh>
    <rPh sb="93" eb="95">
      <t>セツメイ</t>
    </rPh>
    <rPh sb="96" eb="98">
      <t>フソク</t>
    </rPh>
    <rPh sb="106" eb="109">
      <t>キュウショクシャ</t>
    </rPh>
    <rPh sb="117" eb="118">
      <t>ツナ</t>
    </rPh>
    <phoneticPr fontId="1"/>
  </si>
  <si>
    <t>説明会終了後、参加者に対し定期的に企業説明会の情報提供を行った。</t>
    <rPh sb="0" eb="3">
      <t>セツメイカイ</t>
    </rPh>
    <rPh sb="3" eb="6">
      <t>シュウリョウゴ</t>
    </rPh>
    <rPh sb="7" eb="10">
      <t>サンカシャ</t>
    </rPh>
    <rPh sb="11" eb="12">
      <t>タイ</t>
    </rPh>
    <rPh sb="13" eb="16">
      <t>テイキテキ</t>
    </rPh>
    <rPh sb="17" eb="19">
      <t>キギョウ</t>
    </rPh>
    <rPh sb="19" eb="22">
      <t>セツメイカイ</t>
    </rPh>
    <rPh sb="23" eb="25">
      <t>ジョウホウ</t>
    </rPh>
    <rPh sb="25" eb="27">
      <t>テイキョウ</t>
    </rPh>
    <rPh sb="28" eb="29">
      <t>オコナ</t>
    </rPh>
    <phoneticPr fontId="1"/>
  </si>
  <si>
    <t>【企業への対応】
終了後に企業に直接訪問する等、企業ブースに来た人に対するフォロー（自社説明会・企業見学会・就労体験の場）を積極的に設けるよう促す。
【求職者への対応】
アンケートなどから就職希望時期や就職（転職）意欲が高い求職者に対して、フォローアップとして、希望職種や条件の聞き出しを行い、地域内企業を紹介する。また、意欲の高くない求職者に対しても次年度以降のアウトカムに繋げるため、定期的に企業説明会や移住相談会等の情報を提供する。</t>
    <rPh sb="1" eb="3">
      <t>キギョウ</t>
    </rPh>
    <rPh sb="5" eb="7">
      <t>タイオウ</t>
    </rPh>
    <rPh sb="9" eb="12">
      <t>シュウリョウゴ</t>
    </rPh>
    <rPh sb="13" eb="15">
      <t>キギョウ</t>
    </rPh>
    <rPh sb="16" eb="18">
      <t>チョクセツ</t>
    </rPh>
    <rPh sb="18" eb="20">
      <t>ホウモン</t>
    </rPh>
    <rPh sb="22" eb="23">
      <t>ナド</t>
    </rPh>
    <rPh sb="24" eb="26">
      <t>キギョウ</t>
    </rPh>
    <rPh sb="30" eb="31">
      <t>キ</t>
    </rPh>
    <rPh sb="32" eb="33">
      <t>ヒト</t>
    </rPh>
    <rPh sb="34" eb="35">
      <t>タイ</t>
    </rPh>
    <rPh sb="42" eb="44">
      <t>ジシャ</t>
    </rPh>
    <rPh sb="44" eb="47">
      <t>セツメイカイ</t>
    </rPh>
    <rPh sb="48" eb="50">
      <t>キギョウ</t>
    </rPh>
    <rPh sb="50" eb="52">
      <t>ケンガク</t>
    </rPh>
    <rPh sb="52" eb="53">
      <t>カイ</t>
    </rPh>
    <rPh sb="54" eb="56">
      <t>シュウロウ</t>
    </rPh>
    <rPh sb="56" eb="58">
      <t>タイケン</t>
    </rPh>
    <rPh sb="59" eb="60">
      <t>バ</t>
    </rPh>
    <rPh sb="62" eb="65">
      <t>セッキョクテキ</t>
    </rPh>
    <rPh sb="66" eb="67">
      <t>モウ</t>
    </rPh>
    <rPh sb="71" eb="72">
      <t>ウナガ</t>
    </rPh>
    <rPh sb="76" eb="79">
      <t>キュウショクシャ</t>
    </rPh>
    <rPh sb="81" eb="83">
      <t>タイオウ</t>
    </rPh>
    <rPh sb="161" eb="163">
      <t>イヨク</t>
    </rPh>
    <rPh sb="164" eb="165">
      <t>タカ</t>
    </rPh>
    <rPh sb="168" eb="171">
      <t>キュウショクシャ</t>
    </rPh>
    <rPh sb="172" eb="173">
      <t>タイ</t>
    </rPh>
    <rPh sb="176" eb="179">
      <t>ジネンド</t>
    </rPh>
    <rPh sb="179" eb="181">
      <t>イコウ</t>
    </rPh>
    <rPh sb="188" eb="189">
      <t>ツナ</t>
    </rPh>
    <rPh sb="194" eb="197">
      <t>テイキテキ</t>
    </rPh>
    <rPh sb="198" eb="200">
      <t>キギョウ</t>
    </rPh>
    <rPh sb="200" eb="203">
      <t>セツメイカイ</t>
    </rPh>
    <rPh sb="204" eb="206">
      <t>イジュウ</t>
    </rPh>
    <rPh sb="206" eb="209">
      <t>ソウダンカイ</t>
    </rPh>
    <rPh sb="209" eb="210">
      <t>ナド</t>
    </rPh>
    <rPh sb="211" eb="213">
      <t>ジョウホウ</t>
    </rPh>
    <rPh sb="214" eb="216">
      <t>テイキョウ</t>
    </rPh>
    <phoneticPr fontId="1"/>
  </si>
  <si>
    <t>求職者から「午後の開催の方が参加がしやすい」といった声があり、UIJターン者向けにも関わらず、当日の移動を考慮した開催時間を設定できていなかった。また、１回の開催で参加日が選択できなかったことも要因であったと考えている。</t>
    <rPh sb="0" eb="2">
      <t>キュウショク</t>
    </rPh>
    <rPh sb="37" eb="38">
      <t>シャ</t>
    </rPh>
    <rPh sb="38" eb="39">
      <t>ム</t>
    </rPh>
    <rPh sb="42" eb="43">
      <t>カカ</t>
    </rPh>
    <rPh sb="47" eb="49">
      <t>トウジツ</t>
    </rPh>
    <rPh sb="50" eb="52">
      <t>イドウ</t>
    </rPh>
    <rPh sb="53" eb="55">
      <t>コウリョ</t>
    </rPh>
    <rPh sb="57" eb="59">
      <t>カイサイ</t>
    </rPh>
    <rPh sb="59" eb="61">
      <t>ジカン</t>
    </rPh>
    <rPh sb="62" eb="64">
      <t>セッテイ</t>
    </rPh>
    <rPh sb="77" eb="78">
      <t>カイ</t>
    </rPh>
    <rPh sb="79" eb="81">
      <t>カイサイ</t>
    </rPh>
    <rPh sb="82" eb="84">
      <t>サンカ</t>
    </rPh>
    <rPh sb="84" eb="85">
      <t>ビ</t>
    </rPh>
    <rPh sb="86" eb="88">
      <t>センタク</t>
    </rPh>
    <rPh sb="97" eb="99">
      <t>ヨウイン</t>
    </rPh>
    <rPh sb="104" eb="105">
      <t>カンガ</t>
    </rPh>
    <phoneticPr fontId="1"/>
  </si>
  <si>
    <t>【企業への対応】
参加者に対し企業に聞きたいことを事前アンケートで聞き、その内容について説明会で回答する。また、企業のPR内容について、希望する企業に対し事前に説明内容を見た上でアドバイスやレクチャーを行う。
【求職者への対応】
市の移住担当部署による移住説明の時間を作り、また企業ブースのほか移住に関する質問ブースも設け、市との連携を図る。</t>
    <rPh sb="1" eb="3">
      <t>キギョウ</t>
    </rPh>
    <rPh sb="5" eb="7">
      <t>タイオウ</t>
    </rPh>
    <rPh sb="106" eb="109">
      <t>キュウショクシャ</t>
    </rPh>
    <rPh sb="110" eb="111">
      <t>ホカ</t>
    </rPh>
    <rPh sb="112" eb="114">
      <t>イジュウ</t>
    </rPh>
    <rPh sb="115" eb="116">
      <t>シ</t>
    </rPh>
    <rPh sb="117" eb="119">
      <t>イジュウ</t>
    </rPh>
    <rPh sb="121" eb="123">
      <t>ブショ</t>
    </rPh>
    <rPh sb="126" eb="128">
      <t>イジュウ</t>
    </rPh>
    <rPh sb="128" eb="130">
      <t>セツメイ</t>
    </rPh>
    <rPh sb="131" eb="133">
      <t>ジカン</t>
    </rPh>
    <rPh sb="134" eb="135">
      <t>ツク</t>
    </rPh>
    <rPh sb="139" eb="141">
      <t>キギョウ</t>
    </rPh>
    <rPh sb="147" eb="149">
      <t>イジュウ</t>
    </rPh>
    <rPh sb="150" eb="151">
      <t>カン</t>
    </rPh>
    <rPh sb="153" eb="155">
      <t>シツモン</t>
    </rPh>
    <rPh sb="159" eb="160">
      <t>モウ</t>
    </rPh>
    <rPh sb="162" eb="163">
      <t>シ</t>
    </rPh>
    <rPh sb="165" eb="167">
      <t>レンケイ</t>
    </rPh>
    <rPh sb="168" eb="169">
      <t>ハカ</t>
    </rPh>
    <phoneticPr fontId="1"/>
  </si>
  <si>
    <t>求職者のアンケートでは、就職（転職）希望時期について「特に決めていない」と回答した人がいたため、短期間でのアウトカムに繋げることが困難であった。</t>
    <rPh sb="0" eb="3">
      <t>キュウショクシャ</t>
    </rPh>
    <rPh sb="12" eb="14">
      <t>シュウショク</t>
    </rPh>
    <rPh sb="15" eb="17">
      <t>テンショク</t>
    </rPh>
    <rPh sb="18" eb="20">
      <t>キボウ</t>
    </rPh>
    <rPh sb="20" eb="22">
      <t>ジキ</t>
    </rPh>
    <rPh sb="27" eb="28">
      <t>トク</t>
    </rPh>
    <rPh sb="29" eb="30">
      <t>キ</t>
    </rPh>
    <rPh sb="37" eb="39">
      <t>カイトウ</t>
    </rPh>
    <rPh sb="41" eb="42">
      <t>ヒト</t>
    </rPh>
    <rPh sb="48" eb="51">
      <t>タンキカン</t>
    </rPh>
    <rPh sb="59" eb="60">
      <t>ツナ</t>
    </rPh>
    <rPh sb="65" eb="67">
      <t>コンナン</t>
    </rPh>
    <phoneticPr fontId="1"/>
  </si>
  <si>
    <t>後追い調査</t>
    <rPh sb="0" eb="2">
      <t>アトオ</t>
    </rPh>
    <rPh sb="3" eb="5">
      <t>チョウサ</t>
    </rPh>
    <phoneticPr fontId="1"/>
  </si>
  <si>
    <t>協議会HPや市のHPだけではUIJターン者への周知に苦戦した。申込がなかったため、市の移住担当部署へ相談し何とか参加者が増えたが、最初の段階から連携をとって周知を行うべきであった。</t>
    <rPh sb="0" eb="3">
      <t>キョウギカイ</t>
    </rPh>
    <rPh sb="6" eb="7">
      <t>シ</t>
    </rPh>
    <rPh sb="20" eb="21">
      <t>シャ</t>
    </rPh>
    <rPh sb="23" eb="25">
      <t>シュウチ</t>
    </rPh>
    <rPh sb="26" eb="28">
      <t>クセン</t>
    </rPh>
    <rPh sb="31" eb="33">
      <t>モウシコミ</t>
    </rPh>
    <rPh sb="41" eb="42">
      <t>シ</t>
    </rPh>
    <rPh sb="43" eb="45">
      <t>イジュウ</t>
    </rPh>
    <rPh sb="45" eb="47">
      <t>タントウ</t>
    </rPh>
    <rPh sb="47" eb="49">
      <t>ブショ</t>
    </rPh>
    <rPh sb="50" eb="52">
      <t>ソウダン</t>
    </rPh>
    <rPh sb="53" eb="54">
      <t>ナン</t>
    </rPh>
    <rPh sb="56" eb="59">
      <t>サンカシャ</t>
    </rPh>
    <rPh sb="60" eb="61">
      <t>フ</t>
    </rPh>
    <rPh sb="65" eb="67">
      <t>サイショ</t>
    </rPh>
    <rPh sb="68" eb="70">
      <t>ダンカイ</t>
    </rPh>
    <rPh sb="72" eb="74">
      <t>レンケイ</t>
    </rPh>
    <rPh sb="78" eb="80">
      <t>シュウチ</t>
    </rPh>
    <rPh sb="81" eb="82">
      <t>オコナ</t>
    </rPh>
    <phoneticPr fontId="1"/>
  </si>
  <si>
    <t xml:space="preserve">【全体対応】
各企業ブースの説明前に、全体で移住支援の紹介及び参加企業のプレゼンタイムの時間を設ける。
【企業への対応】
参加企業のプレゼンタイムを新たに設ける際、プレゼン内容を事前に協議会に提出してもらい、内容のアドバイスをして、短い時間の中でも企業を知ってもらうための工夫をする。
【求職者への対応】
事前にＨＰで企業のＰＲ内容を掲載し、求職者に興味関心を持ってもらえるよう工夫をする。また、当日配布する資料には、各企業を比較できるよう給料やライフワークバランスに係る統一項目をいくつか盛り込む。
</t>
    <rPh sb="1" eb="3">
      <t>ゼンタイ</t>
    </rPh>
    <rPh sb="3" eb="5">
      <t>タイオウ</t>
    </rPh>
    <rPh sb="7" eb="8">
      <t>カク</t>
    </rPh>
    <rPh sb="8" eb="10">
      <t>キギョウ</t>
    </rPh>
    <rPh sb="14" eb="16">
      <t>セツメイ</t>
    </rPh>
    <rPh sb="16" eb="17">
      <t>マエ</t>
    </rPh>
    <rPh sb="19" eb="21">
      <t>ゼンタイ</t>
    </rPh>
    <rPh sb="22" eb="24">
      <t>イジュウ</t>
    </rPh>
    <rPh sb="24" eb="26">
      <t>シエン</t>
    </rPh>
    <rPh sb="27" eb="29">
      <t>ショウカイ</t>
    </rPh>
    <rPh sb="29" eb="30">
      <t>オヨ</t>
    </rPh>
    <rPh sb="31" eb="33">
      <t>サンカ</t>
    </rPh>
    <rPh sb="33" eb="35">
      <t>キギョウ</t>
    </rPh>
    <rPh sb="44" eb="46">
      <t>ジカン</t>
    </rPh>
    <rPh sb="47" eb="48">
      <t>モウ</t>
    </rPh>
    <rPh sb="53" eb="55">
      <t>キギョウ</t>
    </rPh>
    <rPh sb="57" eb="59">
      <t>タイオウ</t>
    </rPh>
    <rPh sb="61" eb="63">
      <t>サンカ</t>
    </rPh>
    <rPh sb="63" eb="65">
      <t>キギョウ</t>
    </rPh>
    <rPh sb="74" eb="75">
      <t>アラ</t>
    </rPh>
    <rPh sb="77" eb="78">
      <t>モウ</t>
    </rPh>
    <rPh sb="80" eb="81">
      <t>サイ</t>
    </rPh>
    <rPh sb="86" eb="88">
      <t>ナイヨウ</t>
    </rPh>
    <rPh sb="89" eb="91">
      <t>ジゼン</t>
    </rPh>
    <rPh sb="92" eb="95">
      <t>キョウギカイ</t>
    </rPh>
    <rPh sb="96" eb="98">
      <t>テイシュツ</t>
    </rPh>
    <rPh sb="104" eb="106">
      <t>ナイヨウ</t>
    </rPh>
    <rPh sb="116" eb="117">
      <t>ミジカ</t>
    </rPh>
    <rPh sb="118" eb="120">
      <t>ジカン</t>
    </rPh>
    <rPh sb="121" eb="122">
      <t>ナカ</t>
    </rPh>
    <rPh sb="124" eb="126">
      <t>キギョウ</t>
    </rPh>
    <rPh sb="127" eb="128">
      <t>シ</t>
    </rPh>
    <rPh sb="136" eb="138">
      <t>クフウ</t>
    </rPh>
    <rPh sb="144" eb="147">
      <t>キュウショクシャ</t>
    </rPh>
    <rPh sb="149" eb="151">
      <t>タイオウ</t>
    </rPh>
    <rPh sb="153" eb="155">
      <t>ジゼン</t>
    </rPh>
    <rPh sb="159" eb="161">
      <t>キギョウ</t>
    </rPh>
    <rPh sb="164" eb="166">
      <t>ナイヨウ</t>
    </rPh>
    <rPh sb="167" eb="169">
      <t>ケイサイ</t>
    </rPh>
    <rPh sb="171" eb="174">
      <t>キュウショクシャ</t>
    </rPh>
    <rPh sb="175" eb="177">
      <t>キョウミ</t>
    </rPh>
    <rPh sb="177" eb="179">
      <t>カンシン</t>
    </rPh>
    <rPh sb="180" eb="181">
      <t>モ</t>
    </rPh>
    <rPh sb="189" eb="191">
      <t>クフウ</t>
    </rPh>
    <rPh sb="198" eb="200">
      <t>トウジツ</t>
    </rPh>
    <rPh sb="200" eb="202">
      <t>ハイフ</t>
    </rPh>
    <rPh sb="204" eb="206">
      <t>シリョウ</t>
    </rPh>
    <rPh sb="209" eb="212">
      <t>カクキギョウ</t>
    </rPh>
    <rPh sb="213" eb="215">
      <t>ヒカク</t>
    </rPh>
    <rPh sb="220" eb="222">
      <t>キュウリョウ</t>
    </rPh>
    <rPh sb="234" eb="235">
      <t>カカ</t>
    </rPh>
    <rPh sb="236" eb="238">
      <t>トウイツ</t>
    </rPh>
    <rPh sb="238" eb="240">
      <t>コウモク</t>
    </rPh>
    <rPh sb="245" eb="246">
      <t>モ</t>
    </rPh>
    <rPh sb="247" eb="248">
      <t>コ</t>
    </rPh>
    <phoneticPr fontId="1"/>
  </si>
  <si>
    <t>１月２４日（9:00～12:00）,
１回</t>
    <rPh sb="1" eb="2">
      <t>ガツ</t>
    </rPh>
    <rPh sb="4" eb="5">
      <t>ニチ</t>
    </rPh>
    <rPh sb="20" eb="21">
      <t>カイ</t>
    </rPh>
    <phoneticPr fontId="1"/>
  </si>
  <si>
    <t xml:space="preserve">【求職者への対応】
就労者も参加しやすいよう、金曜日夕方と日曜日午後の開催数を増やし、参加日を選択できるようにする。また、現地開催ではなくオンライン開催とし、求職者の参加へのハードルを下げる。
</t>
    <rPh sb="1" eb="4">
      <t>キュウショクシャ</t>
    </rPh>
    <rPh sb="6" eb="8">
      <t>タイオウ</t>
    </rPh>
    <rPh sb="10" eb="13">
      <t>シュウロウシャ</t>
    </rPh>
    <rPh sb="14" eb="16">
      <t>サンカ</t>
    </rPh>
    <rPh sb="26" eb="28">
      <t>ユウガタ</t>
    </rPh>
    <rPh sb="29" eb="32">
      <t>ニチヨウビ</t>
    </rPh>
    <rPh sb="32" eb="34">
      <t>ゴゴ</t>
    </rPh>
    <rPh sb="35" eb="38">
      <t>カイサイスウ</t>
    </rPh>
    <rPh sb="39" eb="40">
      <t>フ</t>
    </rPh>
    <rPh sb="43" eb="45">
      <t>サンカ</t>
    </rPh>
    <rPh sb="45" eb="46">
      <t>ビ</t>
    </rPh>
    <rPh sb="47" eb="49">
      <t>センタク</t>
    </rPh>
    <rPh sb="61" eb="63">
      <t>ゲンチ</t>
    </rPh>
    <rPh sb="63" eb="65">
      <t>カイサイ</t>
    </rPh>
    <rPh sb="74" eb="76">
      <t>カイサイ</t>
    </rPh>
    <rPh sb="79" eb="82">
      <t>キュウショクシャ</t>
    </rPh>
    <rPh sb="83" eb="85">
      <t>サンカ</t>
    </rPh>
    <rPh sb="92" eb="93">
      <t>サ</t>
    </rPh>
    <phoneticPr fontId="1"/>
  </si>
  <si>
    <t>ターゲット設定</t>
    <rPh sb="5" eb="7">
      <t>セッテイ</t>
    </rPh>
    <phoneticPr fontId="1"/>
  </si>
  <si>
    <t>1日目○○
2日目○○</t>
    <rPh sb="1" eb="3">
      <t>ニチメ</t>
    </rPh>
    <rPh sb="7" eb="8">
      <t>ニチ</t>
    </rPh>
    <rPh sb="8" eb="9">
      <t>メ</t>
    </rPh>
    <phoneticPr fontId="1"/>
  </si>
  <si>
    <t>【全体対応】
市の移住担当部署と情報交換を行うなど、密に連携し、雇用だけでなく住環境の情報も併せて発信する。周知ツールでは、HPだけでなく、SNSを活用し関東方面を対象にSNS広告を発信する。
【企業への対応】
参加企業において目標数には達していなかったため、個別訪問し参加を促す。
【求職者への対応】
求職者を集めるために、東京のUIJターンイベントに協議会も参加し、雇用の観点からPRする。そのイベントに参加した人を中心にDMや電話等で企業説明会があることを周知する。</t>
    <rPh sb="1" eb="3">
      <t>ゼンタイ</t>
    </rPh>
    <rPh sb="3" eb="5">
      <t>タイオウ</t>
    </rPh>
    <rPh sb="98" eb="100">
      <t>キギョウ</t>
    </rPh>
    <rPh sb="102" eb="104">
      <t>タイオウ</t>
    </rPh>
    <rPh sb="106" eb="108">
      <t>サンカ</t>
    </rPh>
    <rPh sb="108" eb="110">
      <t>キギョウ</t>
    </rPh>
    <rPh sb="114" eb="117">
      <t>モクヒョウスウ</t>
    </rPh>
    <rPh sb="119" eb="120">
      <t>タッ</t>
    </rPh>
    <rPh sb="130" eb="132">
      <t>コベツ</t>
    </rPh>
    <rPh sb="132" eb="134">
      <t>ホウモン</t>
    </rPh>
    <rPh sb="135" eb="137">
      <t>サンカ</t>
    </rPh>
    <rPh sb="138" eb="139">
      <t>ウナガ</t>
    </rPh>
    <rPh sb="143" eb="146">
      <t>キュウショクシャ</t>
    </rPh>
    <rPh sb="148" eb="150">
      <t>タイオウ</t>
    </rPh>
    <rPh sb="152" eb="155">
      <t>キュウショクシャ</t>
    </rPh>
    <rPh sb="156" eb="157">
      <t>アツ</t>
    </rPh>
    <rPh sb="163" eb="165">
      <t>トウキョウ</t>
    </rPh>
    <rPh sb="177" eb="180">
      <t>キョウギカイ</t>
    </rPh>
    <rPh sb="181" eb="183">
      <t>サンカ</t>
    </rPh>
    <rPh sb="185" eb="187">
      <t>コヨウ</t>
    </rPh>
    <rPh sb="188" eb="190">
      <t>カンテン</t>
    </rPh>
    <rPh sb="204" eb="206">
      <t>サンカ</t>
    </rPh>
    <rPh sb="208" eb="209">
      <t>ヒト</t>
    </rPh>
    <rPh sb="210" eb="212">
      <t>チュウシン</t>
    </rPh>
    <rPh sb="216" eb="218">
      <t>デンワ</t>
    </rPh>
    <rPh sb="218" eb="219">
      <t>ナド</t>
    </rPh>
    <rPh sb="220" eb="222">
      <t>キギョウ</t>
    </rPh>
    <rPh sb="222" eb="225">
      <t>セツメイカイ</t>
    </rPh>
    <rPh sb="231" eb="233">
      <t>シュウチ</t>
    </rPh>
    <phoneticPr fontId="1"/>
  </si>
  <si>
    <t>企業説明会に参加した求職者に対し、電話やメールで後追い調査を行ったが、そのうち２名から返答がなく、特に電話については何度かしても出てもらえず、採用報告が少なかったことが要因として考えられる。</t>
    <rPh sb="0" eb="2">
      <t>キギョウ</t>
    </rPh>
    <rPh sb="2" eb="5">
      <t>セツメイカイ</t>
    </rPh>
    <rPh sb="6" eb="8">
      <t>サンカ</t>
    </rPh>
    <rPh sb="10" eb="13">
      <t>キュウショクシャ</t>
    </rPh>
    <rPh sb="14" eb="15">
      <t>タイ</t>
    </rPh>
    <rPh sb="17" eb="19">
      <t>デンワ</t>
    </rPh>
    <rPh sb="24" eb="26">
      <t>アトオ</t>
    </rPh>
    <rPh sb="27" eb="29">
      <t>チョウサ</t>
    </rPh>
    <rPh sb="30" eb="31">
      <t>オコナ</t>
    </rPh>
    <rPh sb="40" eb="41">
      <t>メイ</t>
    </rPh>
    <rPh sb="43" eb="45">
      <t>ヘントウ</t>
    </rPh>
    <rPh sb="49" eb="50">
      <t>トク</t>
    </rPh>
    <rPh sb="51" eb="53">
      <t>デンワ</t>
    </rPh>
    <rPh sb="58" eb="60">
      <t>ナンド</t>
    </rPh>
    <rPh sb="64" eb="65">
      <t>デ</t>
    </rPh>
    <rPh sb="71" eb="73">
      <t>サイヨウ</t>
    </rPh>
    <rPh sb="73" eb="75">
      <t>ホウコク</t>
    </rPh>
    <rPh sb="76" eb="77">
      <t>スク</t>
    </rPh>
    <rPh sb="84" eb="86">
      <t>ヨウイン</t>
    </rPh>
    <rPh sb="89" eb="90">
      <t>カンガ</t>
    </rPh>
    <phoneticPr fontId="1"/>
  </si>
  <si>
    <t>【求職者への対応】
他地域では郵送で依頼していると話も聞いたため、次回は郵送で依頼し返信封筒も同封することで回答率を上げる。また、申込する際の注意書きに後追い調査の協力をお願いしているが、当日にも改めてアナウンスする。</t>
    <rPh sb="1" eb="4">
      <t>キュウショクシャ</t>
    </rPh>
    <rPh sb="6" eb="8">
      <t>タイオウ</t>
    </rPh>
    <rPh sb="10" eb="11">
      <t>ホカ</t>
    </rPh>
    <rPh sb="11" eb="13">
      <t>チイキ</t>
    </rPh>
    <rPh sb="15" eb="17">
      <t>ユウソウ</t>
    </rPh>
    <rPh sb="18" eb="20">
      <t>イライ</t>
    </rPh>
    <rPh sb="25" eb="26">
      <t>ハナシ</t>
    </rPh>
    <rPh sb="27" eb="28">
      <t>キ</t>
    </rPh>
    <rPh sb="33" eb="35">
      <t>ジカイ</t>
    </rPh>
    <rPh sb="36" eb="38">
      <t>ユウソウ</t>
    </rPh>
    <rPh sb="39" eb="41">
      <t>イライ</t>
    </rPh>
    <rPh sb="42" eb="44">
      <t>ヘンシン</t>
    </rPh>
    <rPh sb="44" eb="46">
      <t>フウトウ</t>
    </rPh>
    <rPh sb="47" eb="49">
      <t>ドウフウ</t>
    </rPh>
    <rPh sb="54" eb="56">
      <t>カイトウ</t>
    </rPh>
    <rPh sb="56" eb="57">
      <t>リツ</t>
    </rPh>
    <rPh sb="58" eb="59">
      <t>ア</t>
    </rPh>
    <rPh sb="65" eb="67">
      <t>モウシコミ</t>
    </rPh>
    <rPh sb="69" eb="70">
      <t>サイ</t>
    </rPh>
    <rPh sb="71" eb="74">
      <t>チュウイガ</t>
    </rPh>
    <rPh sb="76" eb="78">
      <t>アトオ</t>
    </rPh>
    <rPh sb="79" eb="81">
      <t>チョウサ</t>
    </rPh>
    <rPh sb="82" eb="84">
      <t>キョウリョク</t>
    </rPh>
    <rPh sb="86" eb="87">
      <t>ネガ</t>
    </rPh>
    <rPh sb="94" eb="96">
      <t>トウジツ</t>
    </rPh>
    <rPh sb="98" eb="99">
      <t>アラタ</t>
    </rPh>
    <phoneticPr fontId="1"/>
  </si>
  <si>
    <t>関東圏のＵＩＪターン者だけではなく大学４年生もターゲットに設定し、県内や近隣県の大学生に対して、企業説明会の日程確定前に、協議会職員が大学を訪問し、大学の担当者や直接大学生のニーズを聞き取り、またその際に当メニューについても案内をする。開催時期も大学生の就職活動機関の実態に合わし、他の就職説明会と日程が被らないよう調整する。</t>
    <rPh sb="0" eb="3">
      <t>カントウケン</t>
    </rPh>
    <rPh sb="10" eb="11">
      <t>シャ</t>
    </rPh>
    <rPh sb="17" eb="19">
      <t>ダイガク</t>
    </rPh>
    <rPh sb="20" eb="22">
      <t>ネンセイ</t>
    </rPh>
    <rPh sb="29" eb="31">
      <t>セッテイ</t>
    </rPh>
    <rPh sb="33" eb="35">
      <t>ケンナイ</t>
    </rPh>
    <rPh sb="36" eb="39">
      <t>キンリンケン</t>
    </rPh>
    <rPh sb="40" eb="42">
      <t>ダイガク</t>
    </rPh>
    <rPh sb="42" eb="43">
      <t>セイ</t>
    </rPh>
    <rPh sb="44" eb="45">
      <t>タイ</t>
    </rPh>
    <rPh sb="48" eb="50">
      <t>キギョウ</t>
    </rPh>
    <rPh sb="50" eb="53">
      <t>セツメイカイ</t>
    </rPh>
    <rPh sb="54" eb="56">
      <t>ニッテイ</t>
    </rPh>
    <rPh sb="56" eb="58">
      <t>カクテイ</t>
    </rPh>
    <rPh sb="58" eb="59">
      <t>マエ</t>
    </rPh>
    <rPh sb="61" eb="64">
      <t>キョウギカイ</t>
    </rPh>
    <rPh sb="64" eb="66">
      <t>ショクイン</t>
    </rPh>
    <rPh sb="67" eb="69">
      <t>ダイガク</t>
    </rPh>
    <rPh sb="70" eb="72">
      <t>ホウモン</t>
    </rPh>
    <rPh sb="74" eb="76">
      <t>ダイガク</t>
    </rPh>
    <rPh sb="77" eb="80">
      <t>タントウシャ</t>
    </rPh>
    <rPh sb="81" eb="83">
      <t>チョクセツ</t>
    </rPh>
    <rPh sb="83" eb="86">
      <t>ダイガクセイ</t>
    </rPh>
    <rPh sb="91" eb="92">
      <t>キ</t>
    </rPh>
    <rPh sb="93" eb="94">
      <t>ト</t>
    </rPh>
    <rPh sb="100" eb="101">
      <t>サイ</t>
    </rPh>
    <rPh sb="102" eb="103">
      <t>トウ</t>
    </rPh>
    <rPh sb="112" eb="114">
      <t>アンナイ</t>
    </rPh>
    <rPh sb="118" eb="120">
      <t>カイサイ</t>
    </rPh>
    <rPh sb="120" eb="122">
      <t>ジキ</t>
    </rPh>
    <rPh sb="123" eb="126">
      <t>ダイガクセイ</t>
    </rPh>
    <rPh sb="127" eb="129">
      <t>シュウショク</t>
    </rPh>
    <rPh sb="129" eb="131">
      <t>カツドウ</t>
    </rPh>
    <rPh sb="131" eb="133">
      <t>キカン</t>
    </rPh>
    <rPh sb="134" eb="136">
      <t>ジッタイ</t>
    </rPh>
    <rPh sb="137" eb="138">
      <t>ア</t>
    </rPh>
    <rPh sb="141" eb="142">
      <t>ホカ</t>
    </rPh>
    <rPh sb="143" eb="145">
      <t>シュウショク</t>
    </rPh>
    <phoneticPr fontId="1"/>
  </si>
  <si>
    <t>関東圏の30代～60代の求職者をメインターゲットとしていたが、求職者にとっては他地域の選択肢もある中でターゲットを絞ってしまったことから、アウトプットが低調になったと考える。</t>
    <rPh sb="0" eb="2">
      <t>カントウ</t>
    </rPh>
    <rPh sb="2" eb="3">
      <t>ケン</t>
    </rPh>
    <rPh sb="6" eb="7">
      <t>ダイ</t>
    </rPh>
    <rPh sb="10" eb="11">
      <t>ダイ</t>
    </rPh>
    <rPh sb="12" eb="15">
      <t>キュウショクシャ</t>
    </rPh>
    <rPh sb="31" eb="34">
      <t>キュウショクシャ</t>
    </rPh>
    <rPh sb="39" eb="42">
      <t>タチイキ</t>
    </rPh>
    <rPh sb="43" eb="46">
      <t>センタクシ</t>
    </rPh>
    <rPh sb="49" eb="50">
      <t>ナカ</t>
    </rPh>
    <rPh sb="57" eb="58">
      <t>シボ</t>
    </rPh>
    <rPh sb="76" eb="78">
      <t>テイチョウ</t>
    </rPh>
    <rPh sb="83" eb="84">
      <t>カンガ</t>
    </rPh>
    <phoneticPr fontId="1"/>
  </si>
  <si>
    <t>1日目○○
2日目○○</t>
    <phoneticPr fontId="1"/>
  </si>
  <si>
    <t>周知ツール：協議会HP、市のHP
関係機関：周知の後半から市の移住担当部署と連携</t>
    <rPh sb="0" eb="2">
      <t>シュウチ</t>
    </rPh>
    <rPh sb="6" eb="9">
      <t>キョウギカイ</t>
    </rPh>
    <rPh sb="12" eb="13">
      <t>シ</t>
    </rPh>
    <rPh sb="17" eb="19">
      <t>カンケイ</t>
    </rPh>
    <rPh sb="19" eb="21">
      <t>キカン</t>
    </rPh>
    <rPh sb="22" eb="24">
      <t>シュウチ</t>
    </rPh>
    <rPh sb="25" eb="27">
      <t>コウハン</t>
    </rPh>
    <rPh sb="29" eb="30">
      <t>シ</t>
    </rPh>
    <rPh sb="31" eb="33">
      <t>イジュウ</t>
    </rPh>
    <rPh sb="33" eb="35">
      <t>タントウ</t>
    </rPh>
    <rPh sb="35" eb="37">
      <t>ブショ</t>
    </rPh>
    <rPh sb="38" eb="40">
      <t>レンケイ</t>
    </rPh>
    <phoneticPr fontId="1"/>
  </si>
  <si>
    <t>周知ツール：○○
周知先：○○
関係機関との連携：○○</t>
    <phoneticPr fontId="1"/>
  </si>
  <si>
    <t>２　アウトカムに係る低調要因の検証と改善策</t>
    <phoneticPr fontId="1"/>
  </si>
  <si>
    <t>●「B　人材育成の取組」</t>
    <rPh sb="4" eb="6">
      <t>ジンザイ</t>
    </rPh>
    <rPh sb="6" eb="8">
      <t>イクセイ</t>
    </rPh>
    <rPh sb="9" eb="11">
      <t>トリクミ</t>
    </rPh>
    <phoneticPr fontId="1"/>
  </si>
  <si>
    <t>●「C　就職促進の取組」</t>
    <rPh sb="4" eb="6">
      <t>シュウショク</t>
    </rPh>
    <rPh sb="6" eb="8">
      <t>ソクシン</t>
    </rPh>
    <rPh sb="9" eb="11">
      <t>トリクミ</t>
    </rPh>
    <phoneticPr fontId="1"/>
  </si>
  <si>
    <t>※「継続不可相当」に該当するメニューで継続を希望する場合は積極的に記載してください（任意）</t>
    <rPh sb="2" eb="4">
      <t>ケイゾク</t>
    </rPh>
    <rPh sb="4" eb="6">
      <t>フカ</t>
    </rPh>
    <rPh sb="6" eb="8">
      <t>ソウトウ</t>
    </rPh>
    <rPh sb="10" eb="12">
      <t>ガイトウ</t>
    </rPh>
    <rPh sb="19" eb="21">
      <t>ケイゾク</t>
    </rPh>
    <rPh sb="21" eb="23">
      <t>バアイ</t>
    </rPh>
    <rPh sb="37" eb="39">
      <t>ニンイ</t>
    </rPh>
    <phoneticPr fontId="1"/>
  </si>
  <si>
    <t>参加者へのフォローアップ</t>
    <rPh sb="0" eb="3">
      <t>サンカシャ</t>
    </rPh>
    <phoneticPr fontId="1"/>
  </si>
  <si>
    <t>行ったフォローアップの具体</t>
    <rPh sb="0" eb="1">
      <t>オコナ</t>
    </rPh>
    <rPh sb="11" eb="13">
      <t>グタイ</t>
    </rPh>
    <phoneticPr fontId="1"/>
  </si>
  <si>
    <t>※表中の網掛けセルは、自動計算のため入力不要（計算式を加工しないこと）。</t>
    <rPh sb="1" eb="3">
      <t>ヒョウチュウ</t>
    </rPh>
    <rPh sb="4" eb="6">
      <t>アミカ</t>
    </rPh>
    <rPh sb="11" eb="13">
      <t>ジドウ</t>
    </rPh>
    <rPh sb="13" eb="15">
      <t>ケイサン</t>
    </rPh>
    <rPh sb="18" eb="20">
      <t>ニュウリョク</t>
    </rPh>
    <rPh sb="20" eb="22">
      <t>フヨウ</t>
    </rPh>
    <rPh sb="23" eb="25">
      <t>ケイサン</t>
    </rPh>
    <rPh sb="25" eb="26">
      <t>シキ</t>
    </rPh>
    <rPh sb="27" eb="29">
      <t>カコウ</t>
    </rPh>
    <phoneticPr fontId="21"/>
  </si>
  <si>
    <t>地域雇用活性化推進事業　改善計画（令和●年度実績）</t>
    <rPh sb="0" eb="2">
      <t>チイキ</t>
    </rPh>
    <rPh sb="2" eb="4">
      <t>コヨウ</t>
    </rPh>
    <rPh sb="4" eb="7">
      <t>カッセイカ</t>
    </rPh>
    <rPh sb="7" eb="9">
      <t>スイシン</t>
    </rPh>
    <rPh sb="9" eb="11">
      <t>ジギョウ</t>
    </rPh>
    <rPh sb="12" eb="14">
      <t>カイゼン</t>
    </rPh>
    <rPh sb="14" eb="16">
      <t>ケイカク</t>
    </rPh>
    <rPh sb="17" eb="19">
      <t>レイワ</t>
    </rPh>
    <rPh sb="20" eb="22">
      <t>ネンド</t>
    </rPh>
    <rPh sb="22" eb="2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</si>
</sst>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社&quot;"/>
    <numFmt numFmtId="177" formatCode="0&quot;人&quot;"/>
  </numFmts>
  <fonts count="2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name val="ＭＳ Ｐゴシック"/>
      <family val="3"/>
      <charset val="128"/>
      <scheme val="minor"/>
    </font>
    <font>
      <sz val="9"/>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20"/>
      <name val="ＭＳ Ｐゴシック"/>
      <family val="3"/>
      <charset val="128"/>
      <scheme val="minor"/>
    </font>
    <font>
      <b/>
      <u/>
      <sz val="20"/>
      <name val="ＭＳ Ｐゴシック"/>
      <family val="3"/>
      <charset val="128"/>
      <scheme val="minor"/>
    </font>
    <font>
      <u/>
      <sz val="14"/>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8"/>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b/>
      <sz val="14"/>
      <color indexed="81"/>
      <name val="MS P ゴシック"/>
      <family val="3"/>
      <charset val="128"/>
    </font>
    <font>
      <sz val="6"/>
      <name val="ＭＳ Ｐゴシック"/>
      <family val="3"/>
      <charset val="128"/>
    </font>
    <font>
      <b/>
      <sz val="18"/>
      <name val="ＭＳ Ｐゴシック"/>
      <family val="3"/>
      <charset val="128"/>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247">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0" fillId="0" borderId="0" xfId="0" applyAlignment="1">
      <alignment horizontal="center" vertical="center"/>
    </xf>
    <xf numFmtId="176" fontId="2"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0" xfId="0" applyFo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wrapText="1"/>
    </xf>
    <xf numFmtId="177" fontId="2" fillId="0" borderId="0" xfId="0" applyNumberFormat="1" applyFont="1" applyBorder="1" applyAlignment="1">
      <alignment horizontal="center" vertical="center"/>
    </xf>
    <xf numFmtId="9" fontId="5" fillId="0" borderId="0" xfId="0" applyNumberFormat="1"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177" fontId="6" fillId="0" borderId="1" xfId="0" applyNumberFormat="1" applyFont="1" applyBorder="1" applyAlignment="1">
      <alignment horizontal="center" vertical="center"/>
    </xf>
    <xf numFmtId="0" fontId="5" fillId="0" borderId="0" xfId="0" applyFont="1" applyBorder="1" applyAlignment="1">
      <alignment horizontal="center" vertical="center" wrapText="1"/>
    </xf>
    <xf numFmtId="49" fontId="2" fillId="0" borderId="7" xfId="0" applyNumberFormat="1" applyFont="1" applyBorder="1" applyAlignment="1">
      <alignment vertical="center"/>
    </xf>
    <xf numFmtId="0" fontId="2" fillId="2" borderId="0" xfId="0" applyFont="1" applyFill="1" applyBorder="1" applyAlignment="1">
      <alignment horizontal="left" vertical="center" wrapText="1"/>
    </xf>
    <xf numFmtId="0" fontId="2" fillId="0" borderId="0" xfId="0" applyFont="1" applyBorder="1" applyAlignment="1">
      <alignment horizontal="right" vertical="center" wrapText="1"/>
    </xf>
    <xf numFmtId="0" fontId="5" fillId="2" borderId="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lignment vertical="center"/>
    </xf>
    <xf numFmtId="0" fontId="5"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14" fillId="0" borderId="1" xfId="0" applyFont="1" applyBorder="1" applyAlignment="1">
      <alignment horizontal="left" vertical="center"/>
    </xf>
    <xf numFmtId="177" fontId="17" fillId="0" borderId="4" xfId="0" applyNumberFormat="1" applyFont="1" applyBorder="1" applyAlignment="1">
      <alignment horizontal="center" vertical="center"/>
    </xf>
    <xf numFmtId="0" fontId="14" fillId="4" borderId="0" xfId="0" applyFont="1" applyFill="1" applyBorder="1" applyAlignment="1">
      <alignment horizontal="left" vertical="center"/>
    </xf>
    <xf numFmtId="0" fontId="2" fillId="4"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2" fillId="4" borderId="0" xfId="0" applyFont="1" applyFill="1" applyBorder="1" applyAlignment="1">
      <alignment horizontal="left" vertical="center" wrapText="1"/>
    </xf>
    <xf numFmtId="176" fontId="2" fillId="4" borderId="0" xfId="0" applyNumberFormat="1" applyFont="1" applyFill="1" applyBorder="1" applyAlignment="1">
      <alignment horizontal="center" vertical="center"/>
    </xf>
    <xf numFmtId="0" fontId="15"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center" wrapText="1"/>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13" fillId="0" borderId="4" xfId="0" applyFont="1" applyBorder="1" applyAlignment="1">
      <alignment vertical="center"/>
    </xf>
    <xf numFmtId="177" fontId="17" fillId="0" borderId="1" xfId="0" applyNumberFormat="1" applyFont="1" applyBorder="1" applyAlignment="1">
      <alignment horizontal="center" vertical="center"/>
    </xf>
    <xf numFmtId="0" fontId="14" fillId="0" borderId="0" xfId="0" applyFont="1" applyAlignment="1">
      <alignment horizontal="left" vertical="center"/>
    </xf>
    <xf numFmtId="49" fontId="0" fillId="0" borderId="3" xfId="0" applyNumberFormat="1" applyBorder="1" applyAlignment="1">
      <alignment vertical="center"/>
    </xf>
    <xf numFmtId="49" fontId="0" fillId="0" borderId="2" xfId="0" applyNumberFormat="1" applyFont="1" applyBorder="1" applyAlignment="1">
      <alignment vertical="center"/>
    </xf>
    <xf numFmtId="49" fontId="18" fillId="0" borderId="2" xfId="0" applyNumberFormat="1" applyFont="1" applyBorder="1" applyAlignment="1">
      <alignment vertical="center"/>
    </xf>
    <xf numFmtId="49" fontId="13" fillId="0" borderId="4" xfId="0" applyNumberFormat="1" applyFont="1" applyBorder="1" applyAlignment="1">
      <alignment horizontal="left" vertical="center"/>
    </xf>
    <xf numFmtId="49" fontId="18" fillId="0" borderId="1" xfId="0" applyNumberFormat="1" applyFont="1" applyBorder="1" applyAlignment="1">
      <alignment vertical="center"/>
    </xf>
    <xf numFmtId="0" fontId="16" fillId="0" borderId="1" xfId="0" applyFont="1" applyBorder="1" applyAlignment="1">
      <alignment horizontal="left" vertical="center"/>
    </xf>
    <xf numFmtId="0" fontId="0" fillId="0" borderId="0" xfId="0"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0" fontId="13" fillId="0" borderId="4" xfId="0" applyFont="1" applyBorder="1" applyAlignment="1">
      <alignment vertical="center"/>
    </xf>
    <xf numFmtId="49" fontId="2" fillId="0" borderId="1" xfId="0" applyNumberFormat="1" applyFont="1" applyBorder="1" applyAlignment="1">
      <alignment horizontal="center" vertical="center"/>
    </xf>
    <xf numFmtId="49" fontId="13" fillId="0" borderId="4" xfId="0" applyNumberFormat="1" applyFont="1" applyBorder="1" applyAlignment="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9" fontId="13"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13" fillId="0" borderId="4" xfId="0" applyFont="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shrinkToFit="1"/>
    </xf>
    <xf numFmtId="49" fontId="2" fillId="0" borderId="1" xfId="0" applyNumberFormat="1"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xf>
    <xf numFmtId="9" fontId="4" fillId="0" borderId="0" xfId="0" applyNumberFormat="1" applyFont="1" applyFill="1" applyBorder="1" applyAlignment="1">
      <alignment vertical="center"/>
    </xf>
    <xf numFmtId="0" fontId="5" fillId="0" borderId="0" xfId="0" applyFont="1" applyBorder="1" applyAlignment="1">
      <alignment vertical="center"/>
    </xf>
    <xf numFmtId="49" fontId="0" fillId="0" borderId="3" xfId="0" applyNumberFormat="1" applyBorder="1" applyAlignment="1">
      <alignment vertical="center"/>
    </xf>
    <xf numFmtId="0" fontId="13" fillId="0" borderId="4" xfId="0" applyFont="1" applyBorder="1"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177" fontId="2" fillId="0" borderId="0" xfId="0" applyNumberFormat="1" applyFont="1" applyBorder="1" applyAlignment="1">
      <alignment horizontal="left" vertical="center"/>
    </xf>
    <xf numFmtId="0" fontId="0" fillId="0" borderId="0" xfId="0" applyAlignment="1">
      <alignment vertical="top"/>
    </xf>
    <xf numFmtId="177" fontId="9" fillId="0" borderId="3" xfId="0" applyNumberFormat="1" applyFont="1" applyFill="1" applyBorder="1" applyAlignment="1">
      <alignment vertical="center"/>
    </xf>
    <xf numFmtId="49" fontId="0" fillId="0" borderId="1" xfId="0" applyNumberFormat="1" applyBorder="1" applyAlignment="1">
      <alignment vertical="center"/>
    </xf>
    <xf numFmtId="0" fontId="16" fillId="0" borderId="1" xfId="0" applyFont="1" applyBorder="1" applyAlignment="1">
      <alignment vertical="center"/>
    </xf>
    <xf numFmtId="0" fontId="0" fillId="0" borderId="0" xfId="0" applyAlignment="1">
      <alignment horizontal="left" vertical="top"/>
    </xf>
    <xf numFmtId="177" fontId="4" fillId="0" borderId="3" xfId="0" applyNumberFormat="1" applyFont="1" applyFill="1" applyBorder="1" applyAlignment="1">
      <alignment vertical="center"/>
    </xf>
    <xf numFmtId="9" fontId="2" fillId="0" borderId="0" xfId="0" applyNumberFormat="1" applyFont="1" applyFill="1" applyAlignment="1">
      <alignment horizontal="center" vertical="center" wrapText="1"/>
    </xf>
    <xf numFmtId="9" fontId="2" fillId="5" borderId="1" xfId="0" applyNumberFormat="1" applyFont="1" applyFill="1" applyBorder="1" applyAlignment="1">
      <alignment horizontal="center" vertical="center" wrapText="1"/>
    </xf>
    <xf numFmtId="0" fontId="11" fillId="5" borderId="0" xfId="0" applyFont="1" applyFill="1">
      <alignment vertical="center"/>
    </xf>
    <xf numFmtId="9" fontId="9" fillId="5" borderId="1" xfId="0" applyNumberFormat="1" applyFont="1" applyFill="1" applyBorder="1" applyAlignment="1">
      <alignment vertical="center"/>
    </xf>
    <xf numFmtId="9" fontId="9" fillId="5" borderId="3" xfId="0" applyNumberFormat="1" applyFont="1" applyFill="1" applyBorder="1" applyAlignment="1">
      <alignment vertical="center"/>
    </xf>
    <xf numFmtId="0" fontId="22" fillId="5" borderId="0" xfId="0" applyFont="1" applyFill="1" applyProtection="1">
      <alignment vertical="center"/>
      <protection locked="0"/>
    </xf>
    <xf numFmtId="9" fontId="4" fillId="5" borderId="1" xfId="0" applyNumberFormat="1" applyFont="1" applyFill="1" applyBorder="1" applyAlignment="1">
      <alignment vertical="center"/>
    </xf>
    <xf numFmtId="9" fontId="4" fillId="5" borderId="3" xfId="0" applyNumberFormat="1" applyFont="1" applyFill="1" applyBorder="1" applyAlignment="1">
      <alignment vertical="center"/>
    </xf>
    <xf numFmtId="0" fontId="4" fillId="5" borderId="1" xfId="0" applyFont="1" applyFill="1" applyBorder="1" applyAlignment="1">
      <alignment vertical="center"/>
    </xf>
    <xf numFmtId="0" fontId="4" fillId="5" borderId="3" xfId="0" applyFont="1" applyFill="1" applyBorder="1" applyAlignment="1">
      <alignment vertical="center"/>
    </xf>
    <xf numFmtId="0" fontId="16" fillId="0" borderId="12" xfId="0" applyFont="1" applyFill="1" applyBorder="1" applyAlignment="1">
      <alignment vertical="center"/>
    </xf>
    <xf numFmtId="177" fontId="4" fillId="0" borderId="3" xfId="0" applyNumberFormat="1" applyFont="1" applyFill="1" applyBorder="1" applyAlignment="1">
      <alignment vertical="center"/>
    </xf>
    <xf numFmtId="177" fontId="9" fillId="0" borderId="1" xfId="0" applyNumberFormat="1" applyFont="1" applyFill="1" applyBorder="1" applyAlignment="1">
      <alignment vertical="center"/>
    </xf>
    <xf numFmtId="177" fontId="4" fillId="0" borderId="1" xfId="0" applyNumberFormat="1" applyFont="1" applyFill="1" applyBorder="1" applyAlignment="1">
      <alignment vertical="center"/>
    </xf>
    <xf numFmtId="0" fontId="0" fillId="0" borderId="0" xfId="0" applyAlignment="1">
      <alignmen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176" fontId="9" fillId="0" borderId="4" xfId="0" applyNumberFormat="1"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9" fillId="0" borderId="5" xfId="0" applyNumberFormat="1" applyFont="1" applyBorder="1" applyAlignment="1">
      <alignment horizontal="left" vertical="top" wrapText="1"/>
    </xf>
    <xf numFmtId="177" fontId="9" fillId="0" borderId="6" xfId="0" applyNumberFormat="1" applyFont="1" applyBorder="1" applyAlignment="1">
      <alignment horizontal="left" vertical="top" wrapText="1"/>
    </xf>
    <xf numFmtId="9" fontId="9" fillId="0" borderId="4" xfId="0" applyNumberFormat="1" applyFont="1" applyBorder="1" applyAlignment="1">
      <alignment horizontal="left" vertical="top" wrapText="1"/>
    </xf>
    <xf numFmtId="9" fontId="9" fillId="0" borderId="5" xfId="0" applyNumberFormat="1" applyFont="1" applyBorder="1" applyAlignment="1">
      <alignment horizontal="left" vertical="top" wrapText="1"/>
    </xf>
    <xf numFmtId="9" fontId="9" fillId="0" borderId="6" xfId="0" applyNumberFormat="1" applyFont="1" applyBorder="1" applyAlignment="1">
      <alignment horizontal="left" vertical="top" wrapText="1"/>
    </xf>
    <xf numFmtId="0" fontId="16" fillId="0" borderId="4" xfId="0" applyFont="1" applyBorder="1" applyAlignment="1">
      <alignment vertical="center"/>
    </xf>
    <xf numFmtId="0" fontId="16" fillId="0" borderId="6"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176" fontId="9" fillId="0" borderId="4" xfId="0" applyNumberFormat="1" applyFont="1" applyFill="1" applyBorder="1" applyAlignment="1">
      <alignment horizontal="left" vertical="top" wrapText="1"/>
    </xf>
    <xf numFmtId="176" fontId="9" fillId="0" borderId="5" xfId="0" applyNumberFormat="1" applyFont="1" applyFill="1" applyBorder="1" applyAlignment="1">
      <alignment horizontal="left" vertical="top" wrapText="1"/>
    </xf>
    <xf numFmtId="176" fontId="9" fillId="0" borderId="6"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7" fontId="9" fillId="0" borderId="5" xfId="0" applyNumberFormat="1" applyFont="1" applyFill="1" applyBorder="1" applyAlignment="1">
      <alignment horizontal="left" vertical="top" wrapText="1"/>
    </xf>
    <xf numFmtId="177" fontId="9" fillId="0" borderId="6" xfId="0" applyNumberFormat="1" applyFont="1" applyFill="1" applyBorder="1" applyAlignment="1">
      <alignment horizontal="left"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9" fontId="13" fillId="0" borderId="4"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0" fontId="13" fillId="0" borderId="4" xfId="0" applyFont="1" applyBorder="1" applyAlignment="1">
      <alignment vertical="center" wrapText="1"/>
    </xf>
    <xf numFmtId="0" fontId="13" fillId="0" borderId="6" xfId="0" applyFont="1" applyBorder="1" applyAlignment="1">
      <alignment vertical="center" wrapText="1"/>
    </xf>
    <xf numFmtId="9" fontId="9" fillId="0" borderId="12" xfId="0" applyNumberFormat="1" applyFont="1" applyBorder="1" applyAlignment="1">
      <alignment horizontal="left" vertical="top" wrapText="1"/>
    </xf>
    <xf numFmtId="9" fontId="9" fillId="0" borderId="8" xfId="0" applyNumberFormat="1" applyFont="1" applyBorder="1" applyAlignment="1">
      <alignment horizontal="left" vertical="top" wrapText="1"/>
    </xf>
    <xf numFmtId="9" fontId="9" fillId="0" borderId="10" xfId="0" applyNumberFormat="1" applyFont="1" applyBorder="1" applyAlignment="1">
      <alignment horizontal="left" vertical="top" wrapText="1"/>
    </xf>
    <xf numFmtId="0" fontId="13" fillId="0" borderId="2" xfId="0" applyFont="1" applyBorder="1" applyAlignment="1">
      <alignment vertical="center"/>
    </xf>
    <xf numFmtId="0" fontId="13" fillId="0" borderId="3" xfId="0" applyFont="1" applyBorder="1" applyAlignment="1">
      <alignment vertical="center"/>
    </xf>
    <xf numFmtId="176" fontId="13" fillId="0" borderId="4" xfId="0" applyNumberFormat="1" applyFont="1" applyBorder="1" applyAlignment="1">
      <alignment vertical="center" wrapText="1"/>
    </xf>
    <xf numFmtId="176" fontId="13" fillId="0" borderId="6" xfId="0" applyNumberFormat="1" applyFont="1" applyBorder="1" applyAlignment="1">
      <alignment vertical="center" wrapText="1"/>
    </xf>
    <xf numFmtId="176" fontId="7" fillId="0" borderId="4" xfId="0" applyNumberFormat="1" applyFont="1" applyBorder="1" applyAlignment="1">
      <alignment vertical="center"/>
    </xf>
    <xf numFmtId="176" fontId="7" fillId="0" borderId="6" xfId="0" applyNumberFormat="1" applyFont="1" applyBorder="1" applyAlignment="1">
      <alignment vertical="center"/>
    </xf>
    <xf numFmtId="177" fontId="9" fillId="0" borderId="12"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6" fontId="7" fillId="0" borderId="4" xfId="0" applyNumberFormat="1" applyFont="1" applyBorder="1" applyAlignment="1">
      <alignment vertical="center" wrapText="1"/>
    </xf>
    <xf numFmtId="176" fontId="7" fillId="0" borderId="6" xfId="0" applyNumberFormat="1" applyFont="1" applyBorder="1" applyAlignment="1">
      <alignment vertical="center" wrapText="1"/>
    </xf>
    <xf numFmtId="0" fontId="5" fillId="5" borderId="1" xfId="0" applyFont="1" applyFill="1" applyBorder="1" applyAlignment="1">
      <alignment vertical="center"/>
    </xf>
    <xf numFmtId="9" fontId="9" fillId="0" borderId="11" xfId="0" applyNumberFormat="1" applyFont="1" applyBorder="1" applyAlignment="1">
      <alignment horizontal="left" vertical="top" wrapText="1"/>
    </xf>
    <xf numFmtId="9" fontId="9" fillId="0" borderId="7" xfId="0" applyNumberFormat="1" applyFont="1" applyBorder="1" applyAlignment="1">
      <alignment horizontal="left" vertical="top" wrapText="1"/>
    </xf>
    <xf numFmtId="9" fontId="9" fillId="0" borderId="9" xfId="0" applyNumberFormat="1" applyFont="1" applyBorder="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0" borderId="1" xfId="0" applyBorder="1" applyAlignment="1">
      <alignment horizontal="center" vertical="center"/>
    </xf>
    <xf numFmtId="0" fontId="19" fillId="6" borderId="0" xfId="0" applyFont="1" applyFill="1">
      <alignment vertical="center"/>
    </xf>
    <xf numFmtId="0" fontId="11" fillId="0" borderId="0" xfId="0" applyFont="1" applyAlignment="1">
      <alignment horizontal="center" vertical="center"/>
    </xf>
    <xf numFmtId="0" fontId="12" fillId="0" borderId="0" xfId="0" applyFont="1" applyAlignment="1">
      <alignment vertical="center"/>
    </xf>
    <xf numFmtId="0" fontId="12" fillId="0" borderId="0" xfId="0" applyFo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77" fontId="9" fillId="0" borderId="2" xfId="0" applyNumberFormat="1" applyFont="1" applyFill="1" applyBorder="1" applyAlignment="1">
      <alignment vertical="center"/>
    </xf>
    <xf numFmtId="177" fontId="9" fillId="0" borderId="3" xfId="0" applyNumberFormat="1" applyFont="1" applyFill="1" applyBorder="1" applyAlignment="1">
      <alignment vertical="center"/>
    </xf>
    <xf numFmtId="177" fontId="9" fillId="5" borderId="2" xfId="0" applyNumberFormat="1" applyFont="1" applyFill="1" applyBorder="1" applyAlignment="1">
      <alignment vertical="center"/>
    </xf>
    <xf numFmtId="177" fontId="9" fillId="5" borderId="3" xfId="0" applyNumberFormat="1" applyFont="1" applyFill="1" applyBorder="1" applyAlignment="1">
      <alignment vertical="center"/>
    </xf>
    <xf numFmtId="9" fontId="9" fillId="5" borderId="2" xfId="0" applyNumberFormat="1" applyFont="1" applyFill="1" applyBorder="1" applyAlignment="1">
      <alignment vertical="center"/>
    </xf>
    <xf numFmtId="9" fontId="9" fillId="5" borderId="3" xfId="0" applyNumberFormat="1" applyFont="1" applyFill="1" applyBorder="1" applyAlignment="1">
      <alignment vertical="center"/>
    </xf>
    <xf numFmtId="0" fontId="0" fillId="3" borderId="1" xfId="0"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9" fontId="13" fillId="0" borderId="4"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5" fillId="0" borderId="6" xfId="0" applyFont="1" applyBorder="1" applyAlignment="1">
      <alignment vertical="center"/>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49" fontId="0" fillId="0" borderId="2" xfId="0" applyNumberFormat="1" applyBorder="1">
      <alignment vertical="center"/>
    </xf>
    <xf numFmtId="49" fontId="0" fillId="0" borderId="3" xfId="0" applyNumberFormat="1" applyBorder="1">
      <alignment vertical="center"/>
    </xf>
    <xf numFmtId="0" fontId="16" fillId="0" borderId="2" xfId="0" applyFont="1" applyBorder="1">
      <alignment vertical="center"/>
    </xf>
    <xf numFmtId="0" fontId="16" fillId="0" borderId="3" xfId="0" applyFont="1" applyBorder="1">
      <alignment vertical="center"/>
    </xf>
    <xf numFmtId="9" fontId="13" fillId="0" borderId="11"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177" fontId="4" fillId="0" borderId="2" xfId="0" applyNumberFormat="1" applyFont="1" applyFill="1" applyBorder="1" applyAlignment="1">
      <alignment vertical="center"/>
    </xf>
    <xf numFmtId="177" fontId="4" fillId="0" borderId="3" xfId="0" applyNumberFormat="1" applyFont="1" applyFill="1" applyBorder="1" applyAlignment="1">
      <alignment vertical="center"/>
    </xf>
    <xf numFmtId="9" fontId="4" fillId="5" borderId="2" xfId="0" applyNumberFormat="1" applyFont="1" applyFill="1" applyBorder="1" applyAlignment="1">
      <alignment vertical="center"/>
    </xf>
    <xf numFmtId="9" fontId="4" fillId="5" borderId="3" xfId="0" applyNumberFormat="1" applyFont="1" applyFill="1" applyBorder="1" applyAlignment="1">
      <alignment vertical="center"/>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99"/>
      <color rgb="FFCCECFF"/>
      <color rgb="FF66CCFF"/>
      <color rgb="FFFFFFCC"/>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9F99-3A3B-4CAD-A778-E549B0182731}">
  <sheetPr>
    <tabColor theme="9" tint="0.79998168889431442"/>
  </sheetPr>
  <dimension ref="A1:T32"/>
  <sheetViews>
    <sheetView tabSelected="1" view="pageBreakPreview" zoomScale="85" zoomScaleNormal="100" zoomScaleSheetLayoutView="85" workbookViewId="0">
      <selection activeCell="H13" sqref="H13:L13"/>
    </sheetView>
  </sheetViews>
  <sheetFormatPr defaultRowHeight="13"/>
  <cols>
    <col min="1" max="1" width="6.36328125" style="5" customWidth="1"/>
    <col min="2" max="2" width="26.26953125" style="5" customWidth="1"/>
    <col min="3" max="3" width="10.6328125" style="5" customWidth="1"/>
    <col min="4" max="17" width="10.6328125" customWidth="1"/>
    <col min="19" max="20" width="39.7265625" customWidth="1"/>
  </cols>
  <sheetData>
    <row r="1" spans="1:20" ht="23.5">
      <c r="A1" s="8"/>
      <c r="B1" s="8"/>
      <c r="C1" s="8"/>
      <c r="D1" s="9"/>
      <c r="E1" s="9"/>
      <c r="F1" s="9"/>
      <c r="G1" s="9"/>
      <c r="H1" s="9"/>
      <c r="I1" s="9"/>
      <c r="J1" s="9"/>
      <c r="K1" s="9"/>
      <c r="L1" s="9"/>
      <c r="M1" s="9"/>
      <c r="P1" s="10"/>
      <c r="Q1" s="10" t="s">
        <v>19</v>
      </c>
    </row>
    <row r="2" spans="1:20" ht="33" customHeight="1">
      <c r="A2" s="182" t="s">
        <v>103</v>
      </c>
      <c r="B2" s="182"/>
      <c r="C2" s="182"/>
      <c r="D2" s="182"/>
      <c r="E2" s="182"/>
      <c r="F2" s="182"/>
      <c r="G2" s="182"/>
      <c r="H2" s="182"/>
      <c r="I2" s="182"/>
      <c r="J2" s="182"/>
      <c r="K2" s="182"/>
      <c r="L2" s="182"/>
      <c r="M2" s="182"/>
      <c r="N2" s="182"/>
      <c r="O2" s="182"/>
      <c r="P2" s="182"/>
    </row>
    <row r="3" spans="1:20" ht="33" customHeight="1">
      <c r="A3" s="11"/>
      <c r="B3" s="11"/>
      <c r="C3" s="11"/>
      <c r="D3" s="11"/>
      <c r="E3" s="11"/>
      <c r="F3" s="11"/>
      <c r="G3" s="11"/>
      <c r="H3" s="11"/>
      <c r="I3" s="11"/>
      <c r="J3" s="11"/>
      <c r="K3" s="11"/>
      <c r="L3" s="11"/>
      <c r="M3" s="11"/>
      <c r="N3" s="183" t="s">
        <v>11</v>
      </c>
      <c r="O3" s="183"/>
      <c r="P3" s="183" t="s">
        <v>13</v>
      </c>
      <c r="Q3" s="183"/>
    </row>
    <row r="4" spans="1:20" ht="23.5">
      <c r="A4" s="100" t="s">
        <v>102</v>
      </c>
      <c r="B4" s="97"/>
      <c r="C4" s="97"/>
      <c r="D4" s="97"/>
      <c r="E4" s="97"/>
      <c r="F4" s="97"/>
      <c r="G4" s="97"/>
      <c r="H4" s="97"/>
      <c r="I4" s="97"/>
      <c r="J4" s="97"/>
      <c r="K4" s="97"/>
      <c r="L4" s="12"/>
      <c r="M4" s="12"/>
      <c r="N4" s="184" t="s">
        <v>12</v>
      </c>
      <c r="O4" s="184"/>
      <c r="P4" s="184" t="s">
        <v>14</v>
      </c>
      <c r="Q4" s="184"/>
      <c r="S4" s="109"/>
      <c r="T4" s="109"/>
    </row>
    <row r="5" spans="1:20" ht="25" customHeight="1">
      <c r="A5" s="44" t="s">
        <v>98</v>
      </c>
      <c r="B5" s="40"/>
      <c r="C5" s="45"/>
      <c r="D5" s="46"/>
      <c r="E5" s="45"/>
      <c r="F5" s="45"/>
      <c r="G5" s="3"/>
      <c r="H5" s="2"/>
      <c r="I5" s="2"/>
      <c r="J5" s="4"/>
      <c r="K5" s="2"/>
      <c r="L5" s="2"/>
      <c r="M5" s="4"/>
      <c r="N5" s="1"/>
      <c r="O5" s="1"/>
      <c r="P5" s="1"/>
      <c r="S5" s="109"/>
      <c r="T5" s="109"/>
    </row>
    <row r="6" spans="1:20" ht="25" customHeight="1">
      <c r="A6" s="172" t="s">
        <v>1</v>
      </c>
      <c r="B6" s="75" t="s">
        <v>56</v>
      </c>
      <c r="C6" s="174" t="s">
        <v>2</v>
      </c>
      <c r="D6" s="175"/>
      <c r="E6" s="176"/>
      <c r="F6" s="174" t="s">
        <v>10</v>
      </c>
      <c r="G6" s="175"/>
      <c r="H6" s="176"/>
      <c r="I6" s="177" t="s">
        <v>3</v>
      </c>
      <c r="J6" s="178"/>
      <c r="K6" s="179"/>
      <c r="L6" s="180" t="s">
        <v>27</v>
      </c>
      <c r="M6" s="180"/>
      <c r="N6" s="180"/>
      <c r="O6" s="185" t="s">
        <v>28</v>
      </c>
      <c r="P6" s="185"/>
      <c r="Q6" s="185"/>
      <c r="S6" s="109"/>
      <c r="T6" s="109"/>
    </row>
    <row r="7" spans="1:20" ht="25" customHeight="1">
      <c r="A7" s="173"/>
      <c r="B7" s="76"/>
      <c r="C7" s="13" t="s">
        <v>4</v>
      </c>
      <c r="D7" s="13" t="s">
        <v>5</v>
      </c>
      <c r="E7" s="14" t="s">
        <v>6</v>
      </c>
      <c r="F7" s="14" t="s">
        <v>7</v>
      </c>
      <c r="G7" s="13" t="s">
        <v>18</v>
      </c>
      <c r="H7" s="14" t="s">
        <v>8</v>
      </c>
      <c r="I7" s="87" t="s">
        <v>4</v>
      </c>
      <c r="J7" s="87" t="s">
        <v>5</v>
      </c>
      <c r="K7" s="77" t="s">
        <v>6</v>
      </c>
      <c r="L7" s="180" t="s">
        <v>20</v>
      </c>
      <c r="M7" s="180"/>
      <c r="N7" s="180"/>
      <c r="O7" s="185" t="s">
        <v>20</v>
      </c>
      <c r="P7" s="185"/>
      <c r="Q7" s="185"/>
      <c r="S7" s="109"/>
      <c r="T7" s="109"/>
    </row>
    <row r="8" spans="1:20" ht="40" customHeight="1">
      <c r="A8" s="186"/>
      <c r="B8" s="188" t="s">
        <v>62</v>
      </c>
      <c r="C8" s="6">
        <v>15</v>
      </c>
      <c r="D8" s="6">
        <v>11</v>
      </c>
      <c r="E8" s="96">
        <f>IF(OR(C8="", D8=""), "", IF(C8=0, "", D8/C8))</f>
        <v>0.73333333333333328</v>
      </c>
      <c r="F8" s="107">
        <v>10</v>
      </c>
      <c r="G8" s="107">
        <v>2</v>
      </c>
      <c r="H8" s="98">
        <f t="shared" ref="H8:H9" si="0">IF(OR(F8=0,G8=0),"",G8/F8)</f>
        <v>0.2</v>
      </c>
      <c r="I8" s="190">
        <v>10</v>
      </c>
      <c r="J8" s="192">
        <v>0</v>
      </c>
      <c r="K8" s="194">
        <f>IF(OR(I8="", J8=""), "", IF(I8=0, "", J8/I8))</f>
        <v>0</v>
      </c>
      <c r="L8" s="168" t="str">
        <f>IF(E8="","",IF(E8&lt;0.3,"改善計画必要（継続不可審査対象）",IF(E8&gt;=0.7,"－","改善計画必要")))</f>
        <v>－</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改善計画必要</v>
      </c>
      <c r="P8" s="168"/>
      <c r="Q8" s="168"/>
      <c r="S8" s="109"/>
      <c r="T8" s="109"/>
    </row>
    <row r="9" spans="1:20" ht="40" customHeight="1">
      <c r="A9" s="187"/>
      <c r="B9" s="189"/>
      <c r="C9" s="35">
        <v>15</v>
      </c>
      <c r="D9" s="35">
        <v>4</v>
      </c>
      <c r="E9" s="96">
        <f>IF(OR(C9="", D9=""), "", IF(C9=0, "", D9/C9))</f>
        <v>0.26666666666666666</v>
      </c>
      <c r="F9" s="90">
        <v>10</v>
      </c>
      <c r="G9" s="90">
        <v>2</v>
      </c>
      <c r="H9" s="99">
        <f t="shared" si="0"/>
        <v>0.2</v>
      </c>
      <c r="I9" s="191"/>
      <c r="J9" s="193"/>
      <c r="K9" s="195"/>
      <c r="L9" s="168" t="str">
        <f>IF(E9="","",IF(E9&lt;0.3,"改善計画必要（継続不可審査対象）",IF(E9&gt;=0.7,"－","改善計画必要")))</f>
        <v>改善計画必要（継続不可審査対象）</v>
      </c>
      <c r="M9" s="168"/>
      <c r="N9" s="168"/>
      <c r="O9" s="168"/>
      <c r="P9" s="168"/>
      <c r="Q9" s="168"/>
      <c r="S9" s="109"/>
      <c r="T9" s="109"/>
    </row>
    <row r="10" spans="1:20" ht="30.75" customHeight="1">
      <c r="A10" s="79" t="s">
        <v>59</v>
      </c>
      <c r="B10" s="80"/>
      <c r="C10" s="20"/>
      <c r="D10" s="20"/>
      <c r="E10" s="19"/>
      <c r="F10" s="81"/>
      <c r="G10" s="81"/>
      <c r="H10" s="81"/>
      <c r="I10" s="81"/>
      <c r="J10" s="81"/>
      <c r="K10" s="82"/>
      <c r="L10" s="83"/>
      <c r="M10" s="83"/>
      <c r="N10" s="83"/>
      <c r="O10" s="83"/>
      <c r="P10" s="83"/>
      <c r="Q10" s="83"/>
      <c r="S10" s="109"/>
      <c r="T10" s="109"/>
    </row>
    <row r="11" spans="1:20" ht="33" customHeight="1">
      <c r="A11" s="15"/>
      <c r="B11" s="16"/>
      <c r="C11" s="16"/>
      <c r="D11" s="17"/>
      <c r="E11" s="18"/>
      <c r="F11" s="18"/>
      <c r="G11" s="19"/>
      <c r="H11" s="20"/>
      <c r="I11" s="20"/>
      <c r="J11" s="19"/>
      <c r="K11" s="20"/>
      <c r="L11" s="20"/>
      <c r="M11" s="19"/>
      <c r="N11" s="25"/>
      <c r="O11" s="25"/>
      <c r="P11" s="29"/>
      <c r="Q11" s="22"/>
      <c r="S11" s="109"/>
      <c r="T11" s="109"/>
    </row>
    <row r="12" spans="1:20" ht="27" customHeight="1">
      <c r="A12" s="38" t="s">
        <v>33</v>
      </c>
      <c r="B12" s="39"/>
      <c r="C12" s="39"/>
      <c r="D12" s="42"/>
      <c r="E12" s="43"/>
      <c r="F12" s="43"/>
      <c r="G12" s="19"/>
      <c r="H12" s="88" t="s">
        <v>61</v>
      </c>
      <c r="I12" s="88"/>
      <c r="J12" s="19"/>
      <c r="K12" s="20"/>
      <c r="L12" s="20"/>
      <c r="M12" s="19"/>
      <c r="N12" s="21"/>
      <c r="O12" s="21"/>
      <c r="P12" s="27"/>
      <c r="Q12" s="22"/>
      <c r="S12" s="109"/>
      <c r="T12" s="109"/>
    </row>
    <row r="13" spans="1:20" ht="90.75" customHeight="1">
      <c r="A13" s="36"/>
      <c r="B13" s="140" t="s">
        <v>34</v>
      </c>
      <c r="C13" s="141"/>
      <c r="D13" s="141"/>
      <c r="E13" s="141"/>
      <c r="F13" s="142"/>
      <c r="G13" s="86" t="s">
        <v>35</v>
      </c>
      <c r="H13" s="143" t="s">
        <v>36</v>
      </c>
      <c r="I13" s="144"/>
      <c r="J13" s="144"/>
      <c r="K13" s="144"/>
      <c r="L13" s="145"/>
      <c r="M13" s="146" t="s">
        <v>38</v>
      </c>
      <c r="N13" s="147"/>
      <c r="O13" s="147"/>
      <c r="P13" s="147"/>
      <c r="Q13" s="148"/>
      <c r="S13" s="109"/>
      <c r="T13" s="109"/>
    </row>
    <row r="14" spans="1:20" ht="94.5" customHeight="1">
      <c r="A14" s="78" t="s">
        <v>21</v>
      </c>
      <c r="B14" s="85" t="s">
        <v>42</v>
      </c>
      <c r="C14" s="160" t="s">
        <v>43</v>
      </c>
      <c r="D14" s="161"/>
      <c r="E14" s="162" t="s">
        <v>64</v>
      </c>
      <c r="F14" s="163"/>
      <c r="G14" s="37" t="s">
        <v>60</v>
      </c>
      <c r="H14" s="124" t="s">
        <v>65</v>
      </c>
      <c r="I14" s="125"/>
      <c r="J14" s="125"/>
      <c r="K14" s="125"/>
      <c r="L14" s="126"/>
      <c r="M14" s="169" t="s">
        <v>70</v>
      </c>
      <c r="N14" s="170"/>
      <c r="O14" s="170"/>
      <c r="P14" s="170"/>
      <c r="Q14" s="171"/>
      <c r="S14" s="109"/>
      <c r="T14" s="109"/>
    </row>
    <row r="15" spans="1:20" ht="94.5" customHeight="1">
      <c r="A15" s="149" t="s">
        <v>22</v>
      </c>
      <c r="B15" s="158" t="s">
        <v>37</v>
      </c>
      <c r="C15" s="160" t="s">
        <v>41</v>
      </c>
      <c r="D15" s="161"/>
      <c r="E15" s="162" t="s">
        <v>63</v>
      </c>
      <c r="F15" s="163"/>
      <c r="G15" s="37" t="s">
        <v>60</v>
      </c>
      <c r="H15" s="164" t="s">
        <v>66</v>
      </c>
      <c r="I15" s="165"/>
      <c r="J15" s="165"/>
      <c r="K15" s="165"/>
      <c r="L15" s="165"/>
      <c r="M15" s="124" t="s">
        <v>71</v>
      </c>
      <c r="N15" s="125"/>
      <c r="O15" s="125"/>
      <c r="P15" s="125"/>
      <c r="Q15" s="126"/>
      <c r="R15" s="89"/>
      <c r="S15" s="109"/>
      <c r="T15" s="109"/>
    </row>
    <row r="16" spans="1:20" ht="160.5" customHeight="1">
      <c r="A16" s="150"/>
      <c r="B16" s="159"/>
      <c r="C16" s="160" t="s">
        <v>40</v>
      </c>
      <c r="D16" s="161"/>
      <c r="E16" s="166" t="s">
        <v>94</v>
      </c>
      <c r="F16" s="167"/>
      <c r="G16" s="37" t="s">
        <v>60</v>
      </c>
      <c r="H16" s="121" t="s">
        <v>82</v>
      </c>
      <c r="I16" s="122"/>
      <c r="J16" s="122"/>
      <c r="K16" s="122"/>
      <c r="L16" s="123"/>
      <c r="M16" s="124" t="s">
        <v>88</v>
      </c>
      <c r="N16" s="125"/>
      <c r="O16" s="125"/>
      <c r="P16" s="125"/>
      <c r="Q16" s="126"/>
      <c r="S16" s="109"/>
      <c r="T16" s="109"/>
    </row>
    <row r="17" spans="1:20" s="22" customFormat="1" ht="94.5" customHeight="1">
      <c r="A17" s="149" t="s">
        <v>24</v>
      </c>
      <c r="B17" s="151" t="s">
        <v>25</v>
      </c>
      <c r="C17" s="153" t="s">
        <v>53</v>
      </c>
      <c r="D17" s="154"/>
      <c r="E17" s="115" t="s">
        <v>84</v>
      </c>
      <c r="F17" s="117"/>
      <c r="G17" s="37" t="s">
        <v>60</v>
      </c>
      <c r="H17" s="124" t="s">
        <v>78</v>
      </c>
      <c r="I17" s="125"/>
      <c r="J17" s="125"/>
      <c r="K17" s="125"/>
      <c r="L17" s="126"/>
      <c r="M17" s="124" t="s">
        <v>85</v>
      </c>
      <c r="N17" s="125"/>
      <c r="O17" s="125"/>
      <c r="P17" s="125"/>
      <c r="Q17" s="126"/>
      <c r="S17" s="109"/>
      <c r="T17" s="109"/>
    </row>
    <row r="18" spans="1:20" ht="162" customHeight="1">
      <c r="A18" s="150"/>
      <c r="B18" s="152"/>
      <c r="C18" s="153" t="s">
        <v>32</v>
      </c>
      <c r="D18" s="154"/>
      <c r="E18" s="115" t="s">
        <v>67</v>
      </c>
      <c r="F18" s="117"/>
      <c r="G18" s="37" t="s">
        <v>60</v>
      </c>
      <c r="H18" s="124" t="s">
        <v>75</v>
      </c>
      <c r="I18" s="125"/>
      <c r="J18" s="125"/>
      <c r="K18" s="125"/>
      <c r="L18" s="126"/>
      <c r="M18" s="155" t="s">
        <v>83</v>
      </c>
      <c r="N18" s="156"/>
      <c r="O18" s="156"/>
      <c r="P18" s="156"/>
      <c r="Q18" s="157"/>
      <c r="S18" s="109"/>
      <c r="T18" s="109"/>
    </row>
    <row r="19" spans="1:20" ht="94.5" customHeight="1">
      <c r="A19" s="78" t="s">
        <v>46</v>
      </c>
      <c r="B19" s="58" t="s">
        <v>54</v>
      </c>
      <c r="C19" s="137" t="s">
        <v>86</v>
      </c>
      <c r="D19" s="138"/>
      <c r="E19" s="138"/>
      <c r="F19" s="139"/>
      <c r="G19" s="53" t="s">
        <v>60</v>
      </c>
      <c r="H19" s="124" t="s">
        <v>92</v>
      </c>
      <c r="I19" s="125"/>
      <c r="J19" s="125"/>
      <c r="K19" s="125"/>
      <c r="L19" s="126"/>
      <c r="M19" s="124" t="s">
        <v>91</v>
      </c>
      <c r="N19" s="125"/>
      <c r="O19" s="125"/>
      <c r="P19" s="125"/>
      <c r="Q19" s="126"/>
    </row>
    <row r="20" spans="1:20" ht="28.5" customHeight="1">
      <c r="A20" s="26"/>
      <c r="B20" s="16"/>
      <c r="C20" s="16"/>
      <c r="D20" s="23"/>
      <c r="E20" s="20"/>
      <c r="F20" s="20"/>
      <c r="G20" s="19"/>
      <c r="H20" s="20"/>
      <c r="I20" s="20"/>
      <c r="J20" s="19"/>
      <c r="K20" s="32"/>
      <c r="L20" s="17"/>
      <c r="M20" s="17"/>
      <c r="N20" s="17"/>
      <c r="O20" s="17"/>
      <c r="P20" s="1"/>
    </row>
    <row r="21" spans="1:20" ht="25.5" customHeight="1">
      <c r="A21" s="38" t="s">
        <v>58</v>
      </c>
      <c r="B21" s="39"/>
      <c r="C21" s="40"/>
      <c r="D21" s="41"/>
      <c r="E21" s="41"/>
      <c r="F21" s="41"/>
      <c r="K21" s="33"/>
    </row>
    <row r="22" spans="1:20" ht="90.75" customHeight="1">
      <c r="A22" s="36"/>
      <c r="B22" s="140" t="s">
        <v>34</v>
      </c>
      <c r="C22" s="141"/>
      <c r="D22" s="141"/>
      <c r="E22" s="141"/>
      <c r="F22" s="142"/>
      <c r="G22" s="86" t="s">
        <v>35</v>
      </c>
      <c r="H22" s="143" t="s">
        <v>36</v>
      </c>
      <c r="I22" s="144"/>
      <c r="J22" s="144"/>
      <c r="K22" s="144"/>
      <c r="L22" s="145"/>
      <c r="M22" s="146" t="s">
        <v>38</v>
      </c>
      <c r="N22" s="147"/>
      <c r="O22" s="147"/>
      <c r="P22" s="147"/>
      <c r="Q22" s="148"/>
    </row>
    <row r="23" spans="1:20" ht="105" customHeight="1">
      <c r="A23" s="91" t="s">
        <v>31</v>
      </c>
      <c r="B23" s="92" t="s">
        <v>25</v>
      </c>
      <c r="C23" s="127" t="s">
        <v>32</v>
      </c>
      <c r="D23" s="128"/>
      <c r="E23" s="129" t="s">
        <v>68</v>
      </c>
      <c r="F23" s="130"/>
      <c r="G23" s="24" t="s">
        <v>60</v>
      </c>
      <c r="H23" s="131" t="s">
        <v>69</v>
      </c>
      <c r="I23" s="132"/>
      <c r="J23" s="132"/>
      <c r="K23" s="132"/>
      <c r="L23" s="133"/>
      <c r="M23" s="134" t="s">
        <v>79</v>
      </c>
      <c r="N23" s="135"/>
      <c r="O23" s="135"/>
      <c r="P23" s="135"/>
      <c r="Q23" s="136"/>
    </row>
    <row r="24" spans="1:20" ht="152.25" customHeight="1">
      <c r="A24" s="84" t="s">
        <v>22</v>
      </c>
      <c r="B24" s="105" t="s">
        <v>100</v>
      </c>
      <c r="C24" s="115" t="s">
        <v>76</v>
      </c>
      <c r="D24" s="116"/>
      <c r="E24" s="116"/>
      <c r="F24" s="117"/>
      <c r="G24" s="24" t="s">
        <v>60</v>
      </c>
      <c r="H24" s="118" t="s">
        <v>80</v>
      </c>
      <c r="I24" s="119"/>
      <c r="J24" s="119"/>
      <c r="K24" s="119"/>
      <c r="L24" s="120"/>
      <c r="M24" s="121" t="s">
        <v>77</v>
      </c>
      <c r="N24" s="122"/>
      <c r="O24" s="122"/>
      <c r="P24" s="122"/>
      <c r="Q24" s="123"/>
      <c r="R24" s="93"/>
    </row>
    <row r="25" spans="1:20" ht="94.5" customHeight="1">
      <c r="A25" s="78" t="s">
        <v>57</v>
      </c>
      <c r="B25" s="68" t="s">
        <v>47</v>
      </c>
      <c r="C25" s="115" t="s">
        <v>81</v>
      </c>
      <c r="D25" s="116"/>
      <c r="E25" s="116"/>
      <c r="F25" s="117"/>
      <c r="G25" s="24" t="s">
        <v>60</v>
      </c>
      <c r="H25" s="124" t="s">
        <v>89</v>
      </c>
      <c r="I25" s="125"/>
      <c r="J25" s="125"/>
      <c r="K25" s="125"/>
      <c r="L25" s="126"/>
      <c r="M25" s="124" t="s">
        <v>90</v>
      </c>
      <c r="N25" s="125"/>
      <c r="O25" s="125"/>
      <c r="P25" s="125"/>
      <c r="Q25" s="126"/>
    </row>
    <row r="27" spans="1:20" ht="19">
      <c r="A27" s="54" t="s">
        <v>55</v>
      </c>
      <c r="F27" s="181" t="s">
        <v>99</v>
      </c>
      <c r="G27" s="181"/>
      <c r="H27" s="181"/>
      <c r="I27" s="181"/>
      <c r="J27" s="181"/>
      <c r="K27" s="181"/>
      <c r="L27" s="181"/>
      <c r="M27" s="181"/>
      <c r="N27" s="181"/>
      <c r="O27" s="181"/>
    </row>
    <row r="28" spans="1:20" ht="78" customHeight="1">
      <c r="A28" s="56" t="s">
        <v>31</v>
      </c>
      <c r="B28" s="60" t="s">
        <v>50</v>
      </c>
      <c r="C28" s="110" t="s">
        <v>72</v>
      </c>
      <c r="D28" s="111"/>
      <c r="E28" s="111"/>
      <c r="F28" s="111"/>
      <c r="G28" s="111"/>
      <c r="H28" s="111"/>
      <c r="I28" s="112"/>
    </row>
    <row r="29" spans="1:20" ht="78" customHeight="1">
      <c r="A29" s="57" t="s">
        <v>49</v>
      </c>
      <c r="B29" s="60" t="s">
        <v>51</v>
      </c>
      <c r="C29" s="110" t="s">
        <v>73</v>
      </c>
      <c r="D29" s="111"/>
      <c r="E29" s="111"/>
      <c r="F29" s="111"/>
      <c r="G29" s="111"/>
      <c r="H29" s="111"/>
      <c r="I29" s="112"/>
    </row>
    <row r="30" spans="1:20" ht="78" customHeight="1">
      <c r="A30" s="59" t="s">
        <v>24</v>
      </c>
      <c r="B30" s="60" t="s">
        <v>52</v>
      </c>
      <c r="C30" s="110" t="s">
        <v>74</v>
      </c>
      <c r="D30" s="111"/>
      <c r="E30" s="111"/>
      <c r="F30" s="111"/>
      <c r="G30" s="111"/>
      <c r="H30" s="111"/>
      <c r="I30" s="112"/>
    </row>
    <row r="32" spans="1:20" ht="80.5" customHeight="1">
      <c r="A32" s="113" t="s">
        <v>0</v>
      </c>
      <c r="B32" s="114"/>
      <c r="C32" s="114"/>
      <c r="D32" s="114"/>
      <c r="E32" s="114"/>
      <c r="F32" s="114"/>
      <c r="G32" s="114"/>
      <c r="H32" s="114"/>
      <c r="I32" s="114"/>
      <c r="J32" s="114"/>
      <c r="K32" s="114"/>
      <c r="L32" s="114"/>
      <c r="M32" s="114"/>
      <c r="N32" s="114"/>
      <c r="O32" s="114"/>
      <c r="P32" s="114"/>
      <c r="R32" s="22"/>
    </row>
  </sheetData>
  <mergeCells count="75">
    <mergeCell ref="F27:O27"/>
    <mergeCell ref="A2:P2"/>
    <mergeCell ref="N3:O3"/>
    <mergeCell ref="P3:Q3"/>
    <mergeCell ref="N4:O4"/>
    <mergeCell ref="P4:Q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B13:F13"/>
    <mergeCell ref="H13:L13"/>
    <mergeCell ref="M13:Q13"/>
    <mergeCell ref="C14:D14"/>
    <mergeCell ref="E14:F14"/>
    <mergeCell ref="H14:L14"/>
    <mergeCell ref="M14:Q14"/>
    <mergeCell ref="M15:Q15"/>
    <mergeCell ref="C16:D16"/>
    <mergeCell ref="E16:F16"/>
    <mergeCell ref="H16:L16"/>
    <mergeCell ref="M16:Q16"/>
    <mergeCell ref="A15:A16"/>
    <mergeCell ref="B15:B16"/>
    <mergeCell ref="C15:D15"/>
    <mergeCell ref="E15:F15"/>
    <mergeCell ref="H15:L15"/>
    <mergeCell ref="M17:Q17"/>
    <mergeCell ref="C18:D18"/>
    <mergeCell ref="E18:F18"/>
    <mergeCell ref="H18:L18"/>
    <mergeCell ref="M18:Q18"/>
    <mergeCell ref="A17:A18"/>
    <mergeCell ref="B17:B18"/>
    <mergeCell ref="C17:D17"/>
    <mergeCell ref="E17:F17"/>
    <mergeCell ref="H17:L17"/>
    <mergeCell ref="H19:L19"/>
    <mergeCell ref="M19:Q19"/>
    <mergeCell ref="B22:F22"/>
    <mergeCell ref="H22:L22"/>
    <mergeCell ref="M22:Q22"/>
    <mergeCell ref="C29:I29"/>
    <mergeCell ref="C30:I30"/>
    <mergeCell ref="A32:P32"/>
    <mergeCell ref="S4:S10"/>
    <mergeCell ref="C24:F24"/>
    <mergeCell ref="H24:L24"/>
    <mergeCell ref="M24:Q24"/>
    <mergeCell ref="C25:F25"/>
    <mergeCell ref="H25:L25"/>
    <mergeCell ref="M25:Q25"/>
    <mergeCell ref="C23:D23"/>
    <mergeCell ref="E23:F23"/>
    <mergeCell ref="H23:L23"/>
    <mergeCell ref="M23:Q23"/>
    <mergeCell ref="C28:I28"/>
    <mergeCell ref="C19:F19"/>
    <mergeCell ref="T4:T10"/>
    <mergeCell ref="S11:S14"/>
    <mergeCell ref="T11:T14"/>
    <mergeCell ref="S15:S18"/>
    <mergeCell ref="T15:T18"/>
  </mergeCells>
  <phoneticPr fontId="1"/>
  <dataValidations count="1">
    <dataValidation type="list" allowBlank="1" showInputMessage="1" showErrorMessage="1" sqref="G14:G19 G23:G25" xr:uid="{DF2C971D-8538-47A1-BF23-8E41EB8BDE2E}">
      <formula1>"○,☓"</formula1>
    </dataValidation>
  </dataValidations>
  <pageMargins left="0.39370078740157483" right="0.27559055118110237" top="0.74803149606299213" bottom="0.74803149606299213" header="0.31496062992125984" footer="0.31496062992125984"/>
  <pageSetup paperSize="9" scale="41" fitToWidth="0" fitToHeight="0" orientation="portrait" r:id="rId1"/>
  <rowBreaks count="1" manualBreakCount="1">
    <brk id="30"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9933-75A1-42C2-B52D-4C4DDD9A3EFB}">
  <sheetPr>
    <pageSetUpPr fitToPage="1"/>
  </sheetPr>
  <dimension ref="A1:R30"/>
  <sheetViews>
    <sheetView tabSelected="1" view="pageBreakPreview" zoomScale="85" zoomScaleNormal="100" zoomScaleSheetLayoutView="85" workbookViewId="0">
      <selection activeCell="H13" sqref="H13:L13"/>
    </sheetView>
  </sheetViews>
  <sheetFormatPr defaultRowHeight="13"/>
  <cols>
    <col min="1" max="1" width="6.36328125" style="5" customWidth="1"/>
    <col min="2" max="2" width="26.26953125" style="5" customWidth="1"/>
    <col min="3" max="3" width="10.6328125" style="5" customWidth="1"/>
    <col min="4" max="13" width="10.6328125" customWidth="1"/>
    <col min="14" max="17" width="12.453125" customWidth="1"/>
  </cols>
  <sheetData>
    <row r="1" spans="1:18" ht="23.5">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5" customHeight="1">
      <c r="A5" s="44" t="s">
        <v>44</v>
      </c>
      <c r="B5" s="40"/>
      <c r="C5" s="45"/>
      <c r="D5" s="46"/>
      <c r="E5" s="45"/>
      <c r="F5" s="45"/>
      <c r="G5" s="95"/>
      <c r="H5" s="2"/>
      <c r="I5" s="2"/>
      <c r="J5" s="4"/>
      <c r="K5" s="2"/>
      <c r="L5" s="2"/>
      <c r="M5" s="4"/>
      <c r="N5" s="4"/>
      <c r="O5" s="4"/>
      <c r="P5" s="28"/>
    </row>
    <row r="6" spans="1:18" ht="2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36">
      <c r="A7" s="173"/>
      <c r="B7" s="225"/>
      <c r="C7" s="48" t="s">
        <v>4</v>
      </c>
      <c r="D7" s="48" t="s">
        <v>5</v>
      </c>
      <c r="E7" s="49" t="s">
        <v>6</v>
      </c>
      <c r="F7" s="49" t="s">
        <v>15</v>
      </c>
      <c r="G7" s="7" t="s">
        <v>16</v>
      </c>
      <c r="H7" s="49" t="s">
        <v>8</v>
      </c>
      <c r="I7" s="48" t="s">
        <v>4</v>
      </c>
      <c r="J7" s="48" t="s">
        <v>5</v>
      </c>
      <c r="K7" s="49" t="s">
        <v>6</v>
      </c>
      <c r="L7" s="199" t="s">
        <v>20</v>
      </c>
      <c r="M7" s="200"/>
      <c r="N7" s="200"/>
      <c r="O7" s="196" t="s">
        <v>29</v>
      </c>
      <c r="P7" s="196"/>
      <c r="Q7" s="196"/>
    </row>
    <row r="8" spans="1:18" ht="89.25" customHeight="1">
      <c r="A8" s="50"/>
      <c r="B8" s="34"/>
      <c r="C8" s="6"/>
      <c r="D8" s="6"/>
      <c r="E8" s="96" t="str">
        <f>IF(OR(C8="", D8=""), "", IF(C8=0, "", D8/C8))</f>
        <v/>
      </c>
      <c r="F8" s="35"/>
      <c r="G8" s="35"/>
      <c r="H8" s="96" t="str">
        <f>IF(OR(F8="", G8=""), "", IF(F8=0, "", G8/F8))</f>
        <v/>
      </c>
      <c r="I8" s="35"/>
      <c r="J8" s="35"/>
      <c r="K8" s="96" t="str">
        <f>IF(OR(I8="", J8=""), "", IF(I8=0, "", J8/I8))</f>
        <v/>
      </c>
      <c r="L8" s="197" t="str">
        <f>IF(E8="","",IF(E8&lt;0.3,"改善計画必要（継続不可審査対象）",IF(E8&gt;=0.7,"－","改善計画必要")))</f>
        <v/>
      </c>
      <c r="M8" s="198"/>
      <c r="N8" s="198"/>
      <c r="O8" s="236" t="str">
        <f>IF(
  AND(E8&lt;&gt;"", H8&lt;&gt;"", E8&lt;30%, H8&lt;85%),
  "改善計画必要（継続不可審査対象）",
  IF(
    AND(E8&lt;&gt;"", H8&lt;&gt;"", E8&gt;=30%,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47" t="s">
        <v>35</v>
      </c>
      <c r="H11" s="143" t="s">
        <v>36</v>
      </c>
      <c r="I11" s="144"/>
      <c r="J11" s="144"/>
      <c r="K11" s="144"/>
      <c r="L11" s="145"/>
      <c r="M11" s="201" t="s">
        <v>38</v>
      </c>
      <c r="N11" s="202"/>
      <c r="O11" s="202"/>
      <c r="P11" s="202"/>
      <c r="Q11" s="203"/>
    </row>
    <row r="12" spans="1:18" ht="94.5" customHeight="1">
      <c r="A12" s="51" t="s">
        <v>21</v>
      </c>
      <c r="B12" s="52"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87</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47"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51" t="s">
        <v>22</v>
      </c>
      <c r="B23" s="68" t="s">
        <v>47</v>
      </c>
      <c r="C23" s="115" t="s">
        <v>48</v>
      </c>
      <c r="D23" s="116"/>
      <c r="E23" s="116"/>
      <c r="F23" s="117"/>
      <c r="G23" s="24"/>
      <c r="H23" s="211"/>
      <c r="I23" s="212"/>
      <c r="J23" s="212"/>
      <c r="K23" s="212"/>
      <c r="L23" s="213"/>
      <c r="M23" s="211"/>
      <c r="N23" s="212"/>
      <c r="O23" s="212"/>
      <c r="P23" s="212"/>
      <c r="Q23" s="213"/>
    </row>
    <row r="25" spans="1:18" ht="19">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5" customHeight="1">
      <c r="A30" s="222" t="s">
        <v>0</v>
      </c>
      <c r="B30" s="223"/>
      <c r="C30" s="223"/>
      <c r="D30" s="223"/>
      <c r="E30" s="223"/>
      <c r="F30" s="223"/>
      <c r="G30" s="223"/>
      <c r="H30" s="223"/>
      <c r="I30" s="223"/>
      <c r="J30" s="223"/>
      <c r="K30" s="223"/>
      <c r="L30" s="223"/>
      <c r="M30" s="223"/>
      <c r="N30" s="223"/>
      <c r="O30" s="223"/>
      <c r="P30" s="223"/>
      <c r="R30" s="22"/>
    </row>
  </sheetData>
  <mergeCells count="66">
    <mergeCell ref="A21:A22"/>
    <mergeCell ref="E21:F21"/>
    <mergeCell ref="M21:Q21"/>
    <mergeCell ref="B21:B22"/>
    <mergeCell ref="A2:P2"/>
    <mergeCell ref="N3:O3"/>
    <mergeCell ref="P3:Q3"/>
    <mergeCell ref="N4:O4"/>
    <mergeCell ref="P4:Q4"/>
    <mergeCell ref="M12:Q12"/>
    <mergeCell ref="O8:Q8"/>
    <mergeCell ref="O7:Q7"/>
    <mergeCell ref="M15:Q15"/>
    <mergeCell ref="E16:F16"/>
    <mergeCell ref="H16:L16"/>
    <mergeCell ref="M17:Q17"/>
    <mergeCell ref="A30:P30"/>
    <mergeCell ref="A6:A7"/>
    <mergeCell ref="B6:B7"/>
    <mergeCell ref="C6:E6"/>
    <mergeCell ref="F6:H6"/>
    <mergeCell ref="I6:K6"/>
    <mergeCell ref="A13:A14"/>
    <mergeCell ref="E13:F13"/>
    <mergeCell ref="B13:B14"/>
    <mergeCell ref="A15:A16"/>
    <mergeCell ref="B15:B16"/>
    <mergeCell ref="C14:D14"/>
    <mergeCell ref="C13:D13"/>
    <mergeCell ref="M16:Q16"/>
    <mergeCell ref="E15:F15"/>
    <mergeCell ref="H15:L15"/>
    <mergeCell ref="H17:L17"/>
    <mergeCell ref="H13:L13"/>
    <mergeCell ref="M13:Q13"/>
    <mergeCell ref="E14:F14"/>
    <mergeCell ref="H14:L14"/>
    <mergeCell ref="M14:Q14"/>
    <mergeCell ref="M23:Q23"/>
    <mergeCell ref="H20:L20"/>
    <mergeCell ref="M20:Q20"/>
    <mergeCell ref="H21:L21"/>
    <mergeCell ref="M22:Q22"/>
    <mergeCell ref="C12:D12"/>
    <mergeCell ref="C22:D22"/>
    <mergeCell ref="C21:D21"/>
    <mergeCell ref="C23:F23"/>
    <mergeCell ref="C28:I28"/>
    <mergeCell ref="C27:I27"/>
    <mergeCell ref="C26:I26"/>
    <mergeCell ref="C17:F17"/>
    <mergeCell ref="B20:F20"/>
    <mergeCell ref="C16:D16"/>
    <mergeCell ref="C15:D15"/>
    <mergeCell ref="H22:L22"/>
    <mergeCell ref="E22:F22"/>
    <mergeCell ref="E12:F12"/>
    <mergeCell ref="H12:L12"/>
    <mergeCell ref="H23:L23"/>
    <mergeCell ref="O6:Q6"/>
    <mergeCell ref="L8:N8"/>
    <mergeCell ref="L7:N7"/>
    <mergeCell ref="L6:N6"/>
    <mergeCell ref="B11:F11"/>
    <mergeCell ref="H11:L11"/>
    <mergeCell ref="M11:Q11"/>
  </mergeCells>
  <phoneticPr fontId="1"/>
  <dataValidations count="1">
    <dataValidation type="list" allowBlank="1" showInputMessage="1" showErrorMessage="1" sqref="G12:G17 G21:G23" xr:uid="{57C8B307-0D2F-48AA-8A8E-41AA7D869DA1}">
      <formula1>"○,☓"</formula1>
    </dataValidation>
  </dataValidations>
  <pageMargins left="0.39370078740157483" right="0.27559055118110237" top="0.74803149606299213" bottom="0.74803149606299213"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5F8-C469-4307-A60B-E2A1A8BCF36C}">
  <sheetPr>
    <pageSetUpPr fitToPage="1"/>
  </sheetPr>
  <dimension ref="A1:R30"/>
  <sheetViews>
    <sheetView tabSelected="1" view="pageBreakPreview" zoomScale="85" zoomScaleNormal="100" zoomScaleSheetLayoutView="85" workbookViewId="0">
      <selection activeCell="H13" sqref="H13:L13"/>
    </sheetView>
  </sheetViews>
  <sheetFormatPr defaultRowHeight="13"/>
  <cols>
    <col min="1" max="1" width="6.36328125" style="5" customWidth="1"/>
    <col min="2" max="2" width="26.26953125" style="5" customWidth="1"/>
    <col min="3" max="3" width="10.6328125" style="5" customWidth="1"/>
    <col min="4" max="13" width="10.6328125" customWidth="1"/>
    <col min="14" max="17" width="12.453125" customWidth="1"/>
  </cols>
  <sheetData>
    <row r="1" spans="1:18" ht="23.5">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5" customHeight="1">
      <c r="A5" s="44" t="s">
        <v>97</v>
      </c>
      <c r="B5" s="40"/>
      <c r="C5" s="45"/>
      <c r="D5" s="46"/>
      <c r="E5" s="45"/>
      <c r="F5" s="45"/>
      <c r="G5" s="95"/>
      <c r="H5" s="2"/>
      <c r="I5" s="2"/>
      <c r="J5" s="4"/>
      <c r="K5" s="2"/>
      <c r="L5" s="2"/>
      <c r="M5" s="4"/>
      <c r="N5" s="4"/>
      <c r="O5" s="4"/>
      <c r="P5" s="28"/>
    </row>
    <row r="6" spans="1:18" ht="2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36">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IF(E8="","",IF(E8&lt;0.3,"改善計画必要（継続不可対象）",IF(E8&gt;=0.7,"－","改善計画必要")))</f>
        <v/>
      </c>
      <c r="M8" s="198"/>
      <c r="N8" s="198"/>
      <c r="O8" s="236" t="str">
        <f>IF( AND(E8&lt;&gt;"", K8&lt;&gt;"", E8&gt;=30%, E8&lt;50%, K8&gt;=30%), "－", IF( OR( AND(E8&lt;&gt;"", J8&lt;&gt;"", E8&gt;=30%, E8&lt;50%, J8=0), AND(E8&lt;&gt;"", K8&lt;&gt;"", E8&lt;30%, K8&lt;30%) ), "改善計画必要（継続不可対象）", IF( OR( AND(E8&lt;&gt;"", K8&lt;&gt;"", E8&gt;=50%, E8&lt;70%, K8&lt;30%), AND(E8&lt;&gt;"", E8&gt;=30%, E8&lt;50%, OR(AND(J8&lt;&gt;"", J8&gt;=1), AND(K8&lt;&gt;"", K8&lt;30%))), AND(E8&gt;=70%, K8&lt;30%)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07"/>
      <c r="I22" s="208"/>
      <c r="J22" s="208"/>
      <c r="K22" s="208"/>
      <c r="L22" s="209"/>
      <c r="M22" s="217"/>
      <c r="N22" s="218"/>
      <c r="O22" s="218"/>
      <c r="P22" s="218"/>
      <c r="Q22" s="219"/>
    </row>
    <row r="23" spans="1:18" ht="94.5" customHeight="1">
      <c r="A23" s="67" t="s">
        <v>57</v>
      </c>
      <c r="B23" s="68" t="s">
        <v>47</v>
      </c>
      <c r="C23" s="115" t="s">
        <v>48</v>
      </c>
      <c r="D23" s="116"/>
      <c r="E23" s="116"/>
      <c r="F23" s="117"/>
      <c r="G23" s="24"/>
      <c r="H23" s="211"/>
      <c r="I23" s="212"/>
      <c r="J23" s="212"/>
      <c r="K23" s="212"/>
      <c r="L23" s="213"/>
      <c r="M23" s="211"/>
      <c r="N23" s="212"/>
      <c r="O23" s="212"/>
      <c r="P23" s="212"/>
      <c r="Q23" s="213"/>
    </row>
    <row r="25" spans="1:18" ht="19">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C22:F22"/>
    <mergeCell ref="H22:L22"/>
    <mergeCell ref="M22:Q22"/>
    <mergeCell ref="C21:D21"/>
    <mergeCell ref="E21:F21"/>
    <mergeCell ref="H21:L21"/>
    <mergeCell ref="M21:Q21"/>
    <mergeCell ref="C15:D15"/>
    <mergeCell ref="E15:F15"/>
    <mergeCell ref="H15:L15"/>
    <mergeCell ref="M15:Q15"/>
    <mergeCell ref="C16:D16"/>
    <mergeCell ref="E16:F16"/>
    <mergeCell ref="H16:L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M16:Q16"/>
    <mergeCell ref="C17:F17"/>
    <mergeCell ref="H17:L17"/>
    <mergeCell ref="M17:Q17"/>
    <mergeCell ref="B20:F20"/>
    <mergeCell ref="H20:L20"/>
    <mergeCell ref="M20:Q20"/>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B2E43886-8928-4DCC-A4C6-6353EE48913B}">
      <formula1>"○,☓"</formula1>
    </dataValidation>
  </dataValidations>
  <pageMargins left="0.39370078740157483" right="0.27559055118110237" top="0.74803149606299213" bottom="0.74803149606299213" header="0.31496062992125984" footer="0.31496062992125984"/>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F4A-9E00-4159-BFE9-EF3C0E9E7F93}">
  <dimension ref="A1:R32"/>
  <sheetViews>
    <sheetView tabSelected="1" view="pageBreakPreview" zoomScale="85" zoomScaleNormal="100" zoomScaleSheetLayoutView="85" workbookViewId="0">
      <selection activeCell="H13" sqref="H13:L13"/>
    </sheetView>
  </sheetViews>
  <sheetFormatPr defaultRowHeight="13"/>
  <cols>
    <col min="1" max="1" width="6.36328125" style="5" customWidth="1"/>
    <col min="2" max="2" width="26.26953125" style="5" customWidth="1"/>
    <col min="3" max="3" width="10.6328125" style="5" customWidth="1"/>
    <col min="4" max="17" width="10.6328125" customWidth="1"/>
  </cols>
  <sheetData>
    <row r="1" spans="1:17" ht="23.5">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3.5">
      <c r="A4" s="100" t="s">
        <v>102</v>
      </c>
      <c r="B4" s="97"/>
      <c r="C4" s="97"/>
      <c r="D4" s="97"/>
      <c r="E4" s="97"/>
      <c r="F4" s="97"/>
      <c r="G4" s="97"/>
      <c r="H4" s="97"/>
      <c r="I4" s="97"/>
      <c r="J4" s="12"/>
      <c r="K4" s="12"/>
      <c r="L4" s="12"/>
      <c r="M4" s="12"/>
      <c r="N4" s="184" t="s">
        <v>12</v>
      </c>
      <c r="O4" s="184"/>
      <c r="P4" s="184" t="s">
        <v>14</v>
      </c>
      <c r="Q4" s="184"/>
    </row>
    <row r="5" spans="1:17" ht="25" customHeight="1">
      <c r="A5" s="44" t="s">
        <v>98</v>
      </c>
      <c r="B5" s="40"/>
      <c r="C5" s="45"/>
      <c r="D5" s="46"/>
      <c r="E5" s="45"/>
      <c r="F5" s="45"/>
      <c r="G5" s="3"/>
      <c r="H5" s="2"/>
      <c r="I5" s="2"/>
      <c r="J5" s="4"/>
      <c r="K5" s="2"/>
      <c r="L5" s="2"/>
      <c r="M5" s="4"/>
      <c r="N5" s="1"/>
      <c r="O5" s="1"/>
      <c r="P5" s="1"/>
    </row>
    <row r="6" spans="1:17" ht="2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5" customHeight="1">
      <c r="A7" s="173"/>
      <c r="B7" s="76"/>
      <c r="C7" s="13" t="s">
        <v>4</v>
      </c>
      <c r="D7" s="13" t="s">
        <v>5</v>
      </c>
      <c r="E7" s="14" t="s">
        <v>6</v>
      </c>
      <c r="F7" s="14" t="s">
        <v>7</v>
      </c>
      <c r="G7" s="13" t="s">
        <v>18</v>
      </c>
      <c r="H7" s="14" t="s">
        <v>8</v>
      </c>
      <c r="I7" s="30" t="s">
        <v>4</v>
      </c>
      <c r="J7" s="30" t="s">
        <v>5</v>
      </c>
      <c r="K7" s="31" t="s">
        <v>6</v>
      </c>
      <c r="L7" s="180" t="s">
        <v>20</v>
      </c>
      <c r="M7" s="180"/>
      <c r="N7" s="180"/>
      <c r="O7" s="185" t="s">
        <v>20</v>
      </c>
      <c r="P7" s="185"/>
      <c r="Q7" s="185"/>
    </row>
    <row r="8" spans="1:17" ht="40" customHeight="1">
      <c r="A8" s="186"/>
      <c r="B8" s="188"/>
      <c r="C8" s="6"/>
      <c r="D8" s="6"/>
      <c r="E8" s="96" t="str">
        <f>IF(OR(C8="", D8=""), "", IF(C8=0, "", D8/C8))</f>
        <v/>
      </c>
      <c r="F8" s="108"/>
      <c r="G8" s="108"/>
      <c r="H8" s="101" t="str">
        <f t="shared" ref="H8:H9" si="0">IF(OR(F8=0,G8=0),"",G8/F8)</f>
        <v/>
      </c>
      <c r="I8" s="240"/>
      <c r="J8" s="240"/>
      <c r="K8" s="242" t="str">
        <f>IF(OR(I8="", J8=""), "", IF(I8=0, "", J8/I8))</f>
        <v/>
      </c>
      <c r="L8" s="168" t="str">
        <f>IF(E8="","",IF(E8&lt;0.3,"改善計画必要（継続不可審査対象）",IF(E8&gt;=0.7,"－","改善計画必要")))</f>
        <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v>
      </c>
      <c r="P8" s="168"/>
      <c r="Q8" s="168"/>
    </row>
    <row r="9" spans="1:17" ht="40" customHeight="1">
      <c r="A9" s="187"/>
      <c r="B9" s="189"/>
      <c r="C9" s="35"/>
      <c r="D9" s="35"/>
      <c r="E9" s="96" t="str">
        <f>IF(OR(C9="", D9=""), "", IF(C9=0, "", D9/C9))</f>
        <v/>
      </c>
      <c r="F9" s="94"/>
      <c r="G9" s="94"/>
      <c r="H9" s="102" t="str">
        <f t="shared" si="0"/>
        <v/>
      </c>
      <c r="I9" s="241"/>
      <c r="J9" s="241"/>
      <c r="K9" s="243"/>
      <c r="L9" s="168" t="str">
        <f>IF(E9="","",IF(E9&lt;0.3,"改善計画必要（継続不可審査対象）",IF(E9&gt;=0.7,"－","改善計画必要")))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9">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30:I30"/>
    <mergeCell ref="E23:F23"/>
    <mergeCell ref="H23:L23"/>
    <mergeCell ref="C17:D17"/>
    <mergeCell ref="E17:F17"/>
    <mergeCell ref="H17:L17"/>
    <mergeCell ref="C15:D15"/>
    <mergeCell ref="E15:F15"/>
    <mergeCell ref="H15:L15"/>
    <mergeCell ref="A32:P32"/>
    <mergeCell ref="C24:F24"/>
    <mergeCell ref="H24:L24"/>
    <mergeCell ref="M24:Q24"/>
    <mergeCell ref="C25:F25"/>
    <mergeCell ref="H25:L25"/>
    <mergeCell ref="M25:Q25"/>
    <mergeCell ref="C28:I28"/>
    <mergeCell ref="C29:I29"/>
    <mergeCell ref="M23:Q23"/>
    <mergeCell ref="C19:F19"/>
    <mergeCell ref="H19:L19"/>
    <mergeCell ref="M19:Q19"/>
    <mergeCell ref="B22:F22"/>
    <mergeCell ref="H22:L22"/>
    <mergeCell ref="M22:Q22"/>
    <mergeCell ref="C23:D23"/>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A2:P2"/>
    <mergeCell ref="I6:K6"/>
    <mergeCell ref="P3:Q3"/>
    <mergeCell ref="N4:O4"/>
    <mergeCell ref="P4:Q4"/>
    <mergeCell ref="O6:Q6"/>
    <mergeCell ref="L6:N6"/>
    <mergeCell ref="I8:I9"/>
    <mergeCell ref="N3:O3"/>
    <mergeCell ref="F6:H6"/>
    <mergeCell ref="A6:A7"/>
    <mergeCell ref="C6:E6"/>
    <mergeCell ref="K8:K9"/>
    <mergeCell ref="J8:J9"/>
    <mergeCell ref="A8:A9"/>
    <mergeCell ref="B8:B9"/>
    <mergeCell ref="O8:Q9"/>
    <mergeCell ref="O7:Q7"/>
    <mergeCell ref="L9:N9"/>
    <mergeCell ref="L8:N8"/>
    <mergeCell ref="L7:N7"/>
  </mergeCells>
  <phoneticPr fontId="1"/>
  <dataValidations count="1">
    <dataValidation type="list" allowBlank="1" showInputMessage="1" showErrorMessage="1" sqref="G14:G19 G23:G25" xr:uid="{E51E6122-F063-4261-B6DD-0B96D25D63C6}">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6884-C90D-4364-A6AA-4FB9E1F5E5A5}">
  <sheetPr>
    <pageSetUpPr fitToPage="1"/>
  </sheetPr>
  <dimension ref="A1:R30"/>
  <sheetViews>
    <sheetView tabSelected="1" view="pageBreakPreview" zoomScale="85" zoomScaleNormal="100" zoomScaleSheetLayoutView="85" workbookViewId="0">
      <selection activeCell="H13" sqref="H13:L13"/>
    </sheetView>
  </sheetViews>
  <sheetFormatPr defaultRowHeight="13"/>
  <cols>
    <col min="1" max="1" width="6.36328125" style="5" customWidth="1"/>
    <col min="2" max="2" width="26.26953125" style="5" customWidth="1"/>
    <col min="3" max="3" width="10.6328125" style="5" customWidth="1"/>
    <col min="4" max="13" width="10.6328125" customWidth="1"/>
    <col min="14" max="17" width="12.453125" customWidth="1"/>
  </cols>
  <sheetData>
    <row r="1" spans="1:18" ht="23.5">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5" customHeight="1">
      <c r="A5" s="44" t="s">
        <v>44</v>
      </c>
      <c r="B5" s="40"/>
      <c r="C5" s="45"/>
      <c r="D5" s="46"/>
      <c r="E5" s="45"/>
      <c r="F5" s="45"/>
      <c r="G5" s="95"/>
      <c r="H5" s="2"/>
      <c r="I5" s="2"/>
      <c r="J5" s="4"/>
      <c r="K5" s="2"/>
      <c r="L5" s="2"/>
      <c r="M5" s="4"/>
      <c r="N5" s="4"/>
      <c r="O5" s="4"/>
      <c r="P5" s="28"/>
    </row>
    <row r="6" spans="1:18" ht="2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36">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IF(E8="","",IF(E8&lt;0.5,"改善計画必要（継続不可審査対象）",IF(E8&gt;=0.7,"－","改善計画必要")))</f>
        <v/>
      </c>
      <c r="M8" s="198"/>
      <c r="N8" s="198"/>
      <c r="O8" s="236" t="str">
        <f>IF(
  AND(E8&lt;&gt;"", H8&lt;&gt;"", E8&lt;50%, H8&lt;85%),
  "改善計画必要（継続不可審査対象）",
  IF(
    AND(E8&lt;&gt;"", H8&lt;&gt;"", E8&gt;=50%,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45</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67" t="s">
        <v>22</v>
      </c>
      <c r="B23" s="68" t="s">
        <v>47</v>
      </c>
      <c r="C23" s="115" t="s">
        <v>48</v>
      </c>
      <c r="D23" s="116"/>
      <c r="E23" s="116"/>
      <c r="F23" s="117"/>
      <c r="G23" s="24"/>
      <c r="H23" s="211"/>
      <c r="I23" s="212"/>
      <c r="J23" s="212"/>
      <c r="K23" s="212"/>
      <c r="L23" s="213"/>
      <c r="M23" s="211"/>
      <c r="N23" s="212"/>
      <c r="O23" s="212"/>
      <c r="P23" s="212"/>
      <c r="Q23" s="213"/>
    </row>
    <row r="25" spans="1:18" ht="19">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5" customHeight="1">
      <c r="A30" s="222" t="s">
        <v>0</v>
      </c>
      <c r="B30" s="223"/>
      <c r="C30" s="223"/>
      <c r="D30" s="223"/>
      <c r="E30" s="223"/>
      <c r="F30" s="223"/>
      <c r="G30" s="223"/>
      <c r="H30" s="223"/>
      <c r="I30" s="223"/>
      <c r="J30" s="223"/>
      <c r="K30" s="223"/>
      <c r="L30" s="223"/>
      <c r="M30" s="223"/>
      <c r="N30" s="223"/>
      <c r="O30" s="223"/>
      <c r="P30" s="223"/>
      <c r="R30" s="22"/>
    </row>
  </sheetData>
  <mergeCells count="66">
    <mergeCell ref="B21:B22"/>
    <mergeCell ref="A21:A22"/>
    <mergeCell ref="A15:A16"/>
    <mergeCell ref="B15:B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C15:D15"/>
    <mergeCell ref="E15:F15"/>
    <mergeCell ref="H15:L15"/>
    <mergeCell ref="M15:Q15"/>
    <mergeCell ref="C16:D16"/>
    <mergeCell ref="E16:F16"/>
    <mergeCell ref="H16:L16"/>
    <mergeCell ref="M16:Q16"/>
    <mergeCell ref="C17:F17"/>
    <mergeCell ref="H17:L17"/>
    <mergeCell ref="M17:Q17"/>
    <mergeCell ref="B20:F20"/>
    <mergeCell ref="H20:L20"/>
    <mergeCell ref="M20:Q20"/>
    <mergeCell ref="C21:D21"/>
    <mergeCell ref="E21:F21"/>
    <mergeCell ref="H21:L21"/>
    <mergeCell ref="M21:Q21"/>
    <mergeCell ref="C22:D22"/>
    <mergeCell ref="E22:F22"/>
    <mergeCell ref="H22:L22"/>
    <mergeCell ref="M22:Q22"/>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08C457F9-258E-4A25-9471-03BA4F07CDA2}">
      <formula1>"○,☓"</formula1>
    </dataValidation>
  </dataValidations>
  <pageMargins left="0.39370078740157483" right="0.27559055118110237" top="0.74803149606299213" bottom="0.74803149606299213" header="0.31496062992125984" footer="0.31496062992125984"/>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5A4A-C2D1-4C27-AD67-A39FB658559B}">
  <sheetPr>
    <pageSetUpPr fitToPage="1"/>
  </sheetPr>
  <dimension ref="A1:R30"/>
  <sheetViews>
    <sheetView tabSelected="1" view="pageBreakPreview" zoomScale="85" zoomScaleNormal="100" zoomScaleSheetLayoutView="85" workbookViewId="0">
      <selection activeCell="H13" sqref="H13:L13"/>
    </sheetView>
  </sheetViews>
  <sheetFormatPr defaultRowHeight="13"/>
  <cols>
    <col min="1" max="1" width="6.36328125" style="5" customWidth="1"/>
    <col min="2" max="2" width="26.26953125" style="5" customWidth="1"/>
    <col min="3" max="3" width="10.6328125" style="5" customWidth="1"/>
    <col min="4" max="13" width="10.6328125" customWidth="1"/>
    <col min="14" max="17" width="12.453125" customWidth="1"/>
  </cols>
  <sheetData>
    <row r="1" spans="1:18" ht="23.5">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5" customHeight="1">
      <c r="A5" s="44" t="s">
        <v>97</v>
      </c>
      <c r="B5" s="40"/>
      <c r="C5" s="45"/>
      <c r="D5" s="46"/>
      <c r="E5" s="45"/>
      <c r="F5" s="45"/>
      <c r="G5" s="95"/>
      <c r="H5" s="2"/>
      <c r="I5" s="2"/>
      <c r="J5" s="4"/>
      <c r="K5" s="2"/>
      <c r="L5" s="2"/>
      <c r="M5" s="4"/>
      <c r="N5" s="4"/>
      <c r="O5" s="4"/>
      <c r="P5" s="28"/>
    </row>
    <row r="6" spans="1:18" ht="2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36">
      <c r="A7" s="173"/>
      <c r="B7" s="225"/>
      <c r="C7" s="69" t="s">
        <v>4</v>
      </c>
      <c r="D7" s="69" t="s">
        <v>5</v>
      </c>
      <c r="E7" s="70" t="s">
        <v>6</v>
      </c>
      <c r="F7" s="70" t="s">
        <v>15</v>
      </c>
      <c r="G7" s="7" t="s">
        <v>16</v>
      </c>
      <c r="H7" s="70" t="s">
        <v>8</v>
      </c>
      <c r="I7" s="69" t="s">
        <v>4</v>
      </c>
      <c r="J7" s="69" t="s">
        <v>5</v>
      </c>
      <c r="K7" s="70" t="s">
        <v>6</v>
      </c>
      <c r="L7" s="199" t="s">
        <v>20</v>
      </c>
      <c r="M7" s="200"/>
      <c r="N7" s="200"/>
      <c r="O7" s="196" t="s">
        <v>29</v>
      </c>
      <c r="P7" s="196"/>
      <c r="Q7" s="196"/>
    </row>
    <row r="8" spans="1:18" ht="89.25" customHeight="1">
      <c r="A8" s="73"/>
      <c r="B8" s="34"/>
      <c r="C8" s="6"/>
      <c r="D8" s="6"/>
      <c r="E8" s="96" t="str">
        <f>IF(OR(C8="", D8=""), "", IF(C8=0, "", D8/C8))</f>
        <v/>
      </c>
      <c r="F8" s="35"/>
      <c r="G8" s="35"/>
      <c r="H8" s="96" t="str">
        <f>IF(OR(F8="", G8=""), "", IF(F8=0, "", G8/F8))</f>
        <v/>
      </c>
      <c r="I8" s="35"/>
      <c r="J8" s="35"/>
      <c r="K8" s="96" t="str">
        <f>IF(OR(I8="", J8=""), "", IF(I8=0, "", J8/I8))</f>
        <v/>
      </c>
      <c r="L8" s="197" t="str">
        <f>IF(E8="","",IF(E8&lt;0.5,"改善計画必要（継続不可対象）",IF(E8&gt;=0.7,"－","改善計画必要")))</f>
        <v/>
      </c>
      <c r="M8" s="198"/>
      <c r="N8" s="198"/>
      <c r="O8" s="236" t="str">
        <f>IF( AND(E8&gt;=50%, E8&lt;70%, K8&gt;=50%), "－", IF( OR( AND(E8&lt;&gt;"", J8&lt;&gt;"", E8&gt;=50%, E8&lt;70%, J8=0), AND(E8&lt;&gt;"", K8&lt;&gt;"", E8&lt;50%, K8&lt;50%) ), "改善計画必要（継続不可対象）", IF( OR( AND(E8&lt;&gt;"", K8&lt;&gt;"", E8&gt;=70%, K8&lt;50%), AND(E8&lt;&gt;"", J8&lt;&gt;"", E8&gt;=50%, E8&lt;70%, J8&gt;=1), AND(E8&lt;&gt;"", K8&lt;&gt;"", E8&gt;=50%, E8&lt;70%, K8&lt;50%)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71" t="s">
        <v>35</v>
      </c>
      <c r="H11" s="143" t="s">
        <v>36</v>
      </c>
      <c r="I11" s="144"/>
      <c r="J11" s="144"/>
      <c r="K11" s="144"/>
      <c r="L11" s="145"/>
      <c r="M11" s="201" t="s">
        <v>38</v>
      </c>
      <c r="N11" s="202"/>
      <c r="O11" s="202"/>
      <c r="P11" s="202"/>
      <c r="Q11" s="203"/>
    </row>
    <row r="12" spans="1:18" ht="94.5" customHeight="1">
      <c r="A12" s="72" t="s">
        <v>21</v>
      </c>
      <c r="B12" s="74"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71"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44"/>
      <c r="I22" s="245"/>
      <c r="J22" s="245"/>
      <c r="K22" s="245"/>
      <c r="L22" s="246"/>
      <c r="M22" s="217"/>
      <c r="N22" s="218"/>
      <c r="O22" s="218"/>
      <c r="P22" s="218"/>
      <c r="Q22" s="219"/>
    </row>
    <row r="23" spans="1:18" ht="94.5" customHeight="1">
      <c r="A23" s="72" t="s">
        <v>57</v>
      </c>
      <c r="B23" s="68" t="s">
        <v>47</v>
      </c>
      <c r="C23" s="115" t="s">
        <v>48</v>
      </c>
      <c r="D23" s="116"/>
      <c r="E23" s="116"/>
      <c r="F23" s="117"/>
      <c r="G23" s="24"/>
      <c r="H23" s="211"/>
      <c r="I23" s="212"/>
      <c r="J23" s="212"/>
      <c r="K23" s="212"/>
      <c r="L23" s="213"/>
      <c r="M23" s="211"/>
      <c r="N23" s="212"/>
      <c r="O23" s="212"/>
      <c r="P23" s="212"/>
      <c r="Q23" s="213"/>
    </row>
    <row r="25" spans="1:18" ht="19">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A30:P30"/>
    <mergeCell ref="C22:F22"/>
    <mergeCell ref="H22:L22"/>
    <mergeCell ref="M22:Q22"/>
    <mergeCell ref="C23:F23"/>
    <mergeCell ref="H23:L23"/>
    <mergeCell ref="M23:Q23"/>
    <mergeCell ref="C26:I26"/>
    <mergeCell ref="C27:I27"/>
    <mergeCell ref="C28:I28"/>
    <mergeCell ref="C21:D21"/>
    <mergeCell ref="E21:F21"/>
    <mergeCell ref="H21:L21"/>
    <mergeCell ref="M21:Q21"/>
    <mergeCell ref="C17:F17"/>
    <mergeCell ref="H17:L17"/>
    <mergeCell ref="M17:Q17"/>
    <mergeCell ref="B20:F20"/>
    <mergeCell ref="H20:L20"/>
    <mergeCell ref="M20:Q20"/>
    <mergeCell ref="C15:D15"/>
    <mergeCell ref="E15:F15"/>
    <mergeCell ref="H15:L15"/>
    <mergeCell ref="M15:Q15"/>
    <mergeCell ref="C16:D16"/>
    <mergeCell ref="E16:F16"/>
    <mergeCell ref="H16:L16"/>
    <mergeCell ref="M16:Q16"/>
    <mergeCell ref="A13:A14"/>
    <mergeCell ref="C13:D13"/>
    <mergeCell ref="E13:F13"/>
    <mergeCell ref="H13:L13"/>
    <mergeCell ref="M13:Q13"/>
    <mergeCell ref="C14:D14"/>
    <mergeCell ref="E14:F14"/>
    <mergeCell ref="H14:L14"/>
    <mergeCell ref="M14:Q14"/>
    <mergeCell ref="B13:B14"/>
    <mergeCell ref="B11:F11"/>
    <mergeCell ref="H11:L11"/>
    <mergeCell ref="M11:Q11"/>
    <mergeCell ref="C12:D12"/>
    <mergeCell ref="E12:F12"/>
    <mergeCell ref="H12:L12"/>
    <mergeCell ref="M12:Q12"/>
    <mergeCell ref="L6:N6"/>
    <mergeCell ref="O6:Q6"/>
    <mergeCell ref="L7:N7"/>
    <mergeCell ref="O7:Q7"/>
    <mergeCell ref="L8:N8"/>
    <mergeCell ref="O8:Q8"/>
    <mergeCell ref="A2:P2"/>
    <mergeCell ref="N3:O3"/>
    <mergeCell ref="P3:Q3"/>
    <mergeCell ref="N4:O4"/>
    <mergeCell ref="P4:Q4"/>
    <mergeCell ref="A6:A7"/>
    <mergeCell ref="B6:B7"/>
    <mergeCell ref="C6:E6"/>
    <mergeCell ref="F6:H6"/>
    <mergeCell ref="I6:K6"/>
  </mergeCells>
  <phoneticPr fontId="1"/>
  <dataValidations count="1">
    <dataValidation type="list" allowBlank="1" showInputMessage="1" showErrorMessage="1" sqref="G12:G17 G21:G23" xr:uid="{51D56452-62C3-4193-9885-13E08BECA678}">
      <formula1>"○,☓"</formula1>
    </dataValidation>
  </dataValidations>
  <pageMargins left="0.39370078740157483" right="0.27559055118110237"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E7B5-ED09-4BF1-B632-977D34B654AA}">
  <dimension ref="A1:R32"/>
  <sheetViews>
    <sheetView tabSelected="1" view="pageBreakPreview" zoomScale="85" zoomScaleNormal="100" zoomScaleSheetLayoutView="85" workbookViewId="0">
      <selection activeCell="H13" sqref="H13:L13"/>
    </sheetView>
  </sheetViews>
  <sheetFormatPr defaultRowHeight="13"/>
  <cols>
    <col min="1" max="1" width="6.36328125" style="5" customWidth="1"/>
    <col min="2" max="2" width="26.26953125" style="5" customWidth="1"/>
    <col min="3" max="3" width="10.6328125" style="5" customWidth="1"/>
    <col min="4" max="17" width="10.6328125" customWidth="1"/>
  </cols>
  <sheetData>
    <row r="1" spans="1:17" ht="23.5">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3.5">
      <c r="A4" s="100" t="s">
        <v>102</v>
      </c>
      <c r="B4" s="97"/>
      <c r="C4" s="97"/>
      <c r="D4" s="97"/>
      <c r="E4" s="97"/>
      <c r="F4" s="97"/>
      <c r="G4" s="97"/>
      <c r="H4" s="97"/>
      <c r="I4" s="97"/>
      <c r="J4" s="12"/>
      <c r="K4" s="12"/>
      <c r="L4" s="12"/>
      <c r="M4" s="12"/>
      <c r="N4" s="184" t="s">
        <v>12</v>
      </c>
      <c r="O4" s="184"/>
      <c r="P4" s="184" t="s">
        <v>14</v>
      </c>
      <c r="Q4" s="184"/>
    </row>
    <row r="5" spans="1:17" ht="25" customHeight="1">
      <c r="A5" s="44" t="s">
        <v>98</v>
      </c>
      <c r="B5" s="40"/>
      <c r="C5" s="45"/>
      <c r="D5" s="46"/>
      <c r="E5" s="45"/>
      <c r="F5" s="45"/>
      <c r="G5" s="3"/>
      <c r="H5" s="2"/>
      <c r="I5" s="2"/>
      <c r="J5" s="4"/>
      <c r="K5" s="2"/>
      <c r="L5" s="2"/>
      <c r="M5" s="4"/>
      <c r="N5" s="1"/>
      <c r="O5" s="1"/>
      <c r="P5" s="1"/>
    </row>
    <row r="6" spans="1:17" ht="2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5" customHeight="1">
      <c r="A7" s="173"/>
      <c r="B7" s="76"/>
      <c r="C7" s="13" t="s">
        <v>4</v>
      </c>
      <c r="D7" s="13" t="s">
        <v>5</v>
      </c>
      <c r="E7" s="14" t="s">
        <v>6</v>
      </c>
      <c r="F7" s="14" t="s">
        <v>7</v>
      </c>
      <c r="G7" s="13" t="s">
        <v>18</v>
      </c>
      <c r="H7" s="14" t="s">
        <v>8</v>
      </c>
      <c r="I7" s="69" t="s">
        <v>4</v>
      </c>
      <c r="J7" s="69" t="s">
        <v>5</v>
      </c>
      <c r="K7" s="70" t="s">
        <v>6</v>
      </c>
      <c r="L7" s="180" t="s">
        <v>20</v>
      </c>
      <c r="M7" s="180"/>
      <c r="N7" s="180"/>
      <c r="O7" s="185" t="s">
        <v>20</v>
      </c>
      <c r="P7" s="185"/>
      <c r="Q7" s="185"/>
    </row>
    <row r="8" spans="1:17" ht="40" customHeight="1">
      <c r="A8" s="186"/>
      <c r="B8" s="188"/>
      <c r="C8" s="6"/>
      <c r="D8" s="6"/>
      <c r="E8" s="96" t="str">
        <f>IF(OR(C8="", D8=""), "", IF(C8=0, "", D8/C8))</f>
        <v/>
      </c>
      <c r="F8" s="108"/>
      <c r="G8" s="108"/>
      <c r="H8" s="103" t="str">
        <f t="shared" ref="H8:H9" si="0">IF(OR(F8=0,G8=0),"",G8/F8)</f>
        <v/>
      </c>
      <c r="I8" s="240"/>
      <c r="J8" s="240"/>
      <c r="K8" s="242" t="str">
        <f>IF(OR(I8="", J8=""), "", IF(I8=0, "", J8/I8))</f>
        <v/>
      </c>
      <c r="L8" s="168" t="str">
        <f>IF(E8="","",IF(E8&lt;0.5,"改善計画必要（継続不可審査対象）",IF(E8&gt;=0.7,"－","改善計画必要")))</f>
        <v/>
      </c>
      <c r="M8" s="168"/>
      <c r="N8" s="168"/>
      <c r="O8" s="168" t="str">
        <f>IF( OR(C8=0, C8=""), IF( AND(E9&gt;=50%, E9&lt;70%, K8&gt;=50%), "－", IF( OR( AND(E9&lt;&gt;"", J8&lt;&gt;"", E9&gt;=50%, E9&lt;70%, J8=0), AND(E9&lt;&gt;"", K8&lt;&gt;"", E9&lt;50%, K8&lt;50%) ), "改善計画必要（継続不可対象）", IF( OR( AND(E9&lt;&gt;"", K8&lt;&gt;"", E9&gt;=70%, K8&lt;50%), AND(E9&lt;&gt;"", J8&lt;&gt;"", E9&gt;=50%, E9&lt;70%, J8&gt;=1), AND(E9&lt;&gt;"", K8&lt;&gt;"", E9&gt;=50%, E9&lt;70%, K8&lt;50%) ), "改善計画必要", "－" ) ) ), IF( K8&gt;=50%, "－", IF( OR( AND(E8&lt;&gt;"",E9&lt;&gt;"",K8&lt;&gt;"", E8&lt;50%, E9&lt;50%, K8&lt;50%), AND( E8&lt;&gt;"",E9&lt;&gt;"",J8&lt;&gt;"", AND(NOT(AND(E8&gt;=70%,E9&gt;=70%)), NOT(AND(E8&lt;50%,E9&lt;50%))), J8=0 ) ), "改善計画必要（継続不可審査対象）", IF( OR( AND(E8&lt;&gt;"",E9&lt;&gt;"",K8&lt;&gt;"", E8&gt;=70%, E9&gt;=70%, K8&lt;50%), AND( E8&lt;&gt;"",E9&lt;&gt;"", AND(NOT(AND(E8&gt;=70%,E9&gt;=70%)), NOT(AND(E8&lt;50%,E9&lt;50%))), OR(AND(J8&lt;&gt;"", J8&gt;=1), AND(K8&lt;&gt;"", K8&lt;50%)) ) ), "改善計画必要", "－" ) ) ) )</f>
        <v>－</v>
      </c>
      <c r="P8" s="168"/>
      <c r="Q8" s="168"/>
    </row>
    <row r="9" spans="1:17" ht="40" customHeight="1">
      <c r="A9" s="187"/>
      <c r="B9" s="189"/>
      <c r="C9" s="35"/>
      <c r="D9" s="35"/>
      <c r="E9" s="96" t="str">
        <f>IF(OR(C9="", D9=""), "", IF(C9=0, "", D9/C9))</f>
        <v/>
      </c>
      <c r="F9" s="106"/>
      <c r="G9" s="106"/>
      <c r="H9" s="104" t="str">
        <f t="shared" si="0"/>
        <v/>
      </c>
      <c r="I9" s="241"/>
      <c r="J9" s="241"/>
      <c r="K9" s="243"/>
      <c r="L9" s="168" t="str">
        <f>IF(E9="","",IF(E9&lt;0.5,"改善計画必要（継続不可審査対象）",IF(E9&gt;=0.7,"－","改善計画必要")))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9">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28:I28"/>
    <mergeCell ref="C23:D23"/>
    <mergeCell ref="E23:F23"/>
    <mergeCell ref="H23:L23"/>
    <mergeCell ref="C17:D17"/>
    <mergeCell ref="E17:F17"/>
    <mergeCell ref="H17:L17"/>
    <mergeCell ref="C15:D15"/>
    <mergeCell ref="E15:F15"/>
    <mergeCell ref="H15:L15"/>
    <mergeCell ref="C29:I29"/>
    <mergeCell ref="C30:I30"/>
    <mergeCell ref="A32:P32"/>
    <mergeCell ref="C24:F24"/>
    <mergeCell ref="H24:L24"/>
    <mergeCell ref="M24:Q24"/>
    <mergeCell ref="C25:F25"/>
    <mergeCell ref="H25:L25"/>
    <mergeCell ref="M25:Q25"/>
    <mergeCell ref="M23:Q23"/>
    <mergeCell ref="C19:F19"/>
    <mergeCell ref="H19:L19"/>
    <mergeCell ref="M19:Q19"/>
    <mergeCell ref="B22:F22"/>
    <mergeCell ref="H22:L22"/>
    <mergeCell ref="M22:Q22"/>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A2:P2"/>
    <mergeCell ref="N3:O3"/>
    <mergeCell ref="P3:Q3"/>
    <mergeCell ref="N4:O4"/>
    <mergeCell ref="P4:Q4"/>
  </mergeCells>
  <phoneticPr fontId="1"/>
  <dataValidations count="1">
    <dataValidation type="list" allowBlank="1" showInputMessage="1" showErrorMessage="1" sqref="G14:G19 G23:G25" xr:uid="{2050D3B9-1E74-4164-9D7C-59957F4F2902}">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記載例（必読）１年度目判定</vt:lpstr>
      <vt:lpstr>（１年度目）Aメニュー改善計画</vt:lpstr>
      <vt:lpstr>（１年度目）Bメニュー改善計画</vt:lpstr>
      <vt:lpstr>（１年度目）Cメニュー改善計画</vt:lpstr>
      <vt:lpstr>（２年度目）Aメニュー改善計画 </vt:lpstr>
      <vt:lpstr>（2年度目）Bメニュー改善計画 </vt:lpstr>
      <vt:lpstr>（２年度目）Cメニュー改善計画</vt:lpstr>
      <vt:lpstr>'（１年度目）Aメニュー改善計画'!Print_Area</vt:lpstr>
      <vt:lpstr>'（１年度目）Bメニュー改善計画'!Print_Area</vt:lpstr>
      <vt:lpstr>'（１年度目）Cメニュー改善計画'!Print_Area</vt:lpstr>
      <vt:lpstr>'（２年度目）Aメニュー改善計画 '!Print_Area</vt:lpstr>
      <vt:lpstr>'（2年度目）Bメニュー改善計画 '!Print_Area</vt:lpstr>
      <vt:lpstr>'（２年度目）Cメニュー改善計画'!Print_Area</vt:lpstr>
      <vt:lpstr>'記載例（必読）１年度目判定'!Print_Area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