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ishizukas\Desktop\"/>
    </mc:Choice>
  </mc:AlternateContent>
  <bookViews>
    <workbookView xWindow="240" yWindow="120" windowWidth="17235" windowHeight="10740"/>
  </bookViews>
  <sheets>
    <sheet name="増額訂正" sheetId="1" r:id="rId1"/>
    <sheet name="減額訂正" sheetId="4" r:id="rId2"/>
  </sheets>
  <calcPr calcId="152511"/>
</workbook>
</file>

<file path=xl/calcChain.xml><?xml version="1.0" encoding="utf-8"?>
<calcChain xmlns="http://schemas.openxmlformats.org/spreadsheetml/2006/main">
  <c r="E6" i="1" l="1"/>
  <c r="F6" i="4"/>
  <c r="S44" i="4" l="1"/>
  <c r="L43" i="4"/>
  <c r="R43" i="4" s="1"/>
  <c r="I41" i="4"/>
  <c r="H37" i="4" s="1"/>
  <c r="F41" i="4"/>
  <c r="H39" i="4"/>
  <c r="M36" i="4"/>
  <c r="N38" i="4" s="1"/>
  <c r="S35" i="4"/>
  <c r="L34" i="4"/>
  <c r="R34" i="4" s="1"/>
  <c r="I32" i="4"/>
  <c r="H28" i="4" s="1"/>
  <c r="F32" i="4"/>
  <c r="H30" i="4"/>
  <c r="M27" i="4"/>
  <c r="N29" i="4" s="1"/>
  <c r="S26" i="4"/>
  <c r="L25" i="4"/>
  <c r="R25" i="4" s="1"/>
  <c r="I23" i="4"/>
  <c r="H19" i="4" s="1"/>
  <c r="F23" i="4"/>
  <c r="H21" i="4"/>
  <c r="M18" i="4"/>
  <c r="N20" i="4" s="1"/>
  <c r="K18" i="4"/>
  <c r="I26" i="4" s="1"/>
  <c r="U48" i="1"/>
  <c r="H44" i="1"/>
  <c r="K41" i="1"/>
  <c r="H42" i="1" s="1"/>
  <c r="H46" i="1" s="1"/>
  <c r="U40" i="1"/>
  <c r="H36" i="1"/>
  <c r="K33" i="1"/>
  <c r="H34" i="1" s="1"/>
  <c r="U32" i="1"/>
  <c r="H28" i="1"/>
  <c r="K25" i="1"/>
  <c r="M25" i="1" s="1"/>
  <c r="U24" i="1"/>
  <c r="H20" i="1"/>
  <c r="K17" i="1"/>
  <c r="M17" i="1" s="1"/>
  <c r="H38" i="1" l="1"/>
  <c r="H26" i="1"/>
  <c r="H30" i="1" s="1"/>
  <c r="N25" i="1" s="1"/>
  <c r="M33" i="1"/>
  <c r="H41" i="4"/>
  <c r="F44" i="4" s="1"/>
  <c r="K27" i="4"/>
  <c r="I35" i="4" s="1"/>
  <c r="N33" i="1"/>
  <c r="M41" i="1"/>
  <c r="N41" i="1" s="1"/>
  <c r="H23" i="4"/>
  <c r="F26" i="4" s="1"/>
  <c r="H32" i="4"/>
  <c r="K36" i="4"/>
  <c r="I44" i="4" s="1"/>
  <c r="P43" i="4"/>
  <c r="F35" i="4"/>
  <c r="P34" i="4"/>
  <c r="P25" i="4"/>
  <c r="H18" i="1"/>
  <c r="H22" i="1" s="1"/>
  <c r="N17" i="1" s="1"/>
  <c r="H12" i="1"/>
  <c r="K9" i="1"/>
  <c r="H10" i="1" s="1"/>
  <c r="L18" i="4" l="1"/>
  <c r="L26" i="4" s="1"/>
  <c r="L27" i="4"/>
  <c r="L35" i="4" s="1"/>
  <c r="L36" i="4"/>
  <c r="L44" i="4" s="1"/>
  <c r="Q43" i="4"/>
  <c r="S43" i="4" s="1"/>
  <c r="Q34" i="4"/>
  <c r="S34" i="4" s="1"/>
  <c r="Q25" i="4"/>
  <c r="S25" i="4" s="1"/>
  <c r="M9" i="1"/>
  <c r="I50" i="1" s="1"/>
  <c r="U16" i="1"/>
  <c r="H14" i="1" l="1"/>
  <c r="N9" i="1" s="1"/>
  <c r="L48" i="4" l="1"/>
  <c r="L16" i="4"/>
  <c r="N52" i="1"/>
  <c r="R46" i="4" l="1"/>
  <c r="Q46" i="4"/>
  <c r="P46" i="4"/>
  <c r="R16" i="4"/>
  <c r="P16" i="4"/>
  <c r="Q16" i="4" s="1"/>
  <c r="M9" i="4"/>
  <c r="N11" i="4" s="1"/>
  <c r="N48" i="4" s="1"/>
  <c r="S17" i="4"/>
  <c r="S46" i="4" s="1"/>
  <c r="I14" i="4"/>
  <c r="K9" i="4" s="1"/>
  <c r="I17" i="4" s="1"/>
  <c r="F14" i="4"/>
  <c r="H12" i="4"/>
  <c r="S50" i="1"/>
  <c r="T50" i="1"/>
  <c r="R50" i="1"/>
  <c r="I46" i="4" l="1"/>
  <c r="I50" i="4" s="1"/>
  <c r="S16" i="4"/>
  <c r="H10" i="4"/>
  <c r="H14" i="4" s="1"/>
  <c r="U50" i="1"/>
  <c r="L9" i="4" l="1"/>
  <c r="L17" i="4" s="1"/>
  <c r="L46" i="4" s="1"/>
  <c r="L50" i="4" s="1"/>
  <c r="F17" i="4"/>
  <c r="I54" i="1"/>
  <c r="F46" i="4" l="1"/>
  <c r="F50" i="4" s="1"/>
  <c r="N50" i="1"/>
  <c r="N54" i="1" s="1"/>
  <c r="E50" i="1"/>
  <c r="E54" i="1" s="1"/>
</calcChain>
</file>

<file path=xl/sharedStrings.xml><?xml version="1.0" encoding="utf-8"?>
<sst xmlns="http://schemas.openxmlformats.org/spreadsheetml/2006/main" count="258" uniqueCount="106">
  <si>
    <t>労災保険</t>
    <rPh sb="0" eb="2">
      <t>ロウサイ</t>
    </rPh>
    <rPh sb="2" eb="4">
      <t>ホケン</t>
    </rPh>
    <phoneticPr fontId="2"/>
  </si>
  <si>
    <t>雇用保険</t>
    <rPh sb="0" eb="2">
      <t>コヨウ</t>
    </rPh>
    <rPh sb="2" eb="4">
      <t>ホケン</t>
    </rPh>
    <phoneticPr fontId="2"/>
  </si>
  <si>
    <t>第１種特別加入者</t>
    <rPh sb="0" eb="1">
      <t>ダイ</t>
    </rPh>
    <rPh sb="2" eb="3">
      <t>シュ</t>
    </rPh>
    <rPh sb="3" eb="5">
      <t>トクベツ</t>
    </rPh>
    <rPh sb="5" eb="7">
      <t>カニュウ</t>
    </rPh>
    <rPh sb="7" eb="8">
      <t>シャ</t>
    </rPh>
    <phoneticPr fontId="2"/>
  </si>
  <si>
    <t>氏名</t>
    <rPh sb="0" eb="2">
      <t>シメイ</t>
    </rPh>
    <phoneticPr fontId="2"/>
  </si>
  <si>
    <t>日額</t>
    <rPh sb="0" eb="2">
      <t>ニチガク</t>
    </rPh>
    <phoneticPr fontId="2"/>
  </si>
  <si>
    <t>適用月数</t>
    <rPh sb="0" eb="2">
      <t>テキヨウ</t>
    </rPh>
    <rPh sb="2" eb="4">
      <t>ツキスウ</t>
    </rPh>
    <phoneticPr fontId="2"/>
  </si>
  <si>
    <t>①
労働保険番号の枝番号</t>
    <rPh sb="2" eb="4">
      <t>ロウドウ</t>
    </rPh>
    <rPh sb="4" eb="6">
      <t>ホケン</t>
    </rPh>
    <rPh sb="6" eb="8">
      <t>バンゴウ</t>
    </rPh>
    <rPh sb="9" eb="10">
      <t>エダ</t>
    </rPh>
    <rPh sb="10" eb="12">
      <t>バンゴウ</t>
    </rPh>
    <phoneticPr fontId="2"/>
  </si>
  <si>
    <t>⑥
保険関係区分</t>
    <rPh sb="2" eb="4">
      <t>ホケン</t>
    </rPh>
    <rPh sb="4" eb="6">
      <t>カンケイ</t>
    </rPh>
    <rPh sb="6" eb="8">
      <t>クブン</t>
    </rPh>
    <phoneticPr fontId="2"/>
  </si>
  <si>
    <t>②
事業場の名称</t>
    <rPh sb="2" eb="5">
      <t>ジギョウジョウ</t>
    </rPh>
    <rPh sb="6" eb="8">
      <t>メイショウ</t>
    </rPh>
    <phoneticPr fontId="2"/>
  </si>
  <si>
    <t>③
業種</t>
    <rPh sb="2" eb="4">
      <t>ギョウシュ</t>
    </rPh>
    <phoneticPr fontId="2"/>
  </si>
  <si>
    <t>⑧
労災保険率</t>
    <rPh sb="2" eb="4">
      <t>ロウサイ</t>
    </rPh>
    <rPh sb="4" eb="6">
      <t>ホケン</t>
    </rPh>
    <rPh sb="6" eb="7">
      <t>リツ</t>
    </rPh>
    <phoneticPr fontId="2"/>
  </si>
  <si>
    <t>⑪
雇用保険率</t>
    <rPh sb="2" eb="4">
      <t>コヨウ</t>
    </rPh>
    <rPh sb="4" eb="6">
      <t>ホケン</t>
    </rPh>
    <rPh sb="6" eb="7">
      <t>リツ</t>
    </rPh>
    <phoneticPr fontId="2"/>
  </si>
  <si>
    <t>1000分の</t>
    <rPh sb="4" eb="5">
      <t>ブン</t>
    </rPh>
    <phoneticPr fontId="2"/>
  </si>
  <si>
    <t>(一)</t>
    <rPh sb="1" eb="2">
      <t>イチ</t>
    </rPh>
    <phoneticPr fontId="2"/>
  </si>
  <si>
    <t>(特）</t>
    <rPh sb="1" eb="2">
      <t>トク</t>
    </rPh>
    <phoneticPr fontId="2"/>
  </si>
  <si>
    <t>(計)</t>
    <rPh sb="1" eb="2">
      <t>ケイ</t>
    </rPh>
    <phoneticPr fontId="2"/>
  </si>
  <si>
    <t>(特)</t>
    <rPh sb="1" eb="2">
      <t>トク</t>
    </rPh>
    <phoneticPr fontId="2"/>
  </si>
  <si>
    <r>
      <t xml:space="preserve">⑨
保険料
</t>
    </r>
    <r>
      <rPr>
        <sz val="6"/>
        <color theme="1"/>
        <rFont val="ＭＳ Ｐゴシック"/>
        <family val="3"/>
        <charset val="128"/>
        <scheme val="minor"/>
      </rPr>
      <t>（⑦×⑧）
　　　　　　　　　円</t>
    </r>
    <rPh sb="2" eb="5">
      <t>ホケンリョウ</t>
    </rPh>
    <rPh sb="21" eb="22">
      <t>エン</t>
    </rPh>
    <phoneticPr fontId="2"/>
  </si>
  <si>
    <t>(計）</t>
    <rPh sb="1" eb="2">
      <t>ケイ</t>
    </rPh>
    <phoneticPr fontId="2"/>
  </si>
  <si>
    <t>⑩
賃金総額
　　　千円</t>
    <rPh sb="2" eb="4">
      <t>チンギン</t>
    </rPh>
    <rPh sb="4" eb="6">
      <t>ソウガク</t>
    </rPh>
    <rPh sb="11" eb="13">
      <t>センエン</t>
    </rPh>
    <phoneticPr fontId="2"/>
  </si>
  <si>
    <t>総額</t>
    <rPh sb="0" eb="2">
      <t>ソウガク</t>
    </rPh>
    <phoneticPr fontId="2"/>
  </si>
  <si>
    <t>差引額</t>
    <rPh sb="0" eb="2">
      <t>サシヒキ</t>
    </rPh>
    <rPh sb="2" eb="3">
      <t>ガク</t>
    </rPh>
    <phoneticPr fontId="2"/>
  </si>
  <si>
    <t>雇保免除額</t>
    <rPh sb="0" eb="2">
      <t>コホ</t>
    </rPh>
    <rPh sb="1" eb="2">
      <t>ホ</t>
    </rPh>
    <rPh sb="2" eb="4">
      <t>メンジョ</t>
    </rPh>
    <rPh sb="4" eb="5">
      <t>ガク</t>
    </rPh>
    <phoneticPr fontId="2"/>
  </si>
  <si>
    <t>⑫
一般保険料
(⑩（ハ）×⑪）
　　　　　　　　円</t>
    <rPh sb="2" eb="4">
      <t>イッパン</t>
    </rPh>
    <rPh sb="4" eb="7">
      <t>ホケンリョウ</t>
    </rPh>
    <rPh sb="25" eb="26">
      <t>エン</t>
    </rPh>
    <phoneticPr fontId="2"/>
  </si>
  <si>
    <t xml:space="preserve">
⑬
保険料
合計</t>
    <rPh sb="3" eb="6">
      <t>ホケンリョウ</t>
    </rPh>
    <rPh sb="7" eb="9">
      <t>ゴウケイ</t>
    </rPh>
    <phoneticPr fontId="2"/>
  </si>
  <si>
    <t>⑦
賃金総額
　　　千円</t>
    <rPh sb="2" eb="4">
      <t>チンギン</t>
    </rPh>
    <rPh sb="4" eb="6">
      <t>ソウガク</t>
    </rPh>
    <rPh sb="11" eb="13">
      <t>センエン</t>
    </rPh>
    <phoneticPr fontId="2"/>
  </si>
  <si>
    <t>第１期</t>
    <rPh sb="0" eb="1">
      <t>ダイ</t>
    </rPh>
    <rPh sb="2" eb="3">
      <t>キ</t>
    </rPh>
    <phoneticPr fontId="2"/>
  </si>
  <si>
    <t>第２期</t>
    <rPh sb="0" eb="1">
      <t>ダイ</t>
    </rPh>
    <rPh sb="2" eb="3">
      <t>キ</t>
    </rPh>
    <phoneticPr fontId="2"/>
  </si>
  <si>
    <t>第３期</t>
    <rPh sb="0" eb="1">
      <t>ダイ</t>
    </rPh>
    <rPh sb="2" eb="3">
      <t>キ</t>
    </rPh>
    <phoneticPr fontId="2"/>
  </si>
  <si>
    <t>期別納付額</t>
    <rPh sb="0" eb="1">
      <t>キ</t>
    </rPh>
    <rPh sb="1" eb="2">
      <t>ベツ</t>
    </rPh>
    <rPh sb="2" eb="4">
      <t>ノウフ</t>
    </rPh>
    <rPh sb="4" eb="5">
      <t>ガク</t>
    </rPh>
    <phoneticPr fontId="2"/>
  </si>
  <si>
    <t>合計</t>
    <rPh sb="0" eb="2">
      <t>ゴウケイ</t>
    </rPh>
    <phoneticPr fontId="2"/>
  </si>
  <si>
    <t>労働保険番号</t>
    <rPh sb="0" eb="2">
      <t>ロウドウ</t>
    </rPh>
    <rPh sb="2" eb="4">
      <t>ホケン</t>
    </rPh>
    <rPh sb="4" eb="6">
      <t>バンゴウ</t>
    </rPh>
    <phoneticPr fontId="2"/>
  </si>
  <si>
    <t>増額計</t>
    <rPh sb="0" eb="2">
      <t>ゾウガク</t>
    </rPh>
    <rPh sb="2" eb="3">
      <t>ケイ</t>
    </rPh>
    <phoneticPr fontId="2"/>
  </si>
  <si>
    <t>労災保険料増額分</t>
    <rPh sb="0" eb="2">
      <t>ロウサイ</t>
    </rPh>
    <rPh sb="2" eb="4">
      <t>ホケン</t>
    </rPh>
    <rPh sb="4" eb="5">
      <t>リョウ</t>
    </rPh>
    <rPh sb="5" eb="8">
      <t>ゾウガクブン</t>
    </rPh>
    <phoneticPr fontId="2"/>
  </si>
  <si>
    <t>雇用保険料増額分</t>
    <rPh sb="0" eb="2">
      <t>コヨウ</t>
    </rPh>
    <rPh sb="2" eb="4">
      <t>ホケン</t>
    </rPh>
    <rPh sb="4" eb="5">
      <t>リョウ</t>
    </rPh>
    <rPh sb="5" eb="8">
      <t>ゾウガクブン</t>
    </rPh>
    <phoneticPr fontId="2"/>
  </si>
  <si>
    <t>増額合計</t>
    <rPh sb="0" eb="2">
      <t>ゾウガク</t>
    </rPh>
    <rPh sb="2" eb="4">
      <t>ゴウケイ</t>
    </rPh>
    <phoneticPr fontId="2"/>
  </si>
  <si>
    <t>第１期計</t>
    <rPh sb="0" eb="1">
      <t>ダイ</t>
    </rPh>
    <rPh sb="2" eb="3">
      <t>キ</t>
    </rPh>
    <rPh sb="3" eb="4">
      <t>ケイ</t>
    </rPh>
    <phoneticPr fontId="2"/>
  </si>
  <si>
    <t>第２期計</t>
    <rPh sb="0" eb="1">
      <t>ダイ</t>
    </rPh>
    <rPh sb="2" eb="3">
      <t>キ</t>
    </rPh>
    <rPh sb="3" eb="4">
      <t>ケイ</t>
    </rPh>
    <phoneticPr fontId="2"/>
  </si>
  <si>
    <t>第３期計</t>
    <rPh sb="0" eb="1">
      <t>ダイ</t>
    </rPh>
    <rPh sb="2" eb="3">
      <t>キ</t>
    </rPh>
    <rPh sb="3" eb="4">
      <t>ケイ</t>
    </rPh>
    <phoneticPr fontId="2"/>
  </si>
  <si>
    <t>申告済概算保険料総額</t>
    <rPh sb="0" eb="2">
      <t>シンコク</t>
    </rPh>
    <rPh sb="2" eb="3">
      <t>ズミ</t>
    </rPh>
    <rPh sb="3" eb="5">
      <t>ガイサン</t>
    </rPh>
    <rPh sb="5" eb="8">
      <t>ホケンリョウ</t>
    </rPh>
    <rPh sb="8" eb="10">
      <t>ソウガク</t>
    </rPh>
    <phoneticPr fontId="2"/>
  </si>
  <si>
    <t>申告済労災保険料</t>
    <rPh sb="0" eb="2">
      <t>シンコク</t>
    </rPh>
    <rPh sb="2" eb="3">
      <t>ズミ</t>
    </rPh>
    <rPh sb="3" eb="5">
      <t>ロウサイ</t>
    </rPh>
    <rPh sb="5" eb="7">
      <t>ホケン</t>
    </rPh>
    <rPh sb="7" eb="8">
      <t>リョウ</t>
    </rPh>
    <phoneticPr fontId="2"/>
  </si>
  <si>
    <t>申告済雇用保険料</t>
    <rPh sb="0" eb="2">
      <t>シンコク</t>
    </rPh>
    <rPh sb="2" eb="3">
      <t>ズミ</t>
    </rPh>
    <rPh sb="3" eb="5">
      <t>コヨウ</t>
    </rPh>
    <rPh sb="5" eb="8">
      <t>ホケンリョウ</t>
    </rPh>
    <phoneticPr fontId="2"/>
  </si>
  <si>
    <t>申告済概算保険料</t>
    <rPh sb="0" eb="2">
      <t>シンコク</t>
    </rPh>
    <rPh sb="2" eb="3">
      <t>ズミ</t>
    </rPh>
    <rPh sb="3" eb="5">
      <t>ガイサン</t>
    </rPh>
    <rPh sb="5" eb="8">
      <t>ホケンリョウ</t>
    </rPh>
    <phoneticPr fontId="2"/>
  </si>
  <si>
    <t>増額訂正後概算保険料</t>
    <rPh sb="0" eb="2">
      <t>ゾウガク</t>
    </rPh>
    <rPh sb="2" eb="4">
      <t>テイセイ</t>
    </rPh>
    <rPh sb="4" eb="5">
      <t>ゴ</t>
    </rPh>
    <rPh sb="5" eb="7">
      <t>ガイサン</t>
    </rPh>
    <rPh sb="7" eb="10">
      <t>ホケンリョウ</t>
    </rPh>
    <phoneticPr fontId="2"/>
  </si>
  <si>
    <t>増額訂正後労災保険料</t>
    <rPh sb="0" eb="2">
      <t>ゾウガク</t>
    </rPh>
    <rPh sb="2" eb="4">
      <t>テイセイ</t>
    </rPh>
    <rPh sb="4" eb="5">
      <t>ゴ</t>
    </rPh>
    <rPh sb="5" eb="7">
      <t>ロウサイ</t>
    </rPh>
    <rPh sb="7" eb="9">
      <t>ホケン</t>
    </rPh>
    <rPh sb="9" eb="10">
      <t>リョウ</t>
    </rPh>
    <phoneticPr fontId="2"/>
  </si>
  <si>
    <t>増額訂正後雇用保険料額</t>
    <rPh sb="0" eb="2">
      <t>ゾウガク</t>
    </rPh>
    <rPh sb="2" eb="4">
      <t>テイセイ</t>
    </rPh>
    <rPh sb="4" eb="5">
      <t>ゴ</t>
    </rPh>
    <rPh sb="5" eb="7">
      <t>コヨウ</t>
    </rPh>
    <rPh sb="7" eb="10">
      <t>ホケンリョウ</t>
    </rPh>
    <rPh sb="10" eb="11">
      <t>ガク</t>
    </rPh>
    <phoneticPr fontId="2"/>
  </si>
  <si>
    <t>増額訂正後概算保険料総額</t>
    <rPh sb="0" eb="2">
      <t>ゾウガク</t>
    </rPh>
    <rPh sb="2" eb="4">
      <t>テイセイ</t>
    </rPh>
    <rPh sb="4" eb="5">
      <t>ゴ</t>
    </rPh>
    <rPh sb="5" eb="7">
      <t>ガイサン</t>
    </rPh>
    <rPh sb="7" eb="10">
      <t>ホケンリョウ</t>
    </rPh>
    <rPh sb="10" eb="12">
      <t>ソウガク</t>
    </rPh>
    <phoneticPr fontId="2"/>
  </si>
  <si>
    <t>労働保険事務組合の所在地</t>
    <rPh sb="0" eb="2">
      <t>ロウドウ</t>
    </rPh>
    <rPh sb="2" eb="4">
      <t>ホケン</t>
    </rPh>
    <rPh sb="4" eb="6">
      <t>ジム</t>
    </rPh>
    <rPh sb="6" eb="8">
      <t>クミアイ</t>
    </rPh>
    <rPh sb="9" eb="12">
      <t>ショザイチ</t>
    </rPh>
    <phoneticPr fontId="2"/>
  </si>
  <si>
    <t>印</t>
    <rPh sb="0" eb="1">
      <t>イン</t>
    </rPh>
    <phoneticPr fontId="2"/>
  </si>
  <si>
    <t>記名押印又は署名</t>
    <rPh sb="0" eb="2">
      <t>キメイ</t>
    </rPh>
    <rPh sb="2" eb="4">
      <t>オウイン</t>
    </rPh>
    <rPh sb="4" eb="5">
      <t>マタ</t>
    </rPh>
    <rPh sb="6" eb="8">
      <t>ショメイ</t>
    </rPh>
    <phoneticPr fontId="2"/>
  </si>
  <si>
    <t>事務担当者
氏名</t>
    <rPh sb="0" eb="2">
      <t>ジム</t>
    </rPh>
    <rPh sb="2" eb="5">
      <t>タントウシャ</t>
    </rPh>
    <rPh sb="6" eb="8">
      <t>シメイ</t>
    </rPh>
    <phoneticPr fontId="2"/>
  </si>
  <si>
    <t>年度 概算保険料申告書内訳</t>
    <rPh sb="0" eb="2">
      <t>ネンド</t>
    </rPh>
    <rPh sb="3" eb="5">
      <t>ガイサン</t>
    </rPh>
    <rPh sb="5" eb="8">
      <t>ホケンリョウ</t>
    </rPh>
    <rPh sb="8" eb="10">
      <t>シンコク</t>
    </rPh>
    <rPh sb="10" eb="11">
      <t>ショ</t>
    </rPh>
    <rPh sb="11" eb="13">
      <t>ウチワケ</t>
    </rPh>
    <phoneticPr fontId="2"/>
  </si>
  <si>
    <t>一般拠出金</t>
    <rPh sb="0" eb="2">
      <t>イッパン</t>
    </rPh>
    <rPh sb="2" eb="5">
      <t>キョシュツキン</t>
    </rPh>
    <phoneticPr fontId="2"/>
  </si>
  <si>
    <t>⑮
一般
拠出金</t>
    <rPh sb="2" eb="4">
      <t>イッパン</t>
    </rPh>
    <rPh sb="5" eb="8">
      <t>キョシュツキン</t>
    </rPh>
    <phoneticPr fontId="2"/>
  </si>
  <si>
    <t>⑯
減額年月日</t>
    <rPh sb="2" eb="4">
      <t>ゲンガク</t>
    </rPh>
    <rPh sb="4" eb="7">
      <t>ネンガッピ</t>
    </rPh>
    <phoneticPr fontId="2"/>
  </si>
  <si>
    <t>⑰
減額理由</t>
    <rPh sb="2" eb="4">
      <t>ゲンガク</t>
    </rPh>
    <rPh sb="4" eb="6">
      <t>リユウ</t>
    </rPh>
    <phoneticPr fontId="2"/>
  </si>
  <si>
    <t>⑭
賃金総額
　　　千円</t>
    <rPh sb="2" eb="4">
      <t>チンギン</t>
    </rPh>
    <rPh sb="4" eb="6">
      <t>ソウガク</t>
    </rPh>
    <rPh sb="11" eb="13">
      <t>センエン</t>
    </rPh>
    <phoneticPr fontId="2"/>
  </si>
  <si>
    <t>代表者
の氏名</t>
    <rPh sb="0" eb="3">
      <t>ダイヒョウシャ</t>
    </rPh>
    <rPh sb="5" eb="7">
      <t>シメイ</t>
    </rPh>
    <phoneticPr fontId="2"/>
  </si>
  <si>
    <t>印</t>
    <rPh sb="0" eb="1">
      <t>イン</t>
    </rPh>
    <phoneticPr fontId="2"/>
  </si>
  <si>
    <t>申告済概算保険料</t>
    <rPh sb="0" eb="2">
      <t>シンコク</t>
    </rPh>
    <rPh sb="2" eb="3">
      <t>ズミ</t>
    </rPh>
    <rPh sb="3" eb="5">
      <t>ガイサン</t>
    </rPh>
    <rPh sb="5" eb="8">
      <t>ホケンリョウ</t>
    </rPh>
    <phoneticPr fontId="2"/>
  </si>
  <si>
    <t>差　　　　　　　　　引</t>
    <rPh sb="0" eb="1">
      <t>サ</t>
    </rPh>
    <rPh sb="10" eb="11">
      <t>イン</t>
    </rPh>
    <phoneticPr fontId="2"/>
  </si>
  <si>
    <t>充当額</t>
    <rPh sb="0" eb="2">
      <t>ジュウトウ</t>
    </rPh>
    <rPh sb="2" eb="3">
      <t>ガク</t>
    </rPh>
    <phoneticPr fontId="2"/>
  </si>
  <si>
    <t>減額内訳</t>
    <rPh sb="0" eb="2">
      <t>ゲンガク</t>
    </rPh>
    <rPh sb="2" eb="4">
      <t>ウチワケ</t>
    </rPh>
    <phoneticPr fontId="2"/>
  </si>
  <si>
    <r>
      <rPr>
        <sz val="7.5"/>
        <color theme="1"/>
        <rFont val="ＭＳ Ｐゴシック"/>
        <family val="3"/>
        <charset val="128"/>
        <scheme val="minor"/>
      </rPr>
      <t>④
常用使用
労働者
⑤-1
被保険者
⑤-２</t>
    </r>
    <r>
      <rPr>
        <sz val="6.5"/>
        <color theme="1"/>
        <rFont val="ＭＳ Ｐゴシック"/>
        <family val="2"/>
        <charset val="128"/>
        <scheme val="minor"/>
      </rPr>
      <t xml:space="preserve">
</t>
    </r>
    <r>
      <rPr>
        <sz val="6"/>
        <color theme="1"/>
        <rFont val="ＭＳ Ｐゴシック"/>
        <family val="3"/>
        <charset val="128"/>
        <scheme val="minor"/>
      </rPr>
      <t>(高年齢者数）</t>
    </r>
    <rPh sb="2" eb="4">
      <t>ジョウヨウ</t>
    </rPh>
    <rPh sb="4" eb="6">
      <t>シヨウ</t>
    </rPh>
    <rPh sb="7" eb="10">
      <t>ロウドウシャ</t>
    </rPh>
    <phoneticPr fontId="2"/>
  </si>
  <si>
    <t>減額計</t>
    <rPh sb="0" eb="2">
      <t>ゲンガク</t>
    </rPh>
    <rPh sb="2" eb="3">
      <t>ケイ</t>
    </rPh>
    <phoneticPr fontId="2"/>
  </si>
  <si>
    <t>減額訂正後概算保険料</t>
    <rPh sb="0" eb="2">
      <t>ゲンガク</t>
    </rPh>
    <rPh sb="2" eb="4">
      <t>テイセイ</t>
    </rPh>
    <rPh sb="4" eb="5">
      <t>ゴ</t>
    </rPh>
    <rPh sb="5" eb="7">
      <t>ガイサン</t>
    </rPh>
    <rPh sb="7" eb="10">
      <t>ホケンリョウ</t>
    </rPh>
    <phoneticPr fontId="2"/>
  </si>
  <si>
    <t>労災保険料減額分</t>
    <rPh sb="0" eb="2">
      <t>ロウサイ</t>
    </rPh>
    <rPh sb="2" eb="4">
      <t>ホケン</t>
    </rPh>
    <rPh sb="4" eb="5">
      <t>リョウ</t>
    </rPh>
    <phoneticPr fontId="2"/>
  </si>
  <si>
    <t>雇用保険料減額分</t>
    <rPh sb="0" eb="2">
      <t>コヨウ</t>
    </rPh>
    <rPh sb="2" eb="4">
      <t>ホケン</t>
    </rPh>
    <rPh sb="4" eb="5">
      <t>リョウ</t>
    </rPh>
    <phoneticPr fontId="2"/>
  </si>
  <si>
    <t>減額合計</t>
    <rPh sb="2" eb="4">
      <t>ゴウケイ</t>
    </rPh>
    <phoneticPr fontId="2"/>
  </si>
  <si>
    <t>減額計</t>
    <rPh sb="2" eb="3">
      <t>ケイ</t>
    </rPh>
    <phoneticPr fontId="2"/>
  </si>
  <si>
    <t>減額訂正後労災保険料</t>
    <rPh sb="2" eb="4">
      <t>テイセイ</t>
    </rPh>
    <rPh sb="4" eb="5">
      <t>ゴ</t>
    </rPh>
    <rPh sb="5" eb="7">
      <t>ロウサイ</t>
    </rPh>
    <rPh sb="7" eb="9">
      <t>ホケン</t>
    </rPh>
    <rPh sb="9" eb="10">
      <t>リョウ</t>
    </rPh>
    <phoneticPr fontId="2"/>
  </si>
  <si>
    <t>減額訂正後雇用保険料額</t>
    <rPh sb="2" eb="4">
      <t>テイセイ</t>
    </rPh>
    <rPh sb="4" eb="5">
      <t>ゴ</t>
    </rPh>
    <rPh sb="5" eb="7">
      <t>コヨウ</t>
    </rPh>
    <rPh sb="7" eb="10">
      <t>ホケンリョウ</t>
    </rPh>
    <rPh sb="10" eb="11">
      <t>ガク</t>
    </rPh>
    <phoneticPr fontId="2"/>
  </si>
  <si>
    <t>減額訂正後概算保険料総額</t>
    <rPh sb="2" eb="4">
      <t>テイセイ</t>
    </rPh>
    <rPh sb="4" eb="5">
      <t>ゴ</t>
    </rPh>
    <rPh sb="5" eb="7">
      <t>ガイサン</t>
    </rPh>
    <rPh sb="7" eb="10">
      <t>ホケンリョウ</t>
    </rPh>
    <rPh sb="10" eb="12">
      <t>ソウガク</t>
    </rPh>
    <phoneticPr fontId="2"/>
  </si>
  <si>
    <t>労災保険</t>
    <rPh sb="0" eb="2">
      <t>ロウサイ</t>
    </rPh>
    <rPh sb="2" eb="4">
      <t>ホケン</t>
    </rPh>
    <phoneticPr fontId="2"/>
  </si>
  <si>
    <t>雇用保険</t>
    <rPh sb="0" eb="2">
      <t>コヨウ</t>
    </rPh>
    <rPh sb="2" eb="4">
      <t>ホケン</t>
    </rPh>
    <phoneticPr fontId="2"/>
  </si>
  <si>
    <t>総額</t>
    <rPh sb="0" eb="2">
      <t>ソウガク</t>
    </rPh>
    <phoneticPr fontId="2"/>
  </si>
  <si>
    <r>
      <rPr>
        <sz val="10"/>
        <color theme="1"/>
        <rFont val="ＭＳ Ｐゴシック"/>
        <family val="3"/>
        <charset val="128"/>
        <scheme val="minor"/>
      </rPr>
      <t>④</t>
    </r>
    <r>
      <rPr>
        <sz val="8"/>
        <color theme="1"/>
        <rFont val="ＭＳ Ｐゴシック"/>
        <family val="2"/>
        <charset val="128"/>
        <scheme val="minor"/>
      </rPr>
      <t xml:space="preserve">
保険関係区分</t>
    </r>
    <rPh sb="2" eb="4">
      <t>ホケン</t>
    </rPh>
    <rPh sb="4" eb="6">
      <t>カンケイ</t>
    </rPh>
    <rPh sb="6" eb="8">
      <t>クブン</t>
    </rPh>
    <phoneticPr fontId="2"/>
  </si>
  <si>
    <r>
      <rPr>
        <sz val="10"/>
        <color theme="1"/>
        <rFont val="ＭＳ Ｐゴシック"/>
        <family val="3"/>
        <charset val="128"/>
        <scheme val="minor"/>
      </rPr>
      <t>⑧</t>
    </r>
    <r>
      <rPr>
        <sz val="8"/>
        <color theme="1"/>
        <rFont val="ＭＳ Ｐゴシック"/>
        <family val="3"/>
        <charset val="128"/>
        <scheme val="minor"/>
      </rPr>
      <t xml:space="preserve">
保険料
</t>
    </r>
    <r>
      <rPr>
        <sz val="6"/>
        <color theme="1"/>
        <rFont val="ＭＳ Ｐゴシック"/>
        <family val="3"/>
        <charset val="128"/>
        <scheme val="minor"/>
      </rPr>
      <t xml:space="preserve">
　　　　　　　　　円</t>
    </r>
    <rPh sb="2" eb="5">
      <t>ホケンリョウ</t>
    </rPh>
    <rPh sb="16" eb="17">
      <t>エン</t>
    </rPh>
    <phoneticPr fontId="2"/>
  </si>
  <si>
    <r>
      <rPr>
        <sz val="10"/>
        <color theme="1"/>
        <rFont val="ＭＳ Ｐゴシック"/>
        <family val="3"/>
        <charset val="128"/>
        <scheme val="minor"/>
      </rPr>
      <t>⑫</t>
    </r>
    <r>
      <rPr>
        <sz val="8"/>
        <color theme="1"/>
        <rFont val="ＭＳ Ｐゴシック"/>
        <family val="2"/>
        <charset val="128"/>
        <scheme val="minor"/>
      </rPr>
      <t xml:space="preserve">
雇用保険率
1000分の</t>
    </r>
    <rPh sb="2" eb="4">
      <t>コヨウ</t>
    </rPh>
    <rPh sb="4" eb="6">
      <t>ホケン</t>
    </rPh>
    <rPh sb="6" eb="7">
      <t>リツ</t>
    </rPh>
    <rPh sb="12" eb="13">
      <t>ブン</t>
    </rPh>
    <phoneticPr fontId="2"/>
  </si>
  <si>
    <r>
      <rPr>
        <sz val="10"/>
        <color theme="1"/>
        <rFont val="ＭＳ Ｐゴシック"/>
        <family val="3"/>
        <charset val="128"/>
        <scheme val="minor"/>
      </rPr>
      <t>⑪
差引額</t>
    </r>
    <r>
      <rPr>
        <sz val="8"/>
        <color theme="1"/>
        <rFont val="ＭＳ Ｐゴシック"/>
        <family val="3"/>
        <charset val="128"/>
        <scheme val="minor"/>
      </rPr>
      <t xml:space="preserve">
（⑨－⑩）
　　千円</t>
    </r>
    <rPh sb="2" eb="4">
      <t>サシヒキ</t>
    </rPh>
    <rPh sb="4" eb="5">
      <t>ガク</t>
    </rPh>
    <rPh sb="14" eb="16">
      <t>センエン</t>
    </rPh>
    <phoneticPr fontId="2"/>
  </si>
  <si>
    <r>
      <t xml:space="preserve">⑬
</t>
    </r>
    <r>
      <rPr>
        <sz val="9"/>
        <color theme="1"/>
        <rFont val="ＭＳ Ｐゴシック"/>
        <family val="3"/>
        <charset val="128"/>
        <scheme val="minor"/>
      </rPr>
      <t>保険料
　　　　円</t>
    </r>
    <rPh sb="2" eb="5">
      <t>ホケンリョウ</t>
    </rPh>
    <rPh sb="11" eb="12">
      <t>エン</t>
    </rPh>
    <phoneticPr fontId="2"/>
  </si>
  <si>
    <t xml:space="preserve">
⑭
保険料計</t>
    <rPh sb="3" eb="6">
      <t>ホケンリョウ</t>
    </rPh>
    <rPh sb="6" eb="7">
      <t>ケイ</t>
    </rPh>
    <phoneticPr fontId="2"/>
  </si>
  <si>
    <t>適用
月数</t>
    <rPh sb="0" eb="2">
      <t>テキヨウ</t>
    </rPh>
    <rPh sb="3" eb="5">
      <t>ツキスウ</t>
    </rPh>
    <phoneticPr fontId="2"/>
  </si>
  <si>
    <t>⑮
増額年月日</t>
    <rPh sb="2" eb="4">
      <t>ゾウガク</t>
    </rPh>
    <rPh sb="4" eb="7">
      <t>ネンガッピ</t>
    </rPh>
    <phoneticPr fontId="2"/>
  </si>
  <si>
    <t>⑯
増額
理由</t>
    <rPh sb="2" eb="4">
      <t>ゾウガク</t>
    </rPh>
    <rPh sb="5" eb="7">
      <t>リユウ</t>
    </rPh>
    <phoneticPr fontId="2"/>
  </si>
  <si>
    <t>⑰
雇用保険
適用事業所番号</t>
    <rPh sb="2" eb="4">
      <t>コヨウ</t>
    </rPh>
    <rPh sb="4" eb="6">
      <t>ホケン</t>
    </rPh>
    <rPh sb="7" eb="9">
      <t>テキヨウ</t>
    </rPh>
    <rPh sb="9" eb="12">
      <t>ジギョウショ</t>
    </rPh>
    <rPh sb="12" eb="14">
      <t>バンゴウ</t>
    </rPh>
    <phoneticPr fontId="2"/>
  </si>
  <si>
    <t>⑱
旧労働保険番号</t>
    <rPh sb="2" eb="5">
      <t>キュウロウドウ</t>
    </rPh>
    <rPh sb="5" eb="7">
      <t>ホケン</t>
    </rPh>
    <rPh sb="7" eb="9">
      <t>バンゴウ</t>
    </rPh>
    <phoneticPr fontId="2"/>
  </si>
  <si>
    <t>労働保険事務組合の名称</t>
    <rPh sb="0" eb="2">
      <t>ロウドウ</t>
    </rPh>
    <rPh sb="2" eb="4">
      <t>ホケン</t>
    </rPh>
    <rPh sb="4" eb="6">
      <t>ジム</t>
    </rPh>
    <rPh sb="6" eb="8">
      <t>クミアイ</t>
    </rPh>
    <rPh sb="9" eb="11">
      <t>メイショウ</t>
    </rPh>
    <phoneticPr fontId="2"/>
  </si>
  <si>
    <t>代表者
氏名</t>
    <rPh sb="0" eb="3">
      <t>ダイヒョウシャ</t>
    </rPh>
    <rPh sb="4" eb="6">
      <t>シメイ</t>
    </rPh>
    <phoneticPr fontId="2"/>
  </si>
  <si>
    <t>④　　　人</t>
    <rPh sb="4" eb="5">
      <t>ニン</t>
    </rPh>
    <phoneticPr fontId="2"/>
  </si>
  <si>
    <t>⑤-１　人</t>
    <rPh sb="4" eb="5">
      <t>ニン</t>
    </rPh>
    <phoneticPr fontId="2"/>
  </si>
  <si>
    <t>⑤-2　　人</t>
    <rPh sb="5" eb="6">
      <t>ニン</t>
    </rPh>
    <phoneticPr fontId="2"/>
  </si>
  <si>
    <t>○○　○○</t>
    <phoneticPr fontId="2"/>
  </si>
  <si>
    <t>労働保険事務組合 ○○○○</t>
    <rPh sb="0" eb="2">
      <t>ロウドウ</t>
    </rPh>
    <rPh sb="2" eb="4">
      <t>ホケン</t>
    </rPh>
    <rPh sb="4" eb="6">
      <t>ジム</t>
    </rPh>
    <rPh sb="6" eb="8">
      <t>クミアイ</t>
    </rPh>
    <phoneticPr fontId="2"/>
  </si>
  <si>
    <t>○○○○</t>
    <phoneticPr fontId="2"/>
  </si>
  <si>
    <t>労働保険事務組合 ○○○○</t>
    <phoneticPr fontId="2"/>
  </si>
  <si>
    <t>○○　○○</t>
    <phoneticPr fontId="2"/>
  </si>
  <si>
    <t>○○　○○</t>
    <phoneticPr fontId="2"/>
  </si>
  <si>
    <r>
      <rPr>
        <sz val="10"/>
        <color theme="1"/>
        <rFont val="ＭＳ Ｐゴシック"/>
        <family val="3"/>
        <charset val="128"/>
        <scheme val="minor"/>
      </rPr>
      <t>⑨</t>
    </r>
    <r>
      <rPr>
        <sz val="8"/>
        <color theme="1"/>
        <rFont val="ＭＳ Ｐゴシック"/>
        <family val="2"/>
        <charset val="128"/>
        <scheme val="minor"/>
      </rPr>
      <t xml:space="preserve">
賃金総額　　　　　　千円</t>
    </r>
    <rPh sb="2" eb="4">
      <t>チンギン</t>
    </rPh>
    <rPh sb="4" eb="6">
      <t>ソウガク</t>
    </rPh>
    <rPh sb="12" eb="14">
      <t>センエン</t>
    </rPh>
    <phoneticPr fontId="2"/>
  </si>
  <si>
    <r>
      <rPr>
        <sz val="10"/>
        <color theme="1"/>
        <rFont val="ＭＳ Ｐゴシック"/>
        <family val="3"/>
        <charset val="128"/>
        <scheme val="minor"/>
      </rPr>
      <t>⑩</t>
    </r>
    <r>
      <rPr>
        <sz val="8"/>
        <color theme="1"/>
        <rFont val="ＭＳ Ｐゴシック"/>
        <family val="2"/>
        <charset val="128"/>
        <scheme val="minor"/>
      </rPr>
      <t xml:space="preserve">
雇保料免除賃金額　　千円</t>
    </r>
    <rPh sb="2" eb="3">
      <t>ヤトイ</t>
    </rPh>
    <rPh sb="4" eb="5">
      <t>リョウ</t>
    </rPh>
    <rPh sb="5" eb="7">
      <t>メンジョ</t>
    </rPh>
    <rPh sb="7" eb="10">
      <t>チンギンガク</t>
    </rPh>
    <rPh sb="12" eb="14">
      <t>センエン</t>
    </rPh>
    <phoneticPr fontId="2"/>
  </si>
  <si>
    <r>
      <rPr>
        <sz val="10"/>
        <color theme="1"/>
        <rFont val="ＭＳ Ｐゴシック"/>
        <family val="3"/>
        <charset val="128"/>
        <scheme val="minor"/>
      </rPr>
      <t>⑤</t>
    </r>
    <r>
      <rPr>
        <sz val="8"/>
        <color theme="1"/>
        <rFont val="ＭＳ Ｐゴシック"/>
        <family val="2"/>
        <charset val="128"/>
        <scheme val="minor"/>
      </rPr>
      <t xml:space="preserve">
賃金総額
(一)
　　千円</t>
    </r>
    <rPh sb="2" eb="4">
      <t>チンギン</t>
    </rPh>
    <rPh sb="4" eb="6">
      <t>ソウガク</t>
    </rPh>
    <rPh sb="8" eb="9">
      <t>イチ</t>
    </rPh>
    <rPh sb="13" eb="15">
      <t>センエン</t>
    </rPh>
    <phoneticPr fontId="2"/>
  </si>
  <si>
    <r>
      <rPr>
        <sz val="10"/>
        <color theme="1"/>
        <rFont val="ＭＳ Ｐゴシック"/>
        <family val="3"/>
        <charset val="128"/>
        <scheme val="minor"/>
      </rPr>
      <t>⑥</t>
    </r>
    <r>
      <rPr>
        <sz val="8"/>
        <color theme="1"/>
        <rFont val="ＭＳ Ｐゴシック"/>
        <family val="2"/>
        <charset val="128"/>
        <scheme val="minor"/>
      </rPr>
      <t xml:space="preserve">
賃金総額
(特)
　　千円</t>
    </r>
    <rPh sb="2" eb="4">
      <t>チンギン</t>
    </rPh>
    <rPh sb="4" eb="6">
      <t>ソウガク</t>
    </rPh>
    <rPh sb="8" eb="9">
      <t>トク</t>
    </rPh>
    <rPh sb="13" eb="15">
      <t>センエン</t>
    </rPh>
    <phoneticPr fontId="2"/>
  </si>
  <si>
    <r>
      <rPr>
        <sz val="10"/>
        <color theme="1"/>
        <rFont val="ＭＳ Ｐゴシック"/>
        <family val="3"/>
        <charset val="128"/>
        <scheme val="minor"/>
      </rPr>
      <t>⑦</t>
    </r>
    <r>
      <rPr>
        <sz val="8"/>
        <color theme="1"/>
        <rFont val="ＭＳ Ｐゴシック"/>
        <family val="2"/>
        <charset val="128"/>
        <scheme val="minor"/>
      </rPr>
      <t xml:space="preserve">
労災保険率
1000分の</t>
    </r>
    <rPh sb="2" eb="4">
      <t>ロウサイ</t>
    </rPh>
    <rPh sb="4" eb="6">
      <t>ホケン</t>
    </rPh>
    <rPh sb="6" eb="7">
      <t>リツ</t>
    </rPh>
    <rPh sb="12" eb="13">
      <t>ブン</t>
    </rPh>
    <phoneticPr fontId="2"/>
  </si>
  <si>
    <t>第１回減額訂正</t>
    <phoneticPr fontId="2"/>
  </si>
  <si>
    <t>令和</t>
    <rPh sb="0" eb="2">
      <t>レイワ</t>
    </rPh>
    <phoneticPr fontId="2"/>
  </si>
  <si>
    <t>第１回増額訂正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</si>
</sst>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0"/>
    <numFmt numFmtId="178" formatCode="#,##0;&quot;▲ &quot;#,##0"/>
    <numFmt numFmtId="179" formatCode="&quot;平成&quot;##&quot;年度概算保険料（減額）・一般拠出金&quot;"/>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b/>
      <sz val="8"/>
      <color theme="1"/>
      <name val="ＭＳ Ｐゴシック"/>
      <family val="3"/>
      <charset val="128"/>
      <scheme val="minor"/>
    </font>
    <font>
      <sz val="20"/>
      <color theme="1"/>
      <name val="ＭＳ Ｐゴシック"/>
      <family val="2"/>
      <charset val="128"/>
      <scheme val="minor"/>
    </font>
    <font>
      <sz val="16"/>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2"/>
      <color theme="1"/>
      <name val="ＭＳ Ｐゴシック"/>
      <family val="2"/>
      <charset val="128"/>
      <scheme val="minor"/>
    </font>
    <font>
      <sz val="7"/>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sz val="7.5"/>
      <color theme="1"/>
      <name val="ＭＳ Ｐゴシック"/>
      <family val="3"/>
      <charset val="128"/>
      <scheme val="minor"/>
    </font>
    <font>
      <sz val="7.5"/>
      <color theme="1"/>
      <name val="ＭＳ Ｐゴシック"/>
      <family val="2"/>
      <charset val="128"/>
      <scheme val="minor"/>
    </font>
    <font>
      <sz val="11"/>
      <color rgb="FF000000"/>
      <name val="ＭＳ Ｐゴシック"/>
      <family val="3"/>
      <charset val="128"/>
    </font>
    <font>
      <sz val="9"/>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6"/>
      <color rgb="FFFF0000"/>
      <name val="ＭＳ Ｐゴシック"/>
      <family val="3"/>
      <charset val="128"/>
      <scheme val="minor"/>
    </font>
    <font>
      <b/>
      <sz val="9"/>
      <color theme="1"/>
      <name val="ＭＳ Ｐゴシック"/>
      <family val="2"/>
      <charset val="128"/>
      <scheme val="minor"/>
    </font>
    <font>
      <b/>
      <sz val="18"/>
      <color theme="1"/>
      <name val="ＭＳ Ｐゴシック"/>
      <family val="3"/>
      <charset val="128"/>
      <scheme val="minor"/>
    </font>
    <font>
      <b/>
      <sz val="20"/>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66FF99"/>
        <bgColor indexed="64"/>
      </patternFill>
    </fill>
    <fill>
      <patternFill patternType="solid">
        <fgColor rgb="FFFFCC9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6">
    <xf numFmtId="0" fontId="0" fillId="0" borderId="0" xfId="0">
      <alignment vertical="center"/>
    </xf>
    <xf numFmtId="0" fontId="4" fillId="0" borderId="0" xfId="0" applyFont="1">
      <alignment vertical="center"/>
    </xf>
    <xf numFmtId="0" fontId="8" fillId="0" borderId="0" xfId="0" applyFont="1" applyAlignment="1">
      <alignment vertical="center"/>
    </xf>
    <xf numFmtId="0" fontId="4" fillId="0" borderId="30" xfId="0" applyFont="1" applyBorder="1">
      <alignment vertical="center"/>
    </xf>
    <xf numFmtId="0" fontId="14" fillId="0" borderId="26" xfId="0" applyFont="1" applyBorder="1" applyAlignment="1">
      <alignment vertical="center"/>
    </xf>
    <xf numFmtId="0" fontId="14" fillId="0" borderId="0" xfId="0" applyFont="1" applyBorder="1" applyAlignment="1">
      <alignment vertical="center"/>
    </xf>
    <xf numFmtId="0" fontId="4" fillId="0" borderId="27" xfId="0" applyFont="1" applyBorder="1" applyAlignment="1">
      <alignment horizontal="center" vertical="center"/>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0" fontId="4" fillId="0" borderId="10" xfId="0" applyFont="1" applyBorder="1" applyAlignment="1">
      <alignment horizontal="center" vertical="center"/>
    </xf>
    <xf numFmtId="0" fontId="9" fillId="0" borderId="0" xfId="0" applyFont="1" applyAlignment="1" applyProtection="1">
      <alignment vertical="center"/>
      <protection locked="0"/>
    </xf>
    <xf numFmtId="0" fontId="4" fillId="0" borderId="34" xfId="0" applyFont="1" applyBorder="1" applyAlignment="1">
      <alignment horizontal="center" vertical="center"/>
    </xf>
    <xf numFmtId="38" fontId="10" fillId="0" borderId="3" xfId="1" applyFont="1" applyBorder="1" applyAlignment="1" applyProtection="1">
      <alignment vertical="center" shrinkToFit="1"/>
      <protection locked="0"/>
    </xf>
    <xf numFmtId="0" fontId="11" fillId="0" borderId="3" xfId="0" applyFont="1" applyBorder="1" applyAlignment="1" applyProtection="1">
      <alignment vertical="center"/>
      <protection locked="0"/>
    </xf>
    <xf numFmtId="0" fontId="11" fillId="0" borderId="3" xfId="0" applyNumberFormat="1" applyFont="1" applyBorder="1" applyProtection="1">
      <alignment vertical="center"/>
      <protection locked="0"/>
    </xf>
    <xf numFmtId="0" fontId="11" fillId="0" borderId="4" xfId="0" applyFont="1" applyBorder="1" applyProtection="1">
      <alignment vertical="center"/>
      <protection locked="0"/>
    </xf>
    <xf numFmtId="38" fontId="11" fillId="0" borderId="3" xfId="1" applyFont="1" applyBorder="1" applyAlignment="1" applyProtection="1">
      <alignment vertical="center" shrinkToFit="1"/>
      <protection locked="0"/>
    </xf>
    <xf numFmtId="40" fontId="10" fillId="2" borderId="4" xfId="1" applyNumberFormat="1" applyFont="1" applyFill="1" applyBorder="1" applyAlignment="1" applyProtection="1">
      <alignment horizontal="right" vertical="center" shrinkToFit="1"/>
      <protection locked="0"/>
    </xf>
    <xf numFmtId="0" fontId="10" fillId="0" borderId="1" xfId="0" applyFont="1" applyBorder="1" applyProtection="1">
      <alignment vertical="center"/>
      <protection locked="0"/>
    </xf>
    <xf numFmtId="0" fontId="10" fillId="0" borderId="2" xfId="0" applyFont="1" applyBorder="1" applyProtection="1">
      <alignment vertical="center"/>
      <protection locked="0"/>
    </xf>
    <xf numFmtId="38" fontId="10" fillId="0" borderId="1" xfId="1" applyFont="1" applyBorder="1" applyAlignment="1" applyProtection="1">
      <alignment vertical="center" shrinkToFit="1"/>
      <protection locked="0"/>
    </xf>
    <xf numFmtId="38" fontId="10" fillId="0" borderId="2" xfId="1" applyFont="1" applyBorder="1" applyAlignment="1" applyProtection="1">
      <alignment vertical="center" shrinkToFit="1"/>
      <protection locked="0"/>
    </xf>
    <xf numFmtId="0" fontId="11" fillId="0" borderId="1" xfId="0" applyFont="1" applyBorder="1" applyProtection="1">
      <alignment vertical="center"/>
      <protection locked="0"/>
    </xf>
    <xf numFmtId="38" fontId="11" fillId="0" borderId="1" xfId="1" applyFont="1" applyBorder="1" applyAlignment="1" applyProtection="1">
      <alignment vertical="center" shrinkToFit="1"/>
      <protection locked="0"/>
    </xf>
    <xf numFmtId="0" fontId="11" fillId="0" borderId="2" xfId="0" applyFont="1" applyBorder="1" applyProtection="1">
      <alignment vertical="center"/>
      <protection locked="0"/>
    </xf>
    <xf numFmtId="38" fontId="11" fillId="0" borderId="2" xfId="1"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178" fontId="23" fillId="0" borderId="11" xfId="1" applyNumberFormat="1" applyFont="1" applyFill="1" applyBorder="1" applyAlignment="1" applyProtection="1">
      <alignment vertical="center"/>
      <protection locked="0"/>
    </xf>
    <xf numFmtId="0" fontId="10" fillId="0" borderId="3" xfId="0" applyFont="1" applyBorder="1" applyAlignment="1" applyProtection="1">
      <alignment vertical="center" shrinkToFit="1"/>
      <protection locked="0"/>
    </xf>
    <xf numFmtId="0" fontId="10" fillId="0" borderId="3" xfId="0" applyFont="1" applyBorder="1" applyProtection="1">
      <alignment vertical="center"/>
      <protection locked="0"/>
    </xf>
    <xf numFmtId="0" fontId="11" fillId="0" borderId="58" xfId="0" applyFont="1" applyBorder="1" applyProtection="1">
      <alignment vertical="center"/>
      <protection locked="0"/>
    </xf>
    <xf numFmtId="38" fontId="11" fillId="0" borderId="58" xfId="1" applyFont="1" applyBorder="1" applyAlignment="1" applyProtection="1">
      <alignment vertical="center" shrinkToFit="1"/>
      <protection locked="0"/>
    </xf>
    <xf numFmtId="38" fontId="10" fillId="0" borderId="55" xfId="1" applyFont="1" applyFill="1" applyBorder="1" applyAlignment="1" applyProtection="1">
      <alignment vertical="center" shrinkToFit="1"/>
      <protection locked="0"/>
    </xf>
    <xf numFmtId="38" fontId="10" fillId="0" borderId="49" xfId="1" applyFont="1" applyFill="1" applyBorder="1" applyAlignment="1" applyProtection="1">
      <alignment vertical="center" shrinkToFit="1"/>
      <protection locked="0"/>
    </xf>
    <xf numFmtId="0" fontId="4" fillId="3" borderId="24" xfId="0" applyFont="1" applyFill="1" applyBorder="1" applyAlignment="1">
      <alignmen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25" fillId="3" borderId="11"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17" xfId="0" applyFont="1" applyFill="1" applyBorder="1" applyAlignment="1">
      <alignment horizontal="center" vertical="center"/>
    </xf>
    <xf numFmtId="0" fontId="4" fillId="3" borderId="52" xfId="0" applyFont="1" applyFill="1" applyBorder="1" applyAlignment="1">
      <alignment vertical="center"/>
    </xf>
    <xf numFmtId="0" fontId="4" fillId="3" borderId="43" xfId="0" applyFont="1" applyFill="1" applyBorder="1" applyAlignment="1">
      <alignment vertical="center"/>
    </xf>
    <xf numFmtId="38" fontId="4" fillId="3" borderId="43" xfId="1" applyFont="1" applyFill="1" applyBorder="1" applyAlignment="1">
      <alignment vertical="center" shrinkToFit="1"/>
    </xf>
    <xf numFmtId="0" fontId="4" fillId="3" borderId="53" xfId="0" applyFont="1" applyFill="1" applyBorder="1" applyAlignment="1">
      <alignment vertical="center"/>
    </xf>
    <xf numFmtId="38" fontId="10" fillId="3" borderId="51" xfId="1" applyFont="1" applyFill="1" applyBorder="1" applyAlignment="1">
      <alignment vertical="center" shrinkToFit="1"/>
    </xf>
    <xf numFmtId="0" fontId="11" fillId="3" borderId="36"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xf>
    <xf numFmtId="0" fontId="4" fillId="3" borderId="37" xfId="0" applyFont="1" applyFill="1" applyBorder="1" applyProtection="1">
      <alignment vertical="center"/>
    </xf>
    <xf numFmtId="0" fontId="11" fillId="3" borderId="37" xfId="0" applyFont="1" applyFill="1" applyBorder="1" applyAlignment="1" applyProtection="1">
      <alignment horizontal="center" vertical="center"/>
    </xf>
    <xf numFmtId="38" fontId="23" fillId="3" borderId="1" xfId="1" applyFont="1" applyFill="1" applyBorder="1" applyAlignment="1" applyProtection="1">
      <alignment horizontal="center" vertical="center" shrinkToFit="1"/>
    </xf>
    <xf numFmtId="38" fontId="4" fillId="3" borderId="37" xfId="1" applyFont="1" applyFill="1" applyBorder="1" applyAlignment="1" applyProtection="1">
      <alignment horizontal="right" vertical="center" shrinkToFit="1"/>
    </xf>
    <xf numFmtId="0" fontId="21" fillId="3" borderId="11" xfId="0" applyFont="1" applyFill="1" applyBorder="1" applyProtection="1">
      <alignment vertical="center"/>
    </xf>
    <xf numFmtId="0" fontId="27" fillId="3" borderId="11"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7" xfId="0" applyFont="1" applyFill="1" applyBorder="1" applyAlignment="1">
      <alignment horizontal="center" vertical="center"/>
    </xf>
    <xf numFmtId="38" fontId="21" fillId="3" borderId="1" xfId="1" applyFont="1" applyFill="1" applyBorder="1" applyAlignment="1" applyProtection="1">
      <alignment horizontal="right" vertical="center"/>
    </xf>
    <xf numFmtId="0" fontId="21" fillId="3" borderId="36" xfId="0" applyFont="1" applyFill="1" applyBorder="1" applyAlignment="1">
      <alignment horizontal="right" vertical="center"/>
    </xf>
    <xf numFmtId="0" fontId="24" fillId="3" borderId="7" xfId="0" applyFont="1" applyFill="1" applyBorder="1" applyAlignment="1">
      <alignment horizontal="center" vertical="center"/>
    </xf>
    <xf numFmtId="0" fontId="23" fillId="3" borderId="1" xfId="0" applyFont="1" applyFill="1" applyBorder="1">
      <alignment vertical="center"/>
    </xf>
    <xf numFmtId="38" fontId="23" fillId="3" borderId="1" xfId="0" applyNumberFormat="1" applyFont="1" applyFill="1" applyBorder="1">
      <alignment vertical="center"/>
    </xf>
    <xf numFmtId="38" fontId="23" fillId="3" borderId="17" xfId="0" applyNumberFormat="1" applyFont="1" applyFill="1" applyBorder="1">
      <alignment vertical="center"/>
    </xf>
    <xf numFmtId="178" fontId="23" fillId="3" borderId="49" xfId="0" applyNumberFormat="1" applyFont="1" applyFill="1" applyBorder="1" applyAlignment="1">
      <alignment horizontal="right" vertical="center"/>
    </xf>
    <xf numFmtId="0" fontId="24" fillId="3" borderId="54" xfId="0" applyFont="1" applyFill="1" applyBorder="1" applyAlignment="1">
      <alignment vertical="center"/>
    </xf>
    <xf numFmtId="0" fontId="24" fillId="3" borderId="43" xfId="0" applyFont="1" applyFill="1" applyBorder="1" applyAlignment="1">
      <alignment vertical="center"/>
    </xf>
    <xf numFmtId="0" fontId="24" fillId="3" borderId="49" xfId="0" applyFont="1" applyFill="1" applyBorder="1" applyAlignment="1">
      <alignment horizontal="center" vertical="center"/>
    </xf>
    <xf numFmtId="178" fontId="23" fillId="3" borderId="51" xfId="1" applyNumberFormat="1" applyFont="1" applyFill="1" applyBorder="1">
      <alignment vertical="center"/>
    </xf>
    <xf numFmtId="178" fontId="23" fillId="0" borderId="55" xfId="1" applyNumberFormat="1" applyFont="1" applyFill="1" applyBorder="1" applyAlignment="1" applyProtection="1">
      <alignment vertical="center" shrinkToFit="1"/>
      <protection locked="0"/>
    </xf>
    <xf numFmtId="178" fontId="23" fillId="0" borderId="49" xfId="1" applyNumberFormat="1" applyFont="1" applyFill="1" applyBorder="1" applyAlignment="1" applyProtection="1">
      <alignment vertical="center" shrinkToFit="1"/>
      <protection locked="0"/>
    </xf>
    <xf numFmtId="0" fontId="5" fillId="4" borderId="49" xfId="0" applyFont="1" applyFill="1" applyBorder="1" applyAlignment="1">
      <alignment vertical="top" wrapText="1"/>
    </xf>
    <xf numFmtId="0" fontId="7" fillId="4" borderId="3" xfId="1" applyNumberFormat="1" applyFont="1" applyFill="1" applyBorder="1" applyAlignment="1" applyProtection="1">
      <alignment horizontal="center" vertical="center"/>
    </xf>
    <xf numFmtId="0" fontId="7" fillId="4" borderId="23" xfId="1" applyNumberFormat="1" applyFont="1" applyFill="1" applyBorder="1" applyAlignment="1" applyProtection="1">
      <alignment horizontal="center" vertical="center"/>
    </xf>
    <xf numFmtId="38" fontId="25" fillId="4" borderId="19" xfId="0" applyNumberFormat="1" applyFont="1" applyFill="1" applyBorder="1">
      <alignment vertical="center"/>
    </xf>
    <xf numFmtId="38" fontId="25" fillId="4" borderId="21" xfId="0" applyNumberFormat="1" applyFont="1" applyFill="1" applyBorder="1">
      <alignment vertical="center"/>
    </xf>
    <xf numFmtId="0" fontId="11" fillId="4" borderId="49" xfId="0" applyFont="1" applyFill="1" applyBorder="1" applyAlignment="1">
      <alignment vertical="top" wrapText="1"/>
    </xf>
    <xf numFmtId="0" fontId="5" fillId="3" borderId="4" xfId="0" applyFont="1" applyFill="1" applyBorder="1" applyAlignment="1">
      <alignment vertical="center"/>
    </xf>
    <xf numFmtId="38" fontId="10" fillId="3" borderId="3" xfId="1" applyFont="1" applyFill="1" applyBorder="1" applyAlignment="1" applyProtection="1">
      <alignment vertical="center" shrinkToFit="1"/>
    </xf>
    <xf numFmtId="0" fontId="5" fillId="3" borderId="2" xfId="0" applyFont="1" applyFill="1" applyBorder="1" applyAlignment="1">
      <alignment vertical="center"/>
    </xf>
    <xf numFmtId="38" fontId="10" fillId="3" borderId="4" xfId="1" applyFont="1" applyFill="1" applyBorder="1" applyAlignment="1" applyProtection="1">
      <alignment vertical="center" shrinkToFit="1"/>
    </xf>
    <xf numFmtId="0" fontId="10" fillId="5" borderId="39" xfId="0" applyFont="1" applyFill="1" applyBorder="1" applyAlignment="1">
      <alignment vertical="center"/>
    </xf>
    <xf numFmtId="0" fontId="11" fillId="5" borderId="40" xfId="0" applyFont="1" applyFill="1" applyBorder="1" applyAlignment="1">
      <alignment vertical="center"/>
    </xf>
    <xf numFmtId="0" fontId="11" fillId="5" borderId="41" xfId="0" applyFont="1" applyFill="1" applyBorder="1" applyAlignment="1">
      <alignment vertical="center"/>
    </xf>
    <xf numFmtId="0" fontId="4" fillId="5" borderId="49" xfId="0" applyFont="1" applyFill="1" applyBorder="1" applyAlignment="1">
      <alignment vertical="top" wrapText="1"/>
    </xf>
    <xf numFmtId="0" fontId="5" fillId="5" borderId="49" xfId="0" applyFont="1" applyFill="1" applyBorder="1" applyAlignment="1">
      <alignment vertical="top" wrapText="1"/>
    </xf>
    <xf numFmtId="0" fontId="6" fillId="5" borderId="49" xfId="0" applyFont="1" applyFill="1" applyBorder="1" applyAlignment="1">
      <alignment vertical="top" wrapText="1"/>
    </xf>
    <xf numFmtId="0" fontId="4" fillId="5" borderId="49" xfId="0" applyFont="1" applyFill="1" applyBorder="1" applyAlignment="1">
      <alignment horizontal="left" vertical="top" wrapText="1"/>
    </xf>
    <xf numFmtId="0" fontId="24" fillId="5" borderId="3" xfId="1" applyNumberFormat="1" applyFont="1" applyFill="1" applyBorder="1" applyAlignment="1" applyProtection="1">
      <alignment horizontal="center" vertical="center" shrinkToFit="1"/>
    </xf>
    <xf numFmtId="0" fontId="24" fillId="5" borderId="23" xfId="1" applyNumberFormat="1" applyFont="1" applyFill="1" applyBorder="1" applyAlignment="1" applyProtection="1">
      <alignment horizontal="center" vertical="center" shrinkToFit="1"/>
    </xf>
    <xf numFmtId="178" fontId="24" fillId="5" borderId="19" xfId="0" applyNumberFormat="1" applyFont="1" applyFill="1" applyBorder="1" applyAlignment="1">
      <alignment vertical="center" shrinkToFit="1"/>
    </xf>
    <xf numFmtId="178" fontId="24" fillId="5" borderId="21" xfId="0" applyNumberFormat="1" applyFont="1" applyFill="1" applyBorder="1" applyAlignment="1">
      <alignment vertical="center" shrinkToFit="1"/>
    </xf>
    <xf numFmtId="0" fontId="4" fillId="3" borderId="57" xfId="0" applyFont="1" applyFill="1" applyBorder="1" applyAlignment="1">
      <alignment horizontal="left" vertical="center"/>
    </xf>
    <xf numFmtId="0" fontId="5" fillId="3" borderId="2" xfId="0" applyFont="1" applyFill="1" applyBorder="1">
      <alignment vertical="center"/>
    </xf>
    <xf numFmtId="0" fontId="4" fillId="3" borderId="57" xfId="0" applyFont="1" applyFill="1" applyBorder="1">
      <alignment vertical="center"/>
    </xf>
    <xf numFmtId="38" fontId="11" fillId="3" borderId="4" xfId="1" applyFont="1" applyFill="1" applyBorder="1" applyAlignment="1" applyProtection="1">
      <alignment vertical="center" shrinkToFit="1"/>
    </xf>
    <xf numFmtId="0" fontId="3" fillId="3" borderId="57" xfId="0" applyFont="1" applyFill="1" applyBorder="1" applyAlignment="1">
      <alignment vertical="center"/>
    </xf>
    <xf numFmtId="38" fontId="11" fillId="3" borderId="3" xfId="1" applyFont="1" applyFill="1" applyBorder="1" applyAlignment="1" applyProtection="1">
      <alignment vertical="center" shrinkToFit="1"/>
    </xf>
    <xf numFmtId="0" fontId="3" fillId="3" borderId="2" xfId="0" applyFont="1" applyFill="1" applyBorder="1" applyAlignment="1">
      <alignment vertical="center"/>
    </xf>
    <xf numFmtId="0" fontId="19" fillId="3" borderId="2" xfId="0" applyFont="1" applyFill="1" applyBorder="1">
      <alignment vertical="center"/>
    </xf>
    <xf numFmtId="0" fontId="4" fillId="3" borderId="2" xfId="0" applyFont="1" applyFill="1" applyBorder="1">
      <alignment vertical="center"/>
    </xf>
    <xf numFmtId="38" fontId="4" fillId="3" borderId="57" xfId="1" applyFont="1" applyFill="1" applyBorder="1" applyAlignment="1" applyProtection="1">
      <alignment horizontal="right" vertical="center" shrinkToFit="1"/>
    </xf>
    <xf numFmtId="0" fontId="8" fillId="0" borderId="0" xfId="0" applyFont="1" applyAlignment="1">
      <alignment horizontal="left" vertical="center"/>
    </xf>
    <xf numFmtId="0" fontId="29" fillId="0" borderId="0"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177" fontId="10" fillId="0" borderId="4" xfId="0" applyNumberFormat="1" applyFont="1" applyFill="1" applyBorder="1" applyAlignment="1" applyProtection="1">
      <alignment horizontal="center" vertical="center" shrinkToFit="1"/>
      <protection locked="0"/>
    </xf>
    <xf numFmtId="177" fontId="10" fillId="0" borderId="3" xfId="0" applyNumberFormat="1" applyFont="1" applyFill="1" applyBorder="1" applyAlignment="1" applyProtection="1">
      <alignment horizontal="center" vertical="center" shrinkToFit="1"/>
      <protection locked="0"/>
    </xf>
    <xf numFmtId="38" fontId="10" fillId="0" borderId="4" xfId="1" applyFont="1" applyFill="1" applyBorder="1" applyAlignment="1" applyProtection="1">
      <alignment horizontal="right" vertical="center" shrinkToFit="1"/>
      <protection locked="0"/>
    </xf>
    <xf numFmtId="38" fontId="10" fillId="0" borderId="3" xfId="1" applyFont="1" applyFill="1" applyBorder="1" applyAlignment="1" applyProtection="1">
      <alignment horizontal="right" vertical="center" shrinkToFit="1"/>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4" fillId="3" borderId="2" xfId="0" applyFont="1" applyFill="1" applyBorder="1" applyAlignment="1">
      <alignment horizontal="center" vertical="center" wrapText="1" shrinkToFit="1"/>
    </xf>
    <xf numFmtId="0" fontId="4" fillId="3" borderId="20" xfId="0" applyFont="1" applyFill="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11" fillId="4" borderId="13" xfId="0" applyFont="1" applyFill="1" applyBorder="1" applyAlignment="1">
      <alignment horizontal="left" vertical="top" wrapText="1"/>
    </xf>
    <xf numFmtId="0" fontId="11" fillId="4" borderId="1" xfId="0" applyFont="1" applyFill="1" applyBorder="1" applyAlignment="1">
      <alignment horizontal="left" vertical="top"/>
    </xf>
    <xf numFmtId="0" fontId="11" fillId="4" borderId="49" xfId="0" applyFont="1" applyFill="1" applyBorder="1" applyAlignment="1">
      <alignment horizontal="left" vertical="top"/>
    </xf>
    <xf numFmtId="0" fontId="11" fillId="4" borderId="15"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51" xfId="0" applyFont="1" applyFill="1" applyBorder="1" applyAlignment="1">
      <alignment horizontal="left" vertical="top" wrapText="1"/>
    </xf>
    <xf numFmtId="57" fontId="22" fillId="0" borderId="4" xfId="0" applyNumberFormat="1" applyFont="1" applyBorder="1" applyAlignment="1" applyProtection="1">
      <alignment horizontal="center" vertical="center" shrinkToFit="1"/>
      <protection locked="0"/>
    </xf>
    <xf numFmtId="57" fontId="22" fillId="0" borderId="3" xfId="0" applyNumberFormat="1"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4" borderId="13" xfId="0" applyFont="1" applyFill="1" applyBorder="1" applyAlignment="1">
      <alignment horizontal="left" vertical="top" wrapText="1"/>
    </xf>
    <xf numFmtId="0" fontId="10" fillId="0" borderId="19" xfId="0" applyFont="1" applyBorder="1" applyAlignment="1" applyProtection="1">
      <alignment horizontal="left" vertical="center"/>
      <protection locked="0"/>
    </xf>
    <xf numFmtId="0" fontId="24" fillId="4" borderId="8" xfId="0" applyNumberFormat="1" applyFont="1" applyFill="1" applyBorder="1" applyAlignment="1" applyProtection="1">
      <alignment horizontal="center" vertical="center"/>
    </xf>
    <xf numFmtId="0" fontId="24" fillId="4" borderId="9" xfId="0" applyNumberFormat="1" applyFont="1" applyFill="1" applyBorder="1" applyAlignment="1" applyProtection="1">
      <alignment horizontal="center" vertical="center"/>
    </xf>
    <xf numFmtId="38" fontId="25" fillId="4" borderId="36" xfId="0" applyNumberFormat="1" applyFont="1" applyFill="1" applyBorder="1" applyAlignment="1">
      <alignment horizontal="right" vertical="center" shrinkToFit="1"/>
    </xf>
    <xf numFmtId="38" fontId="25" fillId="4" borderId="37" xfId="0" applyNumberFormat="1" applyFont="1" applyFill="1" applyBorder="1" applyAlignment="1">
      <alignment horizontal="right" vertical="center" shrinkToFit="1"/>
    </xf>
    <xf numFmtId="38" fontId="25" fillId="4" borderId="8" xfId="0" applyNumberFormat="1" applyFont="1" applyFill="1" applyBorder="1" applyAlignment="1">
      <alignment horizontal="right" vertical="center"/>
    </xf>
    <xf numFmtId="38" fontId="25" fillId="4" borderId="9" xfId="0" applyNumberFormat="1" applyFont="1" applyFill="1" applyBorder="1" applyAlignment="1">
      <alignment horizontal="right" vertical="center"/>
    </xf>
    <xf numFmtId="38" fontId="25" fillId="4" borderId="10" xfId="0" applyNumberFormat="1" applyFont="1" applyFill="1" applyBorder="1" applyAlignment="1">
      <alignment horizontal="right" vertical="center"/>
    </xf>
    <xf numFmtId="0" fontId="24" fillId="4" borderId="10"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5" fillId="3" borderId="54" xfId="0" applyFont="1" applyFill="1" applyBorder="1" applyAlignment="1">
      <alignment horizontal="right" vertical="center"/>
    </xf>
    <xf numFmtId="0" fontId="25" fillId="3" borderId="43" xfId="0" applyFont="1" applyFill="1" applyBorder="1" applyAlignment="1">
      <alignment horizontal="right" vertical="center"/>
    </xf>
    <xf numFmtId="0" fontId="25" fillId="3" borderId="53" xfId="0" applyFont="1" applyFill="1" applyBorder="1" applyAlignment="1">
      <alignment horizontal="right" vertical="center"/>
    </xf>
    <xf numFmtId="38" fontId="10" fillId="3" borderId="4" xfId="1" applyFont="1" applyFill="1" applyBorder="1" applyAlignment="1" applyProtection="1">
      <alignment horizontal="right" vertical="center" shrinkToFit="1"/>
    </xf>
    <xf numFmtId="0" fontId="10" fillId="0" borderId="4"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8" fillId="0" borderId="0" xfId="0" applyFont="1" applyAlignment="1">
      <alignment horizontal="right" vertical="center"/>
    </xf>
    <xf numFmtId="0" fontId="26" fillId="0" borderId="62" xfId="0" applyFont="1" applyBorder="1" applyAlignment="1" applyProtection="1">
      <alignment horizontal="center" vertical="center" shrinkToFit="1"/>
      <protection locked="0"/>
    </xf>
    <xf numFmtId="0" fontId="26" fillId="0" borderId="63" xfId="0" applyFont="1" applyBorder="1" applyAlignment="1" applyProtection="1">
      <alignment horizontal="center" vertical="center" shrinkToFit="1"/>
      <protection locked="0"/>
    </xf>
    <xf numFmtId="0" fontId="26" fillId="0" borderId="64"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0" fontId="26" fillId="0" borderId="66" xfId="0" applyFont="1" applyBorder="1" applyAlignment="1" applyProtection="1">
      <alignment horizontal="center" vertical="center" shrinkToFit="1"/>
      <protection locked="0"/>
    </xf>
    <xf numFmtId="0" fontId="26" fillId="0" borderId="67" xfId="0" applyFont="1" applyBorder="1" applyAlignment="1" applyProtection="1">
      <alignment horizontal="center" vertical="center" shrinkToFit="1"/>
      <protection locked="0"/>
    </xf>
    <xf numFmtId="38" fontId="10" fillId="3" borderId="4" xfId="1" applyFont="1" applyFill="1" applyBorder="1" applyAlignment="1">
      <alignment horizontal="right" vertical="center" shrinkToFit="1"/>
    </xf>
    <xf numFmtId="38" fontId="10" fillId="3" borderId="3" xfId="1" applyFont="1" applyFill="1" applyBorder="1" applyAlignment="1">
      <alignment horizontal="right" vertical="center" shrinkToFit="1"/>
    </xf>
    <xf numFmtId="49" fontId="12" fillId="0" borderId="47"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0" fontId="4" fillId="4" borderId="1" xfId="0" applyFont="1" applyFill="1" applyBorder="1" applyAlignment="1">
      <alignment horizontal="center" vertical="center"/>
    </xf>
    <xf numFmtId="0" fontId="10" fillId="4" borderId="1" xfId="0" applyFont="1" applyFill="1" applyBorder="1" applyAlignment="1">
      <alignment horizontal="left" vertical="top" wrapText="1"/>
    </xf>
    <xf numFmtId="0" fontId="10" fillId="4" borderId="12"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48" xfId="0" applyFont="1" applyFill="1" applyBorder="1" applyAlignment="1">
      <alignment horizontal="left" vertical="top" wrapText="1"/>
    </xf>
    <xf numFmtId="0" fontId="12"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0" fillId="3" borderId="1" xfId="0" applyFont="1" applyFill="1" applyBorder="1" applyAlignment="1">
      <alignment horizontal="left" vertical="center"/>
    </xf>
    <xf numFmtId="0" fontId="10" fillId="3" borderId="19" xfId="0" applyFont="1" applyFill="1" applyBorder="1" applyAlignment="1">
      <alignment horizontal="left" vertical="center"/>
    </xf>
    <xf numFmtId="0" fontId="10" fillId="0" borderId="1" xfId="0" applyFont="1" applyBorder="1" applyAlignment="1" applyProtection="1">
      <alignment horizontal="left" vertical="center"/>
      <protection locked="0"/>
    </xf>
    <xf numFmtId="0" fontId="24" fillId="4" borderId="1" xfId="0" applyFont="1" applyFill="1" applyBorder="1" applyAlignment="1">
      <alignment horizontal="center" vertical="center"/>
    </xf>
    <xf numFmtId="0" fontId="24" fillId="4" borderId="17" xfId="0" applyFont="1" applyFill="1" applyBorder="1" applyAlignment="1">
      <alignment horizontal="center" vertical="center"/>
    </xf>
    <xf numFmtId="38" fontId="25" fillId="4" borderId="19" xfId="1" applyFont="1" applyFill="1" applyBorder="1" applyAlignment="1">
      <alignment horizontal="right" vertical="center"/>
    </xf>
    <xf numFmtId="38" fontId="25" fillId="4" borderId="21" xfId="1" applyFont="1" applyFill="1" applyBorder="1" applyAlignment="1">
      <alignment horizontal="right" vertical="center"/>
    </xf>
    <xf numFmtId="0" fontId="25" fillId="4" borderId="16" xfId="0" applyFont="1" applyFill="1" applyBorder="1" applyAlignment="1">
      <alignment horizontal="center" vertical="center"/>
    </xf>
    <xf numFmtId="0" fontId="25" fillId="4" borderId="1" xfId="0" applyFont="1" applyFill="1" applyBorder="1" applyAlignment="1">
      <alignment horizontal="center" vertical="center"/>
    </xf>
    <xf numFmtId="38" fontId="25" fillId="0" borderId="1" xfId="1" applyFont="1" applyFill="1" applyBorder="1" applyAlignment="1" applyProtection="1">
      <alignment horizontal="right" vertical="center"/>
      <protection locked="0"/>
    </xf>
    <xf numFmtId="38" fontId="25" fillId="4" borderId="1" xfId="1" applyFont="1" applyFill="1" applyBorder="1" applyAlignment="1" applyProtection="1">
      <alignment horizontal="right" vertical="center"/>
    </xf>
    <xf numFmtId="38" fontId="25" fillId="4" borderId="17" xfId="1" applyFont="1" applyFill="1" applyBorder="1" applyAlignment="1" applyProtection="1">
      <alignment horizontal="right" vertical="center"/>
    </xf>
    <xf numFmtId="0" fontId="25" fillId="4" borderId="33"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34" xfId="0" applyFont="1" applyFill="1" applyBorder="1" applyAlignment="1">
      <alignment horizontal="center" vertical="center"/>
    </xf>
    <xf numFmtId="0" fontId="25" fillId="4" borderId="42"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18" xfId="0" applyFont="1" applyFill="1" applyBorder="1" applyAlignment="1">
      <alignment horizontal="center" vertical="center"/>
    </xf>
    <xf numFmtId="0" fontId="25" fillId="4" borderId="19"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0" borderId="8" xfId="0" applyFont="1" applyBorder="1" applyAlignment="1" applyProtection="1">
      <alignment horizontal="center" vertical="center" shrinkToFit="1"/>
      <protection locked="0"/>
    </xf>
    <xf numFmtId="0" fontId="12"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0" xfId="0" applyFont="1" applyFill="1" applyBorder="1" applyAlignment="1">
      <alignment horizontal="center" vertical="center"/>
    </xf>
    <xf numFmtId="0" fontId="5" fillId="4" borderId="14"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0" xfId="0" applyFont="1" applyFill="1" applyBorder="1" applyAlignment="1">
      <alignment horizontal="left" vertical="top" wrapText="1"/>
    </xf>
    <xf numFmtId="179" fontId="10" fillId="4" borderId="13" xfId="0" applyNumberFormat="1" applyFont="1" applyFill="1" applyBorder="1" applyAlignment="1">
      <alignment horizontal="center" vertical="center"/>
    </xf>
    <xf numFmtId="179" fontId="11" fillId="4" borderId="13" xfId="0" applyNumberFormat="1" applyFont="1" applyFill="1" applyBorder="1" applyAlignment="1">
      <alignment horizontal="center" vertical="center"/>
    </xf>
    <xf numFmtId="57" fontId="11" fillId="0" borderId="57" xfId="0" applyNumberFormat="1" applyFont="1" applyBorder="1" applyAlignment="1" applyProtection="1">
      <alignment horizontal="center" vertical="center" shrinkToFit="1"/>
      <protection locked="0"/>
    </xf>
    <xf numFmtId="57" fontId="11" fillId="0" borderId="4" xfId="0" applyNumberFormat="1" applyFont="1" applyBorder="1" applyAlignment="1" applyProtection="1">
      <alignment horizontal="center" vertical="center" shrinkToFit="1"/>
      <protection locked="0"/>
    </xf>
    <xf numFmtId="57" fontId="11" fillId="0" borderId="3" xfId="0" applyNumberFormat="1" applyFont="1" applyBorder="1" applyAlignment="1" applyProtection="1">
      <alignment horizontal="center" vertical="center" shrinkToFit="1"/>
      <protection locked="0"/>
    </xf>
    <xf numFmtId="0" fontId="26" fillId="0" borderId="68" xfId="0" applyFont="1" applyBorder="1" applyAlignment="1" applyProtection="1">
      <alignment horizontal="center" vertical="center" shrinkToFit="1"/>
      <protection locked="0"/>
    </xf>
    <xf numFmtId="0" fontId="26" fillId="0" borderId="69"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6" fillId="0" borderId="71" xfId="0" applyFont="1" applyBorder="1" applyAlignment="1" applyProtection="1">
      <alignment horizontal="center" vertical="center" shrinkToFit="1"/>
      <protection locked="0"/>
    </xf>
    <xf numFmtId="0" fontId="26" fillId="0" borderId="72" xfId="0" applyFont="1" applyBorder="1" applyAlignment="1" applyProtection="1">
      <alignment horizontal="center" vertical="center" shrinkToFit="1"/>
      <protection locked="0"/>
    </xf>
    <xf numFmtId="0" fontId="26" fillId="0" borderId="73" xfId="0" applyFont="1" applyBorder="1" applyAlignment="1" applyProtection="1">
      <alignment horizontal="center" vertical="center" shrinkToFit="1"/>
      <protection locked="0"/>
    </xf>
    <xf numFmtId="178" fontId="24" fillId="5" borderId="5" xfId="1" applyNumberFormat="1" applyFont="1" applyFill="1" applyBorder="1" applyAlignment="1" applyProtection="1">
      <alignment horizontal="right" vertical="center" shrinkToFit="1"/>
      <protection locked="0"/>
    </xf>
    <xf numFmtId="178" fontId="24" fillId="5" borderId="38" xfId="1" applyNumberFormat="1" applyFont="1" applyFill="1" applyBorder="1" applyAlignment="1" applyProtection="1">
      <alignment horizontal="right" vertical="center" shrinkToFit="1"/>
      <protection locked="0"/>
    </xf>
    <xf numFmtId="178" fontId="24" fillId="5" borderId="35" xfId="1" applyNumberFormat="1" applyFont="1" applyFill="1" applyBorder="1" applyAlignment="1" applyProtection="1">
      <alignment horizontal="right" vertical="center" shrinkToFit="1"/>
      <protection locked="0"/>
    </xf>
    <xf numFmtId="178" fontId="24" fillId="5" borderId="46" xfId="1" applyNumberFormat="1" applyFont="1" applyFill="1" applyBorder="1" applyAlignment="1" applyProtection="1">
      <alignment horizontal="right" vertical="center" shrinkToFit="1"/>
      <protection locked="0"/>
    </xf>
    <xf numFmtId="178" fontId="24" fillId="5" borderId="28" xfId="1" applyNumberFormat="1" applyFont="1" applyFill="1" applyBorder="1" applyAlignment="1" applyProtection="1">
      <alignment horizontal="right" vertical="center" shrinkToFit="1"/>
      <protection locked="0"/>
    </xf>
    <xf numFmtId="178" fontId="24" fillId="5" borderId="32" xfId="1" applyNumberFormat="1" applyFont="1" applyFill="1" applyBorder="1" applyAlignment="1" applyProtection="1">
      <alignment horizontal="right" vertical="center" shrinkToFit="1"/>
      <protection locked="0"/>
    </xf>
    <xf numFmtId="0" fontId="21" fillId="3" borderId="1" xfId="0" applyFont="1" applyFill="1" applyBorder="1" applyAlignment="1">
      <alignment horizontal="right" vertical="center"/>
    </xf>
    <xf numFmtId="0" fontId="23" fillId="3" borderId="1" xfId="0" applyFont="1" applyFill="1" applyBorder="1" applyAlignment="1">
      <alignment horizontal="right" vertical="center"/>
    </xf>
    <xf numFmtId="38" fontId="21" fillId="0" borderId="36" xfId="1" applyFont="1" applyFill="1" applyBorder="1" applyAlignment="1" applyProtection="1">
      <alignment horizontal="right" vertical="center"/>
      <protection locked="0"/>
    </xf>
    <xf numFmtId="38" fontId="21" fillId="0" borderId="37" xfId="1" applyFont="1" applyFill="1" applyBorder="1" applyAlignment="1" applyProtection="1">
      <alignment horizontal="right" vertical="center"/>
      <protection locked="0"/>
    </xf>
    <xf numFmtId="38" fontId="21" fillId="0" borderId="11" xfId="1" applyFont="1" applyFill="1" applyBorder="1" applyAlignment="1" applyProtection="1">
      <alignment horizontal="right" vertical="center"/>
      <protection locked="0"/>
    </xf>
    <xf numFmtId="0" fontId="23" fillId="3" borderId="49" xfId="0" applyFont="1" applyFill="1" applyBorder="1" applyAlignment="1">
      <alignment horizontal="right" vertical="center"/>
    </xf>
    <xf numFmtId="178" fontId="23" fillId="3" borderId="60" xfId="1" applyNumberFormat="1" applyFont="1" applyFill="1" applyBorder="1" applyAlignment="1">
      <alignment horizontal="right" vertical="center"/>
    </xf>
    <xf numFmtId="178" fontId="23" fillId="3" borderId="61" xfId="1" applyNumberFormat="1" applyFont="1" applyFill="1" applyBorder="1" applyAlignment="1">
      <alignment horizontal="right" vertical="center"/>
    </xf>
    <xf numFmtId="178" fontId="23" fillId="3" borderId="55" xfId="1" applyNumberFormat="1" applyFont="1" applyFill="1" applyBorder="1" applyAlignment="1">
      <alignment horizontal="right" vertical="center"/>
    </xf>
    <xf numFmtId="38" fontId="21" fillId="3" borderId="36" xfId="1" applyFont="1" applyFill="1" applyBorder="1" applyAlignment="1" applyProtection="1">
      <alignment horizontal="center" vertical="center" shrinkToFit="1"/>
    </xf>
    <xf numFmtId="38" fontId="23" fillId="3" borderId="37" xfId="1" applyFont="1" applyFill="1" applyBorder="1" applyAlignment="1" applyProtection="1">
      <alignment horizontal="center" vertical="center" shrinkToFit="1"/>
    </xf>
    <xf numFmtId="38" fontId="23" fillId="3" borderId="11" xfId="1" applyFont="1" applyFill="1" applyBorder="1" applyAlignment="1" applyProtection="1">
      <alignment horizontal="center" vertical="center" shrinkToFit="1"/>
    </xf>
    <xf numFmtId="38" fontId="23" fillId="3" borderId="36" xfId="1" applyFont="1" applyFill="1" applyBorder="1" applyAlignment="1" applyProtection="1">
      <alignment horizontal="center" vertical="center" shrinkToFit="1"/>
    </xf>
    <xf numFmtId="0" fontId="28" fillId="0" borderId="0"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12" fillId="0" borderId="57" xfId="0" applyFont="1" applyBorder="1" applyAlignment="1" applyProtection="1">
      <alignment horizontal="left" vertical="top" wrapText="1"/>
      <protection locked="0"/>
    </xf>
    <xf numFmtId="0" fontId="12" fillId="0" borderId="58"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0" fillId="0" borderId="57"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38" fontId="11" fillId="3" borderId="57" xfId="1" applyFont="1" applyFill="1" applyBorder="1" applyAlignment="1" applyProtection="1">
      <alignment horizontal="right" vertical="center" shrinkToFit="1"/>
    </xf>
    <xf numFmtId="38" fontId="11" fillId="3" borderId="4" xfId="1" applyFont="1" applyFill="1" applyBorder="1" applyAlignment="1" applyProtection="1">
      <alignment horizontal="right" vertical="center" shrinkToFit="1"/>
    </xf>
    <xf numFmtId="177" fontId="10" fillId="0" borderId="4" xfId="0" applyNumberFormat="1" applyFont="1" applyBorder="1" applyAlignment="1" applyProtection="1">
      <alignment horizontal="center" vertical="center" shrinkToFit="1"/>
      <protection locked="0"/>
    </xf>
    <xf numFmtId="176" fontId="11" fillId="0" borderId="4" xfId="0" applyNumberFormat="1" applyFont="1" applyBorder="1" applyAlignment="1" applyProtection="1">
      <alignment horizontal="center" vertical="center"/>
      <protection locked="0"/>
    </xf>
    <xf numFmtId="49" fontId="12" fillId="0" borderId="56"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0" fontId="10" fillId="5" borderId="12" xfId="0" applyFont="1" applyFill="1" applyBorder="1" applyAlignment="1">
      <alignment horizontal="left" vertical="top" wrapText="1"/>
    </xf>
    <xf numFmtId="0" fontId="11" fillId="5" borderId="16" xfId="0" applyFont="1" applyFill="1" applyBorder="1" applyAlignment="1">
      <alignment horizontal="left" vertical="top" wrapText="1"/>
    </xf>
    <xf numFmtId="0" fontId="11" fillId="5" borderId="48" xfId="0" applyFont="1" applyFill="1" applyBorder="1" applyAlignment="1">
      <alignment horizontal="left" vertical="top" wrapText="1"/>
    </xf>
    <xf numFmtId="0" fontId="11" fillId="5" borderId="13" xfId="0" applyFont="1" applyFill="1" applyBorder="1" applyAlignment="1">
      <alignment horizontal="left" vertical="top" wrapText="1"/>
    </xf>
    <xf numFmtId="0" fontId="11" fillId="5" borderId="1" xfId="0" applyFont="1" applyFill="1" applyBorder="1" applyAlignment="1">
      <alignment horizontal="left" vertical="top"/>
    </xf>
    <xf numFmtId="0" fontId="11" fillId="5" borderId="49" xfId="0" applyFont="1" applyFill="1" applyBorder="1" applyAlignment="1">
      <alignment horizontal="left" vertical="top"/>
    </xf>
    <xf numFmtId="179" fontId="10" fillId="5" borderId="39" xfId="0" applyNumberFormat="1" applyFont="1" applyFill="1" applyBorder="1" applyAlignment="1">
      <alignment horizontal="center" vertical="center"/>
    </xf>
    <xf numFmtId="179" fontId="11" fillId="5" borderId="40" xfId="0" applyNumberFormat="1" applyFont="1" applyFill="1" applyBorder="1" applyAlignment="1">
      <alignment horizontal="center" vertical="center"/>
    </xf>
    <xf numFmtId="179" fontId="11" fillId="5" borderId="41" xfId="0" applyNumberFormat="1" applyFont="1" applyFill="1" applyBorder="1" applyAlignment="1">
      <alignment horizontal="center" vertical="center"/>
    </xf>
    <xf numFmtId="0" fontId="10" fillId="5" borderId="36" xfId="0" applyFont="1" applyFill="1" applyBorder="1" applyAlignment="1">
      <alignment horizontal="center" vertical="top" wrapText="1"/>
    </xf>
    <xf numFmtId="0" fontId="11" fillId="5" borderId="11" xfId="0" applyFont="1" applyFill="1" applyBorder="1" applyAlignment="1">
      <alignment horizontal="center" vertical="top" wrapText="1"/>
    </xf>
    <xf numFmtId="0" fontId="10" fillId="5" borderId="1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50" xfId="0" applyFont="1" applyFill="1" applyBorder="1" applyAlignment="1">
      <alignment horizontal="left" vertical="top" wrapText="1"/>
    </xf>
    <xf numFmtId="0" fontId="4" fillId="0" borderId="35" xfId="0" applyFont="1" applyBorder="1" applyAlignment="1" applyProtection="1">
      <alignment horizontal="center" vertical="center" shrinkToFit="1"/>
      <protection locked="0"/>
    </xf>
    <xf numFmtId="0" fontId="24" fillId="5" borderId="16" xfId="0" applyFont="1" applyFill="1" applyBorder="1" applyAlignment="1">
      <alignment horizontal="center" vertical="center" shrinkToFit="1"/>
    </xf>
    <xf numFmtId="0" fontId="24" fillId="5" borderId="1" xfId="0" applyFont="1" applyFill="1" applyBorder="1" applyAlignment="1">
      <alignment horizontal="center" vertical="center" shrinkToFit="1"/>
    </xf>
    <xf numFmtId="178" fontId="24" fillId="0" borderId="1" xfId="1" applyNumberFormat="1" applyFont="1" applyFill="1" applyBorder="1" applyAlignment="1" applyProtection="1">
      <alignment horizontal="right" vertical="center" shrinkToFit="1"/>
      <protection locked="0"/>
    </xf>
    <xf numFmtId="178" fontId="24" fillId="5" borderId="36" xfId="1" applyNumberFormat="1" applyFont="1" applyFill="1" applyBorder="1" applyAlignment="1" applyProtection="1">
      <alignment horizontal="right" vertical="center" shrinkToFit="1"/>
    </xf>
    <xf numFmtId="178" fontId="24" fillId="5" borderId="11" xfId="1" applyNumberFormat="1" applyFont="1" applyFill="1" applyBorder="1" applyAlignment="1" applyProtection="1">
      <alignment horizontal="right" vertical="center" shrinkToFit="1"/>
    </xf>
    <xf numFmtId="0" fontId="24" fillId="5" borderId="33" xfId="0" applyFont="1" applyFill="1" applyBorder="1" applyAlignment="1">
      <alignment horizontal="center" vertical="center" shrinkToFit="1"/>
    </xf>
    <xf numFmtId="0" fontId="24" fillId="5" borderId="0" xfId="0" applyFont="1" applyFill="1" applyBorder="1" applyAlignment="1">
      <alignment horizontal="center" vertical="center" shrinkToFit="1"/>
    </xf>
    <xf numFmtId="0" fontId="24" fillId="5" borderId="34" xfId="0" applyFont="1" applyFill="1" applyBorder="1" applyAlignment="1">
      <alignment horizontal="center" vertical="center" shrinkToFit="1"/>
    </xf>
    <xf numFmtId="0" fontId="24" fillId="5" borderId="42" xfId="0" applyFont="1" applyFill="1" applyBorder="1" applyAlignment="1">
      <alignment horizontal="center" vertical="center" shrinkToFit="1"/>
    </xf>
    <xf numFmtId="0" fontId="24" fillId="5" borderId="9" xfId="0" applyFont="1" applyFill="1" applyBorder="1" applyAlignment="1">
      <alignment horizontal="center" vertical="center" shrinkToFit="1"/>
    </xf>
    <xf numFmtId="0" fontId="24" fillId="5" borderId="10" xfId="0" applyFont="1" applyFill="1" applyBorder="1" applyAlignment="1">
      <alignment horizontal="center" vertical="center" shrinkToFit="1"/>
    </xf>
    <xf numFmtId="0" fontId="24" fillId="5" borderId="8" xfId="0" applyNumberFormat="1" applyFont="1" applyFill="1" applyBorder="1" applyAlignment="1" applyProtection="1">
      <alignment horizontal="center" vertical="center" shrinkToFit="1"/>
    </xf>
    <xf numFmtId="0" fontId="24" fillId="5" borderId="9" xfId="0" applyNumberFormat="1" applyFont="1" applyFill="1" applyBorder="1" applyAlignment="1" applyProtection="1">
      <alignment horizontal="center" vertical="center" shrinkToFit="1"/>
    </xf>
    <xf numFmtId="0" fontId="24" fillId="5" borderId="10" xfId="0" applyNumberFormat="1" applyFont="1" applyFill="1" applyBorder="1" applyAlignment="1" applyProtection="1">
      <alignment horizontal="center" vertical="center" shrinkToFit="1"/>
    </xf>
    <xf numFmtId="178" fontId="24" fillId="5" borderId="8" xfId="1" applyNumberFormat="1" applyFont="1" applyFill="1" applyBorder="1" applyAlignment="1">
      <alignment horizontal="right" vertical="center" shrinkToFit="1"/>
    </xf>
    <xf numFmtId="178" fontId="24" fillId="5" borderId="9" xfId="1" applyNumberFormat="1" applyFont="1" applyFill="1" applyBorder="1" applyAlignment="1">
      <alignment horizontal="right" vertical="center" shrinkToFit="1"/>
    </xf>
    <xf numFmtId="178" fontId="24" fillId="5" borderId="10" xfId="1" applyNumberFormat="1" applyFont="1" applyFill="1" applyBorder="1" applyAlignment="1">
      <alignment horizontal="right" vertical="center" shrinkToFit="1"/>
    </xf>
    <xf numFmtId="0" fontId="15"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178" fontId="24" fillId="5" borderId="36" xfId="1" applyNumberFormat="1" applyFont="1" applyFill="1" applyBorder="1" applyAlignment="1">
      <alignment horizontal="right" vertical="center" shrinkToFit="1"/>
    </xf>
    <xf numFmtId="178" fontId="24" fillId="5" borderId="11" xfId="1" applyNumberFormat="1" applyFont="1" applyFill="1" applyBorder="1" applyAlignment="1">
      <alignment horizontal="right" vertical="center" shrinkToFit="1"/>
    </xf>
    <xf numFmtId="0" fontId="24" fillId="5" borderId="36" xfId="0" applyFont="1" applyFill="1" applyBorder="1" applyAlignment="1">
      <alignment horizontal="center" vertical="center" shrinkToFit="1"/>
    </xf>
    <xf numFmtId="0" fontId="24" fillId="5" borderId="37" xfId="0" applyFont="1" applyFill="1" applyBorder="1" applyAlignment="1">
      <alignment horizontal="center" vertical="center" shrinkToFit="1"/>
    </xf>
    <xf numFmtId="0" fontId="24" fillId="5" borderId="18" xfId="0" applyFont="1" applyFill="1" applyBorder="1" applyAlignment="1">
      <alignment horizontal="center" vertical="center" shrinkToFit="1"/>
    </xf>
    <xf numFmtId="0" fontId="24" fillId="5" borderId="19" xfId="0" applyFont="1" applyFill="1" applyBorder="1" applyAlignment="1">
      <alignment horizontal="center" vertical="center" shrinkToFit="1"/>
    </xf>
    <xf numFmtId="178" fontId="24" fillId="5" borderId="19" xfId="1" applyNumberFormat="1" applyFont="1" applyFill="1" applyBorder="1" applyAlignment="1">
      <alignment horizontal="right" vertical="center" shrinkToFit="1"/>
    </xf>
    <xf numFmtId="178" fontId="24" fillId="5" borderId="44" xfId="1" applyNumberFormat="1" applyFont="1" applyFill="1" applyBorder="1" applyAlignment="1">
      <alignment horizontal="right" vertical="center" shrinkToFit="1"/>
    </xf>
    <xf numFmtId="178" fontId="24" fillId="5" borderId="29" xfId="1" applyNumberFormat="1" applyFont="1" applyFill="1" applyBorder="1" applyAlignment="1">
      <alignment horizontal="right" vertical="center" shrinkToFit="1"/>
    </xf>
    <xf numFmtId="0" fontId="24" fillId="5" borderId="35" xfId="0" applyNumberFormat="1" applyFont="1" applyFill="1" applyBorder="1" applyAlignment="1" applyProtection="1">
      <alignment horizontal="center" vertical="center" shrinkToFit="1"/>
    </xf>
    <xf numFmtId="0" fontId="24" fillId="5" borderId="0" xfId="0" applyNumberFormat="1" applyFont="1" applyFill="1" applyBorder="1" applyAlignment="1" applyProtection="1">
      <alignment horizontal="center" vertical="center" shrinkToFit="1"/>
    </xf>
    <xf numFmtId="0" fontId="11" fillId="0" borderId="59"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0" fillId="3" borderId="36" xfId="0" applyFont="1" applyFill="1" applyBorder="1" applyAlignment="1">
      <alignment horizontal="left" vertical="center" shrinkToFit="1"/>
    </xf>
    <xf numFmtId="0" fontId="10" fillId="3" borderId="37" xfId="0" applyFont="1" applyFill="1" applyBorder="1" applyAlignment="1">
      <alignment horizontal="left" vertical="center" shrinkToFit="1"/>
    </xf>
    <xf numFmtId="0" fontId="10" fillId="3" borderId="11" xfId="0" applyFont="1" applyFill="1" applyBorder="1" applyAlignment="1">
      <alignment horizontal="left" vertical="center" shrinkToFit="1"/>
    </xf>
    <xf numFmtId="0" fontId="4" fillId="0" borderId="36" xfId="0" applyFont="1" applyBorder="1" applyAlignment="1" applyProtection="1">
      <alignment vertical="center" shrinkToFit="1"/>
      <protection locked="0"/>
    </xf>
    <xf numFmtId="0" fontId="4" fillId="0" borderId="37"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4" fillId="3" borderId="1" xfId="0" applyFont="1" applyFill="1" applyBorder="1" applyAlignment="1">
      <alignment horizontal="center" vertical="center" wrapText="1"/>
    </xf>
    <xf numFmtId="0" fontId="4" fillId="3" borderId="19" xfId="0" applyFont="1" applyFill="1" applyBorder="1" applyAlignment="1">
      <alignment horizontal="center" vertical="center"/>
    </xf>
    <xf numFmtId="0" fontId="11" fillId="5" borderId="15" xfId="0" applyFont="1" applyFill="1" applyBorder="1" applyAlignment="1">
      <alignment horizontal="left" vertical="top" wrapText="1"/>
    </xf>
    <xf numFmtId="0" fontId="11" fillId="5" borderId="17" xfId="0" applyFont="1" applyFill="1" applyBorder="1" applyAlignment="1">
      <alignment horizontal="left" vertical="top"/>
    </xf>
    <xf numFmtId="0" fontId="11" fillId="5" borderId="51" xfId="0" applyFont="1" applyFill="1" applyBorder="1" applyAlignment="1">
      <alignment horizontal="left" vertical="top"/>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10" fillId="5" borderId="1" xfId="0" applyFont="1" applyFill="1" applyBorder="1" applyAlignment="1">
      <alignment horizontal="left" vertical="top" wrapText="1"/>
    </xf>
    <xf numFmtId="0" fontId="11" fillId="5" borderId="49"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0" fillId="3" borderId="44" xfId="0" applyFont="1" applyFill="1" applyBorder="1" applyAlignment="1">
      <alignment horizontal="left" vertical="center" shrinkToFit="1"/>
    </xf>
    <xf numFmtId="0" fontId="10" fillId="3" borderId="45" xfId="0" applyFont="1" applyFill="1" applyBorder="1" applyAlignment="1">
      <alignment horizontal="left" vertical="center" shrinkToFit="1"/>
    </xf>
    <xf numFmtId="0" fontId="10" fillId="3" borderId="29" xfId="0" applyFont="1" applyFill="1" applyBorder="1" applyAlignment="1">
      <alignment horizontal="left" vertical="center" shrinkToFit="1"/>
    </xf>
    <xf numFmtId="0" fontId="4" fillId="0" borderId="19" xfId="0" applyFont="1" applyBorder="1" applyAlignment="1" applyProtection="1">
      <alignment vertical="center" shrinkToFit="1"/>
      <protection locked="0"/>
    </xf>
    <xf numFmtId="0" fontId="17" fillId="5" borderId="14"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5" borderId="50" xfId="0" applyFont="1" applyFill="1" applyBorder="1" applyAlignment="1">
      <alignment horizontal="left" vertical="top" wrapText="1"/>
    </xf>
  </cellXfs>
  <cellStyles count="2">
    <cellStyle name="桁区切り" xfId="1" builtinId="6"/>
    <cellStyle name="標準"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s>
  <tableStyles count="0" defaultTableStyle="TableStyleMedium2" defaultPivotStyle="PivotStyleLight16"/>
  <colors>
    <mruColors>
      <color rgb="FFFFFF99"/>
      <color rgb="FF66FF99"/>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323850</xdr:colOff>
          <xdr:row>0</xdr:row>
          <xdr:rowOff>0</xdr:rowOff>
        </xdr:from>
        <xdr:to>
          <xdr:col>1</xdr:col>
          <xdr:colOff>952500</xdr:colOff>
          <xdr:row>2</xdr:row>
          <xdr:rowOff>0</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314325</xdr:colOff>
          <xdr:row>2</xdr:row>
          <xdr:rowOff>0</xdr:rowOff>
        </xdr:to>
        <xdr:sp macro="" textlink="">
          <xdr:nvSpPr>
            <xdr:cNvPr id="1033" name="Button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323850</xdr:colOff>
          <xdr:row>0</xdr:row>
          <xdr:rowOff>0</xdr:rowOff>
        </xdr:from>
        <xdr:to>
          <xdr:col>1</xdr:col>
          <xdr:colOff>952500</xdr:colOff>
          <xdr:row>2</xdr:row>
          <xdr:rowOff>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314325</xdr:colOff>
          <xdr:row>2</xdr:row>
          <xdr:rowOff>0</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sheetPr>
  <dimension ref="A1:U58"/>
  <sheetViews>
    <sheetView tabSelected="1" zoomScaleNormal="100" zoomScalePageLayoutView="115" workbookViewId="0">
      <selection activeCell="C4" sqref="C4:G5"/>
    </sheetView>
  </sheetViews>
  <sheetFormatPr defaultRowHeight="10.5" x14ac:dyDescent="0.15"/>
  <cols>
    <col min="1" max="1" width="4.75" style="1" customWidth="1"/>
    <col min="2" max="2" width="12.625" style="1" customWidth="1"/>
    <col min="3" max="7" width="5.625" style="1" customWidth="1"/>
    <col min="8" max="8" width="7.5" style="1" customWidth="1"/>
    <col min="9" max="12" width="5.625" style="1" customWidth="1"/>
    <col min="13" max="15" width="7.5" style="1" customWidth="1"/>
    <col min="16" max="16" width="6.25" style="1" bestFit="1" customWidth="1"/>
    <col min="17" max="17" width="4.75" style="1" bestFit="1" customWidth="1"/>
    <col min="18" max="20" width="8" style="1" customWidth="1"/>
    <col min="21" max="21" width="8.875" style="1" customWidth="1"/>
    <col min="22" max="16384" width="9" style="1"/>
  </cols>
  <sheetData>
    <row r="1" spans="1:21" ht="10.5" customHeight="1" x14ac:dyDescent="0.15">
      <c r="C1" s="150" t="s">
        <v>105</v>
      </c>
      <c r="D1" s="151"/>
      <c r="E1" s="152"/>
      <c r="F1" s="149" t="s">
        <v>104</v>
      </c>
      <c r="G1" s="149"/>
      <c r="H1" s="101">
        <v>2</v>
      </c>
      <c r="I1" s="100" t="s">
        <v>51</v>
      </c>
      <c r="J1" s="100"/>
      <c r="K1" s="100"/>
      <c r="L1" s="100"/>
      <c r="M1" s="100"/>
      <c r="N1" s="100"/>
      <c r="O1" s="100"/>
      <c r="P1" s="100"/>
      <c r="Q1" s="100"/>
      <c r="R1" s="100"/>
      <c r="S1" s="2"/>
      <c r="T1" s="107"/>
      <c r="U1" s="108"/>
    </row>
    <row r="2" spans="1:21" ht="10.5" customHeight="1" thickBot="1" x14ac:dyDescent="0.2">
      <c r="B2" s="10"/>
      <c r="C2" s="153"/>
      <c r="D2" s="154"/>
      <c r="E2" s="155"/>
      <c r="F2" s="149"/>
      <c r="G2" s="149"/>
      <c r="H2" s="102"/>
      <c r="I2" s="100"/>
      <c r="J2" s="100"/>
      <c r="K2" s="100"/>
      <c r="L2" s="100"/>
      <c r="M2" s="100"/>
      <c r="N2" s="100"/>
      <c r="O2" s="100"/>
      <c r="P2" s="100"/>
      <c r="Q2" s="100"/>
      <c r="R2" s="100"/>
      <c r="S2" s="2"/>
      <c r="T2" s="109"/>
      <c r="U2" s="110"/>
    </row>
    <row r="3" spans="1:21" ht="3" customHeight="1" x14ac:dyDescent="0.15"/>
    <row r="4" spans="1:21" ht="13.5" customHeight="1" x14ac:dyDescent="0.15">
      <c r="A4" s="201" t="s">
        <v>31</v>
      </c>
      <c r="B4" s="202"/>
      <c r="C4" s="160"/>
      <c r="D4" s="160"/>
      <c r="E4" s="160"/>
      <c r="F4" s="160"/>
      <c r="G4" s="160"/>
      <c r="H4" s="5"/>
      <c r="I4" s="172" t="s">
        <v>87</v>
      </c>
      <c r="J4" s="172"/>
      <c r="K4" s="172"/>
      <c r="L4" s="172"/>
      <c r="M4" s="174" t="s">
        <v>93</v>
      </c>
      <c r="N4" s="174"/>
      <c r="O4" s="174"/>
      <c r="P4" s="174"/>
      <c r="Q4" s="174"/>
      <c r="R4" s="111" t="s">
        <v>88</v>
      </c>
      <c r="S4" s="113" t="s">
        <v>92</v>
      </c>
      <c r="T4" s="114"/>
      <c r="U4" s="8" t="s">
        <v>49</v>
      </c>
    </row>
    <row r="5" spans="1:21" ht="14.25" customHeight="1" thickBot="1" x14ac:dyDescent="0.2">
      <c r="A5" s="203"/>
      <c r="B5" s="203"/>
      <c r="C5" s="161"/>
      <c r="D5" s="161"/>
      <c r="E5" s="161"/>
      <c r="F5" s="161"/>
      <c r="G5" s="161"/>
      <c r="H5" s="4"/>
      <c r="I5" s="173" t="s">
        <v>47</v>
      </c>
      <c r="J5" s="173"/>
      <c r="K5" s="173"/>
      <c r="L5" s="173"/>
      <c r="M5" s="131"/>
      <c r="N5" s="131"/>
      <c r="O5" s="131"/>
      <c r="P5" s="131"/>
      <c r="Q5" s="131"/>
      <c r="R5" s="112"/>
      <c r="S5" s="115"/>
      <c r="T5" s="116"/>
      <c r="U5" s="6" t="s">
        <v>48</v>
      </c>
    </row>
    <row r="6" spans="1:21" ht="15" customHeight="1" x14ac:dyDescent="0.15">
      <c r="A6" s="164" t="s">
        <v>6</v>
      </c>
      <c r="B6" s="117" t="s">
        <v>8</v>
      </c>
      <c r="C6" s="117" t="s">
        <v>9</v>
      </c>
      <c r="D6" s="204" t="s">
        <v>76</v>
      </c>
      <c r="E6" s="207">
        <f>H1</f>
        <v>2</v>
      </c>
      <c r="F6" s="207"/>
      <c r="G6" s="208"/>
      <c r="H6" s="208"/>
      <c r="I6" s="208"/>
      <c r="J6" s="208"/>
      <c r="K6" s="208"/>
      <c r="L6" s="208"/>
      <c r="M6" s="208"/>
      <c r="N6" s="208"/>
      <c r="O6" s="196" t="s">
        <v>2</v>
      </c>
      <c r="P6" s="197"/>
      <c r="Q6" s="197"/>
      <c r="R6" s="130" t="s">
        <v>83</v>
      </c>
      <c r="S6" s="117" t="s">
        <v>84</v>
      </c>
      <c r="T6" s="117" t="s">
        <v>85</v>
      </c>
      <c r="U6" s="120" t="s">
        <v>86</v>
      </c>
    </row>
    <row r="7" spans="1:21" ht="13.5" customHeight="1" x14ac:dyDescent="0.15">
      <c r="A7" s="165"/>
      <c r="B7" s="118"/>
      <c r="C7" s="118"/>
      <c r="D7" s="205"/>
      <c r="E7" s="162" t="s">
        <v>0</v>
      </c>
      <c r="F7" s="162"/>
      <c r="G7" s="162"/>
      <c r="H7" s="162"/>
      <c r="I7" s="162" t="s">
        <v>1</v>
      </c>
      <c r="J7" s="162"/>
      <c r="K7" s="162"/>
      <c r="L7" s="162"/>
      <c r="M7" s="162"/>
      <c r="N7" s="163" t="s">
        <v>81</v>
      </c>
      <c r="O7" s="192" t="s">
        <v>3</v>
      </c>
      <c r="P7" s="192" t="s">
        <v>4</v>
      </c>
      <c r="Q7" s="194" t="s">
        <v>82</v>
      </c>
      <c r="R7" s="118"/>
      <c r="S7" s="118"/>
      <c r="T7" s="118"/>
      <c r="U7" s="121"/>
    </row>
    <row r="8" spans="1:21" ht="57.75" customHeight="1" thickBot="1" x14ac:dyDescent="0.2">
      <c r="A8" s="166"/>
      <c r="B8" s="119"/>
      <c r="C8" s="119"/>
      <c r="D8" s="206"/>
      <c r="E8" s="69" t="s">
        <v>100</v>
      </c>
      <c r="F8" s="69" t="s">
        <v>101</v>
      </c>
      <c r="G8" s="69" t="s">
        <v>102</v>
      </c>
      <c r="H8" s="69" t="s">
        <v>77</v>
      </c>
      <c r="I8" s="69" t="s">
        <v>98</v>
      </c>
      <c r="J8" s="69" t="s">
        <v>99</v>
      </c>
      <c r="K8" s="69" t="s">
        <v>79</v>
      </c>
      <c r="L8" s="69" t="s">
        <v>78</v>
      </c>
      <c r="M8" s="74" t="s">
        <v>80</v>
      </c>
      <c r="N8" s="119"/>
      <c r="O8" s="193"/>
      <c r="P8" s="193"/>
      <c r="Q8" s="195"/>
      <c r="R8" s="119"/>
      <c r="S8" s="119"/>
      <c r="T8" s="119"/>
      <c r="U8" s="122"/>
    </row>
    <row r="9" spans="1:21" ht="9" customHeight="1" thickTop="1" x14ac:dyDescent="0.15">
      <c r="A9" s="158"/>
      <c r="B9" s="167"/>
      <c r="C9" s="170"/>
      <c r="D9" s="127"/>
      <c r="E9" s="105"/>
      <c r="F9" s="105"/>
      <c r="G9" s="103"/>
      <c r="H9" s="75" t="s">
        <v>13</v>
      </c>
      <c r="I9" s="105"/>
      <c r="J9" s="105"/>
      <c r="K9" s="156">
        <f>I9-J9</f>
        <v>0</v>
      </c>
      <c r="L9" s="147"/>
      <c r="M9" s="146">
        <f>ROUNDDOWN(K9*L9,0)</f>
        <v>0</v>
      </c>
      <c r="N9" s="146">
        <f>H14+M9</f>
        <v>0</v>
      </c>
      <c r="O9" s="29"/>
      <c r="P9" s="12"/>
      <c r="Q9" s="30"/>
      <c r="R9" s="123"/>
      <c r="S9" s="127"/>
      <c r="T9" s="127"/>
      <c r="U9" s="125"/>
    </row>
    <row r="10" spans="1:21" ht="9" customHeight="1" x14ac:dyDescent="0.15">
      <c r="A10" s="159"/>
      <c r="B10" s="168"/>
      <c r="C10" s="170"/>
      <c r="D10" s="128"/>
      <c r="E10" s="105"/>
      <c r="F10" s="105"/>
      <c r="G10" s="103"/>
      <c r="H10" s="76">
        <f>IF(E9&lt;&gt;K9,ROUNDDOWN(E9*G9,0),(E9*(G9+L9))-ROUNDDOWN(K9*L9,0))</f>
        <v>0</v>
      </c>
      <c r="I10" s="105"/>
      <c r="J10" s="105"/>
      <c r="K10" s="156"/>
      <c r="L10" s="147"/>
      <c r="M10" s="146"/>
      <c r="N10" s="146"/>
      <c r="O10" s="26"/>
      <c r="P10" s="20"/>
      <c r="Q10" s="18"/>
      <c r="R10" s="123"/>
      <c r="S10" s="128"/>
      <c r="T10" s="128"/>
      <c r="U10" s="125"/>
    </row>
    <row r="11" spans="1:21" ht="9" customHeight="1" x14ac:dyDescent="0.15">
      <c r="A11" s="159"/>
      <c r="B11" s="168"/>
      <c r="C11" s="170"/>
      <c r="D11" s="128"/>
      <c r="E11" s="105"/>
      <c r="F11" s="105"/>
      <c r="G11" s="103"/>
      <c r="H11" s="77" t="s">
        <v>14</v>
      </c>
      <c r="I11" s="105"/>
      <c r="J11" s="105"/>
      <c r="K11" s="156"/>
      <c r="L11" s="147"/>
      <c r="M11" s="146"/>
      <c r="N11" s="146"/>
      <c r="O11" s="26"/>
      <c r="P11" s="20"/>
      <c r="Q11" s="18"/>
      <c r="R11" s="123"/>
      <c r="S11" s="128"/>
      <c r="T11" s="128"/>
      <c r="U11" s="125"/>
    </row>
    <row r="12" spans="1:21" ht="9" customHeight="1" x14ac:dyDescent="0.15">
      <c r="A12" s="159"/>
      <c r="B12" s="168"/>
      <c r="C12" s="170"/>
      <c r="D12" s="128"/>
      <c r="E12" s="105"/>
      <c r="F12" s="105"/>
      <c r="G12" s="103"/>
      <c r="H12" s="76">
        <f>ROUNDDOWN(F9*G9,0)</f>
        <v>0</v>
      </c>
      <c r="I12" s="105"/>
      <c r="J12" s="105"/>
      <c r="K12" s="156"/>
      <c r="L12" s="147"/>
      <c r="M12" s="146"/>
      <c r="N12" s="146"/>
      <c r="O12" s="26"/>
      <c r="P12" s="20"/>
      <c r="Q12" s="18"/>
      <c r="R12" s="123"/>
      <c r="S12" s="128"/>
      <c r="T12" s="128"/>
      <c r="U12" s="125"/>
    </row>
    <row r="13" spans="1:21" ht="9" customHeight="1" x14ac:dyDescent="0.15">
      <c r="A13" s="159"/>
      <c r="B13" s="168"/>
      <c r="C13" s="170"/>
      <c r="D13" s="128"/>
      <c r="E13" s="105"/>
      <c r="F13" s="105"/>
      <c r="G13" s="103"/>
      <c r="H13" s="77" t="s">
        <v>15</v>
      </c>
      <c r="I13" s="105"/>
      <c r="J13" s="105"/>
      <c r="K13" s="156"/>
      <c r="L13" s="147"/>
      <c r="M13" s="146"/>
      <c r="N13" s="146"/>
      <c r="O13" s="26"/>
      <c r="P13" s="20"/>
      <c r="Q13" s="18"/>
      <c r="R13" s="123"/>
      <c r="S13" s="128"/>
      <c r="T13" s="128"/>
      <c r="U13" s="125"/>
    </row>
    <row r="14" spans="1:21" ht="9" customHeight="1" x14ac:dyDescent="0.15">
      <c r="A14" s="159"/>
      <c r="B14" s="169"/>
      <c r="C14" s="171"/>
      <c r="D14" s="128"/>
      <c r="E14" s="106"/>
      <c r="F14" s="105"/>
      <c r="G14" s="104"/>
      <c r="H14" s="78">
        <f>H10+H12</f>
        <v>0</v>
      </c>
      <c r="I14" s="106"/>
      <c r="J14" s="106"/>
      <c r="K14" s="157"/>
      <c r="L14" s="148"/>
      <c r="M14" s="146"/>
      <c r="N14" s="146"/>
      <c r="O14" s="27"/>
      <c r="P14" s="21"/>
      <c r="Q14" s="19"/>
      <c r="R14" s="124"/>
      <c r="S14" s="129"/>
      <c r="T14" s="129"/>
      <c r="U14" s="126"/>
    </row>
    <row r="15" spans="1:21" ht="9.75" customHeight="1" x14ac:dyDescent="0.15">
      <c r="A15" s="35"/>
      <c r="B15" s="36"/>
      <c r="C15" s="36"/>
      <c r="D15" s="36"/>
      <c r="E15" s="36"/>
      <c r="F15" s="36"/>
      <c r="G15" s="36"/>
      <c r="H15" s="36"/>
      <c r="I15" s="36"/>
      <c r="J15" s="36"/>
      <c r="K15" s="36"/>
      <c r="L15" s="36"/>
      <c r="M15" s="36"/>
      <c r="N15" s="37"/>
      <c r="O15" s="140"/>
      <c r="P15" s="141"/>
      <c r="Q15" s="142"/>
      <c r="R15" s="38" t="s">
        <v>26</v>
      </c>
      <c r="S15" s="39" t="s">
        <v>27</v>
      </c>
      <c r="T15" s="39" t="s">
        <v>28</v>
      </c>
      <c r="U15" s="40" t="s">
        <v>30</v>
      </c>
    </row>
    <row r="16" spans="1:21" ht="9.75" customHeight="1" thickBot="1" x14ac:dyDescent="0.2">
      <c r="A16" s="41"/>
      <c r="B16" s="42"/>
      <c r="C16" s="42"/>
      <c r="D16" s="42"/>
      <c r="E16" s="43"/>
      <c r="F16" s="43"/>
      <c r="G16" s="42"/>
      <c r="H16" s="42"/>
      <c r="I16" s="42"/>
      <c r="J16" s="42"/>
      <c r="K16" s="42"/>
      <c r="L16" s="42"/>
      <c r="M16" s="42"/>
      <c r="N16" s="44"/>
      <c r="O16" s="143" t="s">
        <v>29</v>
      </c>
      <c r="P16" s="144"/>
      <c r="Q16" s="145"/>
      <c r="R16" s="33"/>
      <c r="S16" s="34"/>
      <c r="T16" s="34"/>
      <c r="U16" s="45">
        <f>SUM(R16:T16)</f>
        <v>0</v>
      </c>
    </row>
    <row r="17" spans="1:21" ht="9" customHeight="1" thickTop="1" x14ac:dyDescent="0.15">
      <c r="A17" s="158"/>
      <c r="B17" s="167"/>
      <c r="C17" s="170"/>
      <c r="D17" s="127"/>
      <c r="E17" s="105"/>
      <c r="F17" s="105"/>
      <c r="G17" s="103"/>
      <c r="H17" s="75" t="s">
        <v>13</v>
      </c>
      <c r="I17" s="105"/>
      <c r="J17" s="105"/>
      <c r="K17" s="156">
        <f>I17-J17</f>
        <v>0</v>
      </c>
      <c r="L17" s="147"/>
      <c r="M17" s="146">
        <f>ROUNDDOWN(K17*L17,0)</f>
        <v>0</v>
      </c>
      <c r="N17" s="146">
        <f>H22+M17</f>
        <v>0</v>
      </c>
      <c r="O17" s="29"/>
      <c r="P17" s="12"/>
      <c r="Q17" s="30"/>
      <c r="R17" s="123"/>
      <c r="S17" s="127"/>
      <c r="T17" s="127"/>
      <c r="U17" s="125"/>
    </row>
    <row r="18" spans="1:21" ht="9" customHeight="1" x14ac:dyDescent="0.15">
      <c r="A18" s="159"/>
      <c r="B18" s="168"/>
      <c r="C18" s="170"/>
      <c r="D18" s="128"/>
      <c r="E18" s="105"/>
      <c r="F18" s="105"/>
      <c r="G18" s="103"/>
      <c r="H18" s="76">
        <f>IF(E17&lt;&gt;K17,ROUNDDOWN(E17*G17,0),(E17*(G17+L17))-ROUNDDOWN(K17*L17,0))</f>
        <v>0</v>
      </c>
      <c r="I18" s="105"/>
      <c r="J18" s="105"/>
      <c r="K18" s="156"/>
      <c r="L18" s="147"/>
      <c r="M18" s="146"/>
      <c r="N18" s="146"/>
      <c r="O18" s="26"/>
      <c r="P18" s="20"/>
      <c r="Q18" s="18"/>
      <c r="R18" s="123"/>
      <c r="S18" s="128"/>
      <c r="T18" s="128"/>
      <c r="U18" s="125"/>
    </row>
    <row r="19" spans="1:21" ht="9" customHeight="1" x14ac:dyDescent="0.15">
      <c r="A19" s="159"/>
      <c r="B19" s="168"/>
      <c r="C19" s="170"/>
      <c r="D19" s="128"/>
      <c r="E19" s="105"/>
      <c r="F19" s="105"/>
      <c r="G19" s="103"/>
      <c r="H19" s="77" t="s">
        <v>14</v>
      </c>
      <c r="I19" s="105"/>
      <c r="J19" s="105"/>
      <c r="K19" s="156"/>
      <c r="L19" s="147"/>
      <c r="M19" s="146"/>
      <c r="N19" s="146"/>
      <c r="O19" s="26"/>
      <c r="P19" s="20"/>
      <c r="Q19" s="18"/>
      <c r="R19" s="123"/>
      <c r="S19" s="128"/>
      <c r="T19" s="128"/>
      <c r="U19" s="125"/>
    </row>
    <row r="20" spans="1:21" ht="9" customHeight="1" x14ac:dyDescent="0.15">
      <c r="A20" s="159"/>
      <c r="B20" s="168"/>
      <c r="C20" s="170"/>
      <c r="D20" s="128"/>
      <c r="E20" s="105"/>
      <c r="F20" s="105"/>
      <c r="G20" s="103"/>
      <c r="H20" s="76">
        <f>ROUNDDOWN(F17*G17,0)</f>
        <v>0</v>
      </c>
      <c r="I20" s="105"/>
      <c r="J20" s="105"/>
      <c r="K20" s="156"/>
      <c r="L20" s="147"/>
      <c r="M20" s="146"/>
      <c r="N20" s="146"/>
      <c r="O20" s="26"/>
      <c r="P20" s="20"/>
      <c r="Q20" s="18"/>
      <c r="R20" s="123"/>
      <c r="S20" s="128"/>
      <c r="T20" s="128"/>
      <c r="U20" s="125"/>
    </row>
    <row r="21" spans="1:21" ht="9" customHeight="1" x14ac:dyDescent="0.15">
      <c r="A21" s="159"/>
      <c r="B21" s="168"/>
      <c r="C21" s="170"/>
      <c r="D21" s="128"/>
      <c r="E21" s="105"/>
      <c r="F21" s="105"/>
      <c r="G21" s="103"/>
      <c r="H21" s="77" t="s">
        <v>15</v>
      </c>
      <c r="I21" s="105"/>
      <c r="J21" s="105"/>
      <c r="K21" s="156"/>
      <c r="L21" s="147"/>
      <c r="M21" s="146"/>
      <c r="N21" s="146"/>
      <c r="O21" s="26"/>
      <c r="P21" s="20"/>
      <c r="Q21" s="18"/>
      <c r="R21" s="123"/>
      <c r="S21" s="128"/>
      <c r="T21" s="128"/>
      <c r="U21" s="125"/>
    </row>
    <row r="22" spans="1:21" ht="9" customHeight="1" x14ac:dyDescent="0.15">
      <c r="A22" s="159"/>
      <c r="B22" s="169"/>
      <c r="C22" s="171"/>
      <c r="D22" s="128"/>
      <c r="E22" s="106"/>
      <c r="F22" s="105"/>
      <c r="G22" s="104"/>
      <c r="H22" s="78">
        <f>H18+H20</f>
        <v>0</v>
      </c>
      <c r="I22" s="106"/>
      <c r="J22" s="106"/>
      <c r="K22" s="157"/>
      <c r="L22" s="148"/>
      <c r="M22" s="146"/>
      <c r="N22" s="146"/>
      <c r="O22" s="27"/>
      <c r="P22" s="21"/>
      <c r="Q22" s="19"/>
      <c r="R22" s="124"/>
      <c r="S22" s="129"/>
      <c r="T22" s="129"/>
      <c r="U22" s="126"/>
    </row>
    <row r="23" spans="1:21" ht="9.75" customHeight="1" x14ac:dyDescent="0.15">
      <c r="A23" s="35"/>
      <c r="B23" s="36"/>
      <c r="C23" s="36"/>
      <c r="D23" s="36"/>
      <c r="E23" s="36"/>
      <c r="F23" s="36"/>
      <c r="G23" s="36"/>
      <c r="H23" s="36"/>
      <c r="I23" s="36"/>
      <c r="J23" s="36"/>
      <c r="K23" s="36"/>
      <c r="L23" s="36"/>
      <c r="M23" s="36"/>
      <c r="N23" s="37"/>
      <c r="O23" s="140"/>
      <c r="P23" s="141"/>
      <c r="Q23" s="142"/>
      <c r="R23" s="38" t="s">
        <v>26</v>
      </c>
      <c r="S23" s="39" t="s">
        <v>27</v>
      </c>
      <c r="T23" s="39" t="s">
        <v>28</v>
      </c>
      <c r="U23" s="40" t="s">
        <v>30</v>
      </c>
    </row>
    <row r="24" spans="1:21" ht="9.75" customHeight="1" thickBot="1" x14ac:dyDescent="0.2">
      <c r="A24" s="41"/>
      <c r="B24" s="42"/>
      <c r="C24" s="42"/>
      <c r="D24" s="42"/>
      <c r="E24" s="43"/>
      <c r="F24" s="43"/>
      <c r="G24" s="42"/>
      <c r="H24" s="42"/>
      <c r="I24" s="42"/>
      <c r="J24" s="42"/>
      <c r="K24" s="42"/>
      <c r="L24" s="42"/>
      <c r="M24" s="42"/>
      <c r="N24" s="44"/>
      <c r="O24" s="143" t="s">
        <v>29</v>
      </c>
      <c r="P24" s="144"/>
      <c r="Q24" s="145"/>
      <c r="R24" s="33"/>
      <c r="S24" s="34"/>
      <c r="T24" s="34"/>
      <c r="U24" s="45">
        <f>SUM(R24:T24)</f>
        <v>0</v>
      </c>
    </row>
    <row r="25" spans="1:21" ht="9" customHeight="1" thickTop="1" x14ac:dyDescent="0.15">
      <c r="A25" s="158"/>
      <c r="B25" s="167"/>
      <c r="C25" s="170"/>
      <c r="D25" s="127"/>
      <c r="E25" s="105"/>
      <c r="F25" s="105"/>
      <c r="G25" s="103"/>
      <c r="H25" s="75" t="s">
        <v>13</v>
      </c>
      <c r="I25" s="105"/>
      <c r="J25" s="105"/>
      <c r="K25" s="156">
        <f>I25-J25</f>
        <v>0</v>
      </c>
      <c r="L25" s="147"/>
      <c r="M25" s="146">
        <f>ROUNDDOWN(K25*L25,0)</f>
        <v>0</v>
      </c>
      <c r="N25" s="146">
        <f>H30+M25</f>
        <v>0</v>
      </c>
      <c r="O25" s="29"/>
      <c r="P25" s="12"/>
      <c r="Q25" s="30"/>
      <c r="R25" s="123"/>
      <c r="S25" s="127"/>
      <c r="T25" s="127"/>
      <c r="U25" s="125"/>
    </row>
    <row r="26" spans="1:21" ht="9" customHeight="1" x14ac:dyDescent="0.15">
      <c r="A26" s="159"/>
      <c r="B26" s="168"/>
      <c r="C26" s="170"/>
      <c r="D26" s="128"/>
      <c r="E26" s="105"/>
      <c r="F26" s="105"/>
      <c r="G26" s="103"/>
      <c r="H26" s="76">
        <f>IF(E25&lt;&gt;K25,ROUNDDOWN(E25*G25,0),(E25*(G25+L25))-ROUNDDOWN(K25*L25,0))</f>
        <v>0</v>
      </c>
      <c r="I26" s="105"/>
      <c r="J26" s="105"/>
      <c r="K26" s="156"/>
      <c r="L26" s="147"/>
      <c r="M26" s="146"/>
      <c r="N26" s="146"/>
      <c r="O26" s="26"/>
      <c r="P26" s="20"/>
      <c r="Q26" s="18"/>
      <c r="R26" s="123"/>
      <c r="S26" s="128"/>
      <c r="T26" s="128"/>
      <c r="U26" s="125"/>
    </row>
    <row r="27" spans="1:21" ht="9" customHeight="1" x14ac:dyDescent="0.15">
      <c r="A27" s="159"/>
      <c r="B27" s="168"/>
      <c r="C27" s="170"/>
      <c r="D27" s="128"/>
      <c r="E27" s="105"/>
      <c r="F27" s="105"/>
      <c r="G27" s="103"/>
      <c r="H27" s="77" t="s">
        <v>14</v>
      </c>
      <c r="I27" s="105"/>
      <c r="J27" s="105"/>
      <c r="K27" s="156"/>
      <c r="L27" s="147"/>
      <c r="M27" s="146"/>
      <c r="N27" s="146"/>
      <c r="O27" s="26"/>
      <c r="P27" s="20"/>
      <c r="Q27" s="18"/>
      <c r="R27" s="123"/>
      <c r="S27" s="128"/>
      <c r="T27" s="128"/>
      <c r="U27" s="125"/>
    </row>
    <row r="28" spans="1:21" ht="9" customHeight="1" x14ac:dyDescent="0.15">
      <c r="A28" s="159"/>
      <c r="B28" s="168"/>
      <c r="C28" s="170"/>
      <c r="D28" s="128"/>
      <c r="E28" s="105"/>
      <c r="F28" s="105"/>
      <c r="G28" s="103"/>
      <c r="H28" s="76">
        <f>ROUNDDOWN(F25*G25,0)</f>
        <v>0</v>
      </c>
      <c r="I28" s="105"/>
      <c r="J28" s="105"/>
      <c r="K28" s="156"/>
      <c r="L28" s="147"/>
      <c r="M28" s="146"/>
      <c r="N28" s="146"/>
      <c r="O28" s="26"/>
      <c r="P28" s="20"/>
      <c r="Q28" s="18"/>
      <c r="R28" s="123"/>
      <c r="S28" s="128"/>
      <c r="T28" s="128"/>
      <c r="U28" s="125"/>
    </row>
    <row r="29" spans="1:21" ht="9" customHeight="1" x14ac:dyDescent="0.15">
      <c r="A29" s="159"/>
      <c r="B29" s="168"/>
      <c r="C29" s="170"/>
      <c r="D29" s="128"/>
      <c r="E29" s="105"/>
      <c r="F29" s="105"/>
      <c r="G29" s="103"/>
      <c r="H29" s="77" t="s">
        <v>15</v>
      </c>
      <c r="I29" s="105"/>
      <c r="J29" s="105"/>
      <c r="K29" s="156"/>
      <c r="L29" s="147"/>
      <c r="M29" s="146"/>
      <c r="N29" s="146"/>
      <c r="O29" s="26"/>
      <c r="P29" s="20"/>
      <c r="Q29" s="18"/>
      <c r="R29" s="123"/>
      <c r="S29" s="128"/>
      <c r="T29" s="128"/>
      <c r="U29" s="125"/>
    </row>
    <row r="30" spans="1:21" ht="9" customHeight="1" x14ac:dyDescent="0.15">
      <c r="A30" s="159"/>
      <c r="B30" s="169"/>
      <c r="C30" s="171"/>
      <c r="D30" s="128"/>
      <c r="E30" s="106"/>
      <c r="F30" s="105"/>
      <c r="G30" s="104"/>
      <c r="H30" s="78">
        <f>H26+H28</f>
        <v>0</v>
      </c>
      <c r="I30" s="106"/>
      <c r="J30" s="106"/>
      <c r="K30" s="157"/>
      <c r="L30" s="148"/>
      <c r="M30" s="146"/>
      <c r="N30" s="146"/>
      <c r="O30" s="27"/>
      <c r="P30" s="21"/>
      <c r="Q30" s="19"/>
      <c r="R30" s="124"/>
      <c r="S30" s="129"/>
      <c r="T30" s="129"/>
      <c r="U30" s="126"/>
    </row>
    <row r="31" spans="1:21" ht="9.75" customHeight="1" x14ac:dyDescent="0.15">
      <c r="A31" s="35"/>
      <c r="B31" s="36"/>
      <c r="C31" s="36"/>
      <c r="D31" s="36"/>
      <c r="E31" s="36"/>
      <c r="F31" s="36"/>
      <c r="G31" s="36"/>
      <c r="H31" s="36"/>
      <c r="I31" s="36"/>
      <c r="J31" s="36"/>
      <c r="K31" s="36"/>
      <c r="L31" s="36"/>
      <c r="M31" s="36"/>
      <c r="N31" s="37"/>
      <c r="O31" s="140"/>
      <c r="P31" s="141"/>
      <c r="Q31" s="142"/>
      <c r="R31" s="38" t="s">
        <v>26</v>
      </c>
      <c r="S31" s="39" t="s">
        <v>27</v>
      </c>
      <c r="T31" s="39" t="s">
        <v>28</v>
      </c>
      <c r="U31" s="40" t="s">
        <v>30</v>
      </c>
    </row>
    <row r="32" spans="1:21" ht="9.75" customHeight="1" thickBot="1" x14ac:dyDescent="0.2">
      <c r="A32" s="41"/>
      <c r="B32" s="42"/>
      <c r="C32" s="42"/>
      <c r="D32" s="42"/>
      <c r="E32" s="43"/>
      <c r="F32" s="43"/>
      <c r="G32" s="42"/>
      <c r="H32" s="42"/>
      <c r="I32" s="42"/>
      <c r="J32" s="42"/>
      <c r="K32" s="42"/>
      <c r="L32" s="42"/>
      <c r="M32" s="42"/>
      <c r="N32" s="44"/>
      <c r="O32" s="143" t="s">
        <v>29</v>
      </c>
      <c r="P32" s="144"/>
      <c r="Q32" s="145"/>
      <c r="R32" s="33"/>
      <c r="S32" s="34"/>
      <c r="T32" s="34"/>
      <c r="U32" s="45">
        <f>SUM(R32:T32)</f>
        <v>0</v>
      </c>
    </row>
    <row r="33" spans="1:21" ht="9.75" customHeight="1" thickTop="1" x14ac:dyDescent="0.15">
      <c r="A33" s="158"/>
      <c r="B33" s="167"/>
      <c r="C33" s="170"/>
      <c r="D33" s="127"/>
      <c r="E33" s="105"/>
      <c r="F33" s="105"/>
      <c r="G33" s="103"/>
      <c r="H33" s="75" t="s">
        <v>13</v>
      </c>
      <c r="I33" s="105"/>
      <c r="J33" s="105"/>
      <c r="K33" s="156">
        <f>I33-J33</f>
        <v>0</v>
      </c>
      <c r="L33" s="147"/>
      <c r="M33" s="146">
        <f>ROUNDDOWN(K33*L33,0)</f>
        <v>0</v>
      </c>
      <c r="N33" s="146">
        <f>H38+M33</f>
        <v>0</v>
      </c>
      <c r="O33" s="29"/>
      <c r="P33" s="12"/>
      <c r="Q33" s="30"/>
      <c r="R33" s="123"/>
      <c r="S33" s="127"/>
      <c r="T33" s="127"/>
      <c r="U33" s="125"/>
    </row>
    <row r="34" spans="1:21" ht="9.75" customHeight="1" x14ac:dyDescent="0.15">
      <c r="A34" s="159"/>
      <c r="B34" s="168"/>
      <c r="C34" s="170"/>
      <c r="D34" s="128"/>
      <c r="E34" s="105"/>
      <c r="F34" s="105"/>
      <c r="G34" s="103"/>
      <c r="H34" s="76">
        <f>IF(E33&lt;&gt;K33,ROUNDDOWN(E33*G33,0),(E33*(G33+L33))-ROUNDDOWN(K33*L33,0))</f>
        <v>0</v>
      </c>
      <c r="I34" s="105"/>
      <c r="J34" s="105"/>
      <c r="K34" s="156"/>
      <c r="L34" s="147"/>
      <c r="M34" s="146"/>
      <c r="N34" s="146"/>
      <c r="O34" s="26"/>
      <c r="P34" s="20"/>
      <c r="Q34" s="18"/>
      <c r="R34" s="123"/>
      <c r="S34" s="128"/>
      <c r="T34" s="128"/>
      <c r="U34" s="125"/>
    </row>
    <row r="35" spans="1:21" ht="9.75" customHeight="1" x14ac:dyDescent="0.15">
      <c r="A35" s="159"/>
      <c r="B35" s="168"/>
      <c r="C35" s="170"/>
      <c r="D35" s="128"/>
      <c r="E35" s="105"/>
      <c r="F35" s="105"/>
      <c r="G35" s="103"/>
      <c r="H35" s="77" t="s">
        <v>14</v>
      </c>
      <c r="I35" s="105"/>
      <c r="J35" s="105"/>
      <c r="K35" s="156"/>
      <c r="L35" s="147"/>
      <c r="M35" s="146"/>
      <c r="N35" s="146"/>
      <c r="O35" s="26"/>
      <c r="P35" s="20"/>
      <c r="Q35" s="18"/>
      <c r="R35" s="123"/>
      <c r="S35" s="128"/>
      <c r="T35" s="128"/>
      <c r="U35" s="125"/>
    </row>
    <row r="36" spans="1:21" ht="9.75" customHeight="1" x14ac:dyDescent="0.15">
      <c r="A36" s="159"/>
      <c r="B36" s="168"/>
      <c r="C36" s="170"/>
      <c r="D36" s="128"/>
      <c r="E36" s="105"/>
      <c r="F36" s="105"/>
      <c r="G36" s="103"/>
      <c r="H36" s="76">
        <f>ROUNDDOWN(F33*G33,0)</f>
        <v>0</v>
      </c>
      <c r="I36" s="105"/>
      <c r="J36" s="105"/>
      <c r="K36" s="156"/>
      <c r="L36" s="147"/>
      <c r="M36" s="146"/>
      <c r="N36" s="146"/>
      <c r="O36" s="26"/>
      <c r="P36" s="20"/>
      <c r="Q36" s="18"/>
      <c r="R36" s="123"/>
      <c r="S36" s="128"/>
      <c r="T36" s="128"/>
      <c r="U36" s="125"/>
    </row>
    <row r="37" spans="1:21" ht="9.75" customHeight="1" x14ac:dyDescent="0.15">
      <c r="A37" s="159"/>
      <c r="B37" s="168"/>
      <c r="C37" s="170"/>
      <c r="D37" s="128"/>
      <c r="E37" s="105"/>
      <c r="F37" s="105"/>
      <c r="G37" s="103"/>
      <c r="H37" s="77" t="s">
        <v>15</v>
      </c>
      <c r="I37" s="105"/>
      <c r="J37" s="105"/>
      <c r="K37" s="156"/>
      <c r="L37" s="147"/>
      <c r="M37" s="146"/>
      <c r="N37" s="146"/>
      <c r="O37" s="26"/>
      <c r="P37" s="20"/>
      <c r="Q37" s="18"/>
      <c r="R37" s="123"/>
      <c r="S37" s="128"/>
      <c r="T37" s="128"/>
      <c r="U37" s="125"/>
    </row>
    <row r="38" spans="1:21" ht="9.75" customHeight="1" x14ac:dyDescent="0.15">
      <c r="A38" s="159"/>
      <c r="B38" s="169"/>
      <c r="C38" s="171"/>
      <c r="D38" s="128"/>
      <c r="E38" s="106"/>
      <c r="F38" s="105"/>
      <c r="G38" s="104"/>
      <c r="H38" s="78">
        <f>H34+H36</f>
        <v>0</v>
      </c>
      <c r="I38" s="106"/>
      <c r="J38" s="106"/>
      <c r="K38" s="157"/>
      <c r="L38" s="148"/>
      <c r="M38" s="146"/>
      <c r="N38" s="146"/>
      <c r="O38" s="27"/>
      <c r="P38" s="21"/>
      <c r="Q38" s="19"/>
      <c r="R38" s="124"/>
      <c r="S38" s="129"/>
      <c r="T38" s="129"/>
      <c r="U38" s="126"/>
    </row>
    <row r="39" spans="1:21" ht="9.75" customHeight="1" x14ac:dyDescent="0.15">
      <c r="A39" s="35"/>
      <c r="B39" s="36"/>
      <c r="C39" s="36"/>
      <c r="D39" s="36"/>
      <c r="E39" s="36"/>
      <c r="F39" s="36"/>
      <c r="G39" s="36"/>
      <c r="H39" s="36"/>
      <c r="I39" s="36"/>
      <c r="J39" s="36"/>
      <c r="K39" s="36"/>
      <c r="L39" s="36"/>
      <c r="M39" s="36"/>
      <c r="N39" s="37"/>
      <c r="O39" s="140"/>
      <c r="P39" s="141"/>
      <c r="Q39" s="142"/>
      <c r="R39" s="38" t="s">
        <v>26</v>
      </c>
      <c r="S39" s="39" t="s">
        <v>27</v>
      </c>
      <c r="T39" s="39" t="s">
        <v>28</v>
      </c>
      <c r="U39" s="40" t="s">
        <v>30</v>
      </c>
    </row>
    <row r="40" spans="1:21" ht="9.75" customHeight="1" thickBot="1" x14ac:dyDescent="0.2">
      <c r="A40" s="41"/>
      <c r="B40" s="42"/>
      <c r="C40" s="42"/>
      <c r="D40" s="42"/>
      <c r="E40" s="43"/>
      <c r="F40" s="43"/>
      <c r="G40" s="42"/>
      <c r="H40" s="42"/>
      <c r="I40" s="42"/>
      <c r="J40" s="42"/>
      <c r="K40" s="42"/>
      <c r="L40" s="42"/>
      <c r="M40" s="42"/>
      <c r="N40" s="44"/>
      <c r="O40" s="143" t="s">
        <v>29</v>
      </c>
      <c r="P40" s="144"/>
      <c r="Q40" s="145"/>
      <c r="R40" s="33"/>
      <c r="S40" s="34"/>
      <c r="T40" s="34"/>
      <c r="U40" s="45">
        <f>SUM(R40:T40)</f>
        <v>0</v>
      </c>
    </row>
    <row r="41" spans="1:21" ht="9.75" customHeight="1" thickTop="1" x14ac:dyDescent="0.15">
      <c r="A41" s="158"/>
      <c r="B41" s="167"/>
      <c r="C41" s="170"/>
      <c r="D41" s="127"/>
      <c r="E41" s="105"/>
      <c r="F41" s="105"/>
      <c r="G41" s="103"/>
      <c r="H41" s="75" t="s">
        <v>13</v>
      </c>
      <c r="I41" s="105"/>
      <c r="J41" s="105"/>
      <c r="K41" s="156">
        <f>I41-J41</f>
        <v>0</v>
      </c>
      <c r="L41" s="147"/>
      <c r="M41" s="146">
        <f>ROUNDDOWN(K41*L41,0)</f>
        <v>0</v>
      </c>
      <c r="N41" s="146">
        <f>H46+M41</f>
        <v>0</v>
      </c>
      <c r="O41" s="29"/>
      <c r="P41" s="12"/>
      <c r="Q41" s="30"/>
      <c r="R41" s="123"/>
      <c r="S41" s="127"/>
      <c r="T41" s="127"/>
      <c r="U41" s="125"/>
    </row>
    <row r="42" spans="1:21" ht="9.75" customHeight="1" x14ac:dyDescent="0.15">
      <c r="A42" s="159"/>
      <c r="B42" s="168"/>
      <c r="C42" s="170"/>
      <c r="D42" s="128"/>
      <c r="E42" s="105"/>
      <c r="F42" s="105"/>
      <c r="G42" s="103"/>
      <c r="H42" s="76">
        <f>IF(E41&lt;&gt;K41,ROUNDDOWN(E41*G41,0),(E41*(G41+L41))-ROUNDDOWN(K41*L41,0))</f>
        <v>0</v>
      </c>
      <c r="I42" s="105"/>
      <c r="J42" s="105"/>
      <c r="K42" s="156"/>
      <c r="L42" s="147"/>
      <c r="M42" s="146"/>
      <c r="N42" s="146"/>
      <c r="O42" s="26"/>
      <c r="P42" s="20"/>
      <c r="Q42" s="18"/>
      <c r="R42" s="123"/>
      <c r="S42" s="128"/>
      <c r="T42" s="128"/>
      <c r="U42" s="125"/>
    </row>
    <row r="43" spans="1:21" ht="9.75" customHeight="1" x14ac:dyDescent="0.15">
      <c r="A43" s="159"/>
      <c r="B43" s="168"/>
      <c r="C43" s="170"/>
      <c r="D43" s="128"/>
      <c r="E43" s="105"/>
      <c r="F43" s="105"/>
      <c r="G43" s="103"/>
      <c r="H43" s="77" t="s">
        <v>14</v>
      </c>
      <c r="I43" s="105"/>
      <c r="J43" s="105"/>
      <c r="K43" s="156"/>
      <c r="L43" s="147"/>
      <c r="M43" s="146"/>
      <c r="N43" s="146"/>
      <c r="O43" s="26"/>
      <c r="P43" s="20"/>
      <c r="Q43" s="18"/>
      <c r="R43" s="123"/>
      <c r="S43" s="128"/>
      <c r="T43" s="128"/>
      <c r="U43" s="125"/>
    </row>
    <row r="44" spans="1:21" ht="9.75" customHeight="1" x14ac:dyDescent="0.15">
      <c r="A44" s="159"/>
      <c r="B44" s="168"/>
      <c r="C44" s="170"/>
      <c r="D44" s="128"/>
      <c r="E44" s="105"/>
      <c r="F44" s="105"/>
      <c r="G44" s="103"/>
      <c r="H44" s="76">
        <f>ROUNDDOWN(F41*G41,0)</f>
        <v>0</v>
      </c>
      <c r="I44" s="105"/>
      <c r="J44" s="105"/>
      <c r="K44" s="156"/>
      <c r="L44" s="147"/>
      <c r="M44" s="146"/>
      <c r="N44" s="146"/>
      <c r="O44" s="26"/>
      <c r="P44" s="20"/>
      <c r="Q44" s="18"/>
      <c r="R44" s="123"/>
      <c r="S44" s="128"/>
      <c r="T44" s="128"/>
      <c r="U44" s="125"/>
    </row>
    <row r="45" spans="1:21" ht="9.75" customHeight="1" x14ac:dyDescent="0.15">
      <c r="A45" s="159"/>
      <c r="B45" s="168"/>
      <c r="C45" s="170"/>
      <c r="D45" s="128"/>
      <c r="E45" s="105"/>
      <c r="F45" s="105"/>
      <c r="G45" s="103"/>
      <c r="H45" s="77" t="s">
        <v>15</v>
      </c>
      <c r="I45" s="105"/>
      <c r="J45" s="105"/>
      <c r="K45" s="156"/>
      <c r="L45" s="147"/>
      <c r="M45" s="146"/>
      <c r="N45" s="146"/>
      <c r="O45" s="26"/>
      <c r="P45" s="20"/>
      <c r="Q45" s="18"/>
      <c r="R45" s="123"/>
      <c r="S45" s="128"/>
      <c r="T45" s="128"/>
      <c r="U45" s="125"/>
    </row>
    <row r="46" spans="1:21" ht="9.75" customHeight="1" x14ac:dyDescent="0.15">
      <c r="A46" s="159"/>
      <c r="B46" s="169"/>
      <c r="C46" s="171"/>
      <c r="D46" s="128"/>
      <c r="E46" s="106"/>
      <c r="F46" s="105"/>
      <c r="G46" s="104"/>
      <c r="H46" s="78">
        <f>H42+H44</f>
        <v>0</v>
      </c>
      <c r="I46" s="106"/>
      <c r="J46" s="106"/>
      <c r="K46" s="157"/>
      <c r="L46" s="148"/>
      <c r="M46" s="146"/>
      <c r="N46" s="146"/>
      <c r="O46" s="27"/>
      <c r="P46" s="21"/>
      <c r="Q46" s="19"/>
      <c r="R46" s="124"/>
      <c r="S46" s="129"/>
      <c r="T46" s="129"/>
      <c r="U46" s="126"/>
    </row>
    <row r="47" spans="1:21" ht="9.75" customHeight="1" x14ac:dyDescent="0.15">
      <c r="A47" s="35"/>
      <c r="B47" s="36"/>
      <c r="C47" s="36"/>
      <c r="D47" s="36"/>
      <c r="E47" s="36"/>
      <c r="F47" s="36"/>
      <c r="G47" s="36"/>
      <c r="H47" s="36"/>
      <c r="I47" s="36"/>
      <c r="J47" s="36"/>
      <c r="K47" s="36"/>
      <c r="L47" s="36"/>
      <c r="M47" s="36"/>
      <c r="N47" s="37"/>
      <c r="O47" s="140"/>
      <c r="P47" s="141"/>
      <c r="Q47" s="142"/>
      <c r="R47" s="38" t="s">
        <v>26</v>
      </c>
      <c r="S47" s="39" t="s">
        <v>27</v>
      </c>
      <c r="T47" s="39" t="s">
        <v>28</v>
      </c>
      <c r="U47" s="40" t="s">
        <v>30</v>
      </c>
    </row>
    <row r="48" spans="1:21" ht="9.75" customHeight="1" thickBot="1" x14ac:dyDescent="0.2">
      <c r="A48" s="41"/>
      <c r="B48" s="42"/>
      <c r="C48" s="42"/>
      <c r="D48" s="42"/>
      <c r="E48" s="43"/>
      <c r="F48" s="43"/>
      <c r="G48" s="42"/>
      <c r="H48" s="42"/>
      <c r="I48" s="42"/>
      <c r="J48" s="42"/>
      <c r="K48" s="42"/>
      <c r="L48" s="42"/>
      <c r="M48" s="42"/>
      <c r="N48" s="44"/>
      <c r="O48" s="143" t="s">
        <v>29</v>
      </c>
      <c r="P48" s="144"/>
      <c r="Q48" s="145"/>
      <c r="R48" s="33"/>
      <c r="S48" s="34"/>
      <c r="T48" s="34"/>
      <c r="U48" s="45">
        <f>SUM(R48:T48)</f>
        <v>0</v>
      </c>
    </row>
    <row r="49" spans="1:21" ht="9.75" customHeight="1" thickTop="1" x14ac:dyDescent="0.15">
      <c r="A49" s="184" t="s">
        <v>32</v>
      </c>
      <c r="B49" s="185"/>
      <c r="C49" s="185"/>
      <c r="D49" s="186"/>
      <c r="E49" s="132" t="s">
        <v>33</v>
      </c>
      <c r="F49" s="133"/>
      <c r="G49" s="133"/>
      <c r="H49" s="139"/>
      <c r="I49" s="132" t="s">
        <v>34</v>
      </c>
      <c r="J49" s="133"/>
      <c r="K49" s="133"/>
      <c r="L49" s="133"/>
      <c r="M49" s="139"/>
      <c r="N49" s="132" t="s">
        <v>35</v>
      </c>
      <c r="O49" s="133"/>
      <c r="P49" s="133"/>
      <c r="Q49" s="133"/>
      <c r="R49" s="70" t="s">
        <v>36</v>
      </c>
      <c r="S49" s="70" t="s">
        <v>37</v>
      </c>
      <c r="T49" s="70" t="s">
        <v>38</v>
      </c>
      <c r="U49" s="71" t="s">
        <v>32</v>
      </c>
    </row>
    <row r="50" spans="1:21" ht="9.75" customHeight="1" thickBot="1" x14ac:dyDescent="0.2">
      <c r="A50" s="187"/>
      <c r="B50" s="188"/>
      <c r="C50" s="188"/>
      <c r="D50" s="189"/>
      <c r="E50" s="136">
        <f>H14+H22+H30+H38+H46</f>
        <v>0</v>
      </c>
      <c r="F50" s="137"/>
      <c r="G50" s="137"/>
      <c r="H50" s="138"/>
      <c r="I50" s="136">
        <f>M9+M17+M25+M33+M41</f>
        <v>0</v>
      </c>
      <c r="J50" s="137"/>
      <c r="K50" s="137"/>
      <c r="L50" s="137"/>
      <c r="M50" s="138"/>
      <c r="N50" s="134">
        <f>N9+N17+N25+N33+N41</f>
        <v>0</v>
      </c>
      <c r="O50" s="135"/>
      <c r="P50" s="135"/>
      <c r="Q50" s="135"/>
      <c r="R50" s="72">
        <f>R16+R24+R32+R40+R48</f>
        <v>0</v>
      </c>
      <c r="S50" s="72">
        <f t="shared" ref="S50:U50" si="0">S16+S24+S32+S40+S48</f>
        <v>0</v>
      </c>
      <c r="T50" s="72">
        <f t="shared" si="0"/>
        <v>0</v>
      </c>
      <c r="U50" s="73">
        <f t="shared" si="0"/>
        <v>0</v>
      </c>
    </row>
    <row r="51" spans="1:21" ht="9.75" customHeight="1" x14ac:dyDescent="0.15">
      <c r="A51" s="179" t="s">
        <v>42</v>
      </c>
      <c r="B51" s="180"/>
      <c r="C51" s="180"/>
      <c r="D51" s="180"/>
      <c r="E51" s="175" t="s">
        <v>40</v>
      </c>
      <c r="F51" s="175"/>
      <c r="G51" s="175"/>
      <c r="H51" s="175"/>
      <c r="I51" s="175" t="s">
        <v>41</v>
      </c>
      <c r="J51" s="175"/>
      <c r="K51" s="175"/>
      <c r="L51" s="175"/>
      <c r="M51" s="175"/>
      <c r="N51" s="175" t="s">
        <v>39</v>
      </c>
      <c r="O51" s="175"/>
      <c r="P51" s="175"/>
      <c r="Q51" s="176"/>
    </row>
    <row r="52" spans="1:21" ht="11.25" customHeight="1" x14ac:dyDescent="0.15">
      <c r="A52" s="179"/>
      <c r="B52" s="180"/>
      <c r="C52" s="180"/>
      <c r="D52" s="180"/>
      <c r="E52" s="181"/>
      <c r="F52" s="181"/>
      <c r="G52" s="181"/>
      <c r="H52" s="181"/>
      <c r="I52" s="181"/>
      <c r="J52" s="181"/>
      <c r="K52" s="181"/>
      <c r="L52" s="181"/>
      <c r="M52" s="181"/>
      <c r="N52" s="182">
        <f>E52+I52</f>
        <v>0</v>
      </c>
      <c r="O52" s="182"/>
      <c r="P52" s="182"/>
      <c r="Q52" s="183"/>
      <c r="S52" s="198" t="s">
        <v>50</v>
      </c>
      <c r="T52" s="113" t="s">
        <v>94</v>
      </c>
      <c r="U52" s="7" t="s">
        <v>49</v>
      </c>
    </row>
    <row r="53" spans="1:21" ht="9.75" customHeight="1" x14ac:dyDescent="0.15">
      <c r="A53" s="179" t="s">
        <v>43</v>
      </c>
      <c r="B53" s="180"/>
      <c r="C53" s="180"/>
      <c r="D53" s="180"/>
      <c r="E53" s="175" t="s">
        <v>44</v>
      </c>
      <c r="F53" s="175"/>
      <c r="G53" s="175"/>
      <c r="H53" s="175"/>
      <c r="I53" s="175" t="s">
        <v>45</v>
      </c>
      <c r="J53" s="175"/>
      <c r="K53" s="175"/>
      <c r="L53" s="175"/>
      <c r="M53" s="175"/>
      <c r="N53" s="175" t="s">
        <v>46</v>
      </c>
      <c r="O53" s="175"/>
      <c r="P53" s="175"/>
      <c r="Q53" s="176"/>
      <c r="S53" s="199"/>
      <c r="T53" s="200"/>
      <c r="U53" s="9" t="s">
        <v>48</v>
      </c>
    </row>
    <row r="54" spans="1:21" ht="9.75" customHeight="1" thickBot="1" x14ac:dyDescent="0.2">
      <c r="A54" s="190"/>
      <c r="B54" s="191"/>
      <c r="C54" s="191"/>
      <c r="D54" s="191"/>
      <c r="E54" s="177">
        <f>E50+E52</f>
        <v>0</v>
      </c>
      <c r="F54" s="177"/>
      <c r="G54" s="177"/>
      <c r="H54" s="177"/>
      <c r="I54" s="177">
        <f>I50+I52</f>
        <v>0</v>
      </c>
      <c r="J54" s="177"/>
      <c r="K54" s="177"/>
      <c r="L54" s="177"/>
      <c r="M54" s="177"/>
      <c r="N54" s="177">
        <f>N50+N52</f>
        <v>0</v>
      </c>
      <c r="O54" s="177"/>
      <c r="P54" s="177"/>
      <c r="Q54" s="178"/>
    </row>
    <row r="55" spans="1:21" ht="9.75" customHeight="1" x14ac:dyDescent="0.15"/>
    <row r="56" spans="1:21" ht="9.75" customHeight="1" x14ac:dyDescent="0.15"/>
    <row r="57" spans="1:21" ht="9.75" customHeight="1" x14ac:dyDescent="0.15"/>
    <row r="58" spans="1:21" ht="9.75" customHeight="1" x14ac:dyDescent="0.15"/>
  </sheetData>
  <sheetProtection sheet="1" objects="1" scenarios="1" selectLockedCells="1"/>
  <mergeCells count="147">
    <mergeCell ref="B25:B30"/>
    <mergeCell ref="F17:F22"/>
    <mergeCell ref="U33:U38"/>
    <mergeCell ref="E33:E38"/>
    <mergeCell ref="F33:F38"/>
    <mergeCell ref="G33:G38"/>
    <mergeCell ref="I33:I38"/>
    <mergeCell ref="J33:J38"/>
    <mergeCell ref="K33:K38"/>
    <mergeCell ref="L33:L38"/>
    <mergeCell ref="M25:M30"/>
    <mergeCell ref="N25:N30"/>
    <mergeCell ref="S25:S30"/>
    <mergeCell ref="T25:T30"/>
    <mergeCell ref="U25:U30"/>
    <mergeCell ref="R33:R38"/>
    <mergeCell ref="R25:R30"/>
    <mergeCell ref="M33:M38"/>
    <mergeCell ref="N33:N38"/>
    <mergeCell ref="J25:J30"/>
    <mergeCell ref="K25:K30"/>
    <mergeCell ref="S52:S53"/>
    <mergeCell ref="T52:T53"/>
    <mergeCell ref="O40:Q40"/>
    <mergeCell ref="O16:Q16"/>
    <mergeCell ref="O15:Q15"/>
    <mergeCell ref="T33:T38"/>
    <mergeCell ref="D9:D14"/>
    <mergeCell ref="A4:B5"/>
    <mergeCell ref="E41:E46"/>
    <mergeCell ref="F41:F46"/>
    <mergeCell ref="G41:G46"/>
    <mergeCell ref="I41:I46"/>
    <mergeCell ref="E25:E30"/>
    <mergeCell ref="F25:F30"/>
    <mergeCell ref="G25:G30"/>
    <mergeCell ref="I25:I30"/>
    <mergeCell ref="C25:C30"/>
    <mergeCell ref="D25:D30"/>
    <mergeCell ref="C33:C38"/>
    <mergeCell ref="D6:D8"/>
    <mergeCell ref="E6:N6"/>
    <mergeCell ref="E9:E14"/>
    <mergeCell ref="G9:G14"/>
    <mergeCell ref="L9:L14"/>
    <mergeCell ref="A49:D50"/>
    <mergeCell ref="E50:H50"/>
    <mergeCell ref="A41:A46"/>
    <mergeCell ref="B41:B46"/>
    <mergeCell ref="C41:C46"/>
    <mergeCell ref="D41:D46"/>
    <mergeCell ref="A33:A38"/>
    <mergeCell ref="A53:D54"/>
    <mergeCell ref="E53:H53"/>
    <mergeCell ref="I53:M53"/>
    <mergeCell ref="N53:Q53"/>
    <mergeCell ref="E54:H54"/>
    <mergeCell ref="I54:M54"/>
    <mergeCell ref="N54:Q54"/>
    <mergeCell ref="A17:A22"/>
    <mergeCell ref="K41:K46"/>
    <mergeCell ref="L41:L46"/>
    <mergeCell ref="O23:Q23"/>
    <mergeCell ref="A51:D52"/>
    <mergeCell ref="E51:H51"/>
    <mergeCell ref="I51:M51"/>
    <mergeCell ref="N51:Q51"/>
    <mergeCell ref="E52:H52"/>
    <mergeCell ref="I52:M52"/>
    <mergeCell ref="N52:Q52"/>
    <mergeCell ref="B17:B22"/>
    <mergeCell ref="C17:C22"/>
    <mergeCell ref="D17:D22"/>
    <mergeCell ref="M17:M22"/>
    <mergeCell ref="N17:N22"/>
    <mergeCell ref="O39:Q39"/>
    <mergeCell ref="B33:B38"/>
    <mergeCell ref="D33:D38"/>
    <mergeCell ref="C1:E2"/>
    <mergeCell ref="K17:K22"/>
    <mergeCell ref="O31:Q31"/>
    <mergeCell ref="O32:Q32"/>
    <mergeCell ref="A25:A30"/>
    <mergeCell ref="B6:B8"/>
    <mergeCell ref="C6:C8"/>
    <mergeCell ref="C4:G5"/>
    <mergeCell ref="E7:H7"/>
    <mergeCell ref="I7:M7"/>
    <mergeCell ref="N7:N8"/>
    <mergeCell ref="A6:A8"/>
    <mergeCell ref="A9:A14"/>
    <mergeCell ref="B9:B14"/>
    <mergeCell ref="C9:C14"/>
    <mergeCell ref="M9:M14"/>
    <mergeCell ref="N9:N14"/>
    <mergeCell ref="I4:L4"/>
    <mergeCell ref="I5:L5"/>
    <mergeCell ref="M4:Q4"/>
    <mergeCell ref="P7:P8"/>
    <mergeCell ref="Q7:Q8"/>
    <mergeCell ref="O6:Q6"/>
    <mergeCell ref="O7:O8"/>
    <mergeCell ref="F9:F14"/>
    <mergeCell ref="N49:Q49"/>
    <mergeCell ref="N50:Q50"/>
    <mergeCell ref="I50:M50"/>
    <mergeCell ref="E49:H49"/>
    <mergeCell ref="I49:M49"/>
    <mergeCell ref="U41:U46"/>
    <mergeCell ref="O47:Q47"/>
    <mergeCell ref="O48:Q48"/>
    <mergeCell ref="M41:M46"/>
    <mergeCell ref="N41:N46"/>
    <mergeCell ref="R41:R46"/>
    <mergeCell ref="S41:S46"/>
    <mergeCell ref="T41:T46"/>
    <mergeCell ref="J41:J46"/>
    <mergeCell ref="L17:L22"/>
    <mergeCell ref="E17:E22"/>
    <mergeCell ref="O24:Q24"/>
    <mergeCell ref="S33:S38"/>
    <mergeCell ref="I9:I14"/>
    <mergeCell ref="J9:J14"/>
    <mergeCell ref="K9:K14"/>
    <mergeCell ref="L25:L30"/>
    <mergeCell ref="I1:R2"/>
    <mergeCell ref="H1:H2"/>
    <mergeCell ref="G17:G22"/>
    <mergeCell ref="I17:I22"/>
    <mergeCell ref="J17:J22"/>
    <mergeCell ref="T1:U2"/>
    <mergeCell ref="R4:R5"/>
    <mergeCell ref="S4:T5"/>
    <mergeCell ref="T6:T8"/>
    <mergeCell ref="U6:U8"/>
    <mergeCell ref="R9:R14"/>
    <mergeCell ref="U17:U22"/>
    <mergeCell ref="R17:R22"/>
    <mergeCell ref="S17:S22"/>
    <mergeCell ref="T17:T22"/>
    <mergeCell ref="U9:U14"/>
    <mergeCell ref="S6:S8"/>
    <mergeCell ref="S9:S14"/>
    <mergeCell ref="T9:T14"/>
    <mergeCell ref="R6:R8"/>
    <mergeCell ref="M5:Q5"/>
    <mergeCell ref="F1:G2"/>
  </mergeCells>
  <phoneticPr fontId="2"/>
  <conditionalFormatting sqref="N54:Q54">
    <cfRule type="cellIs" dxfId="13" priority="28" operator="notEqual">
      <formula>$E$54+$I$54</formula>
    </cfRule>
  </conditionalFormatting>
  <conditionalFormatting sqref="N52:Q52">
    <cfRule type="cellIs" dxfId="12" priority="27" operator="notEqual">
      <formula>$E$52+$I$52</formula>
    </cfRule>
  </conditionalFormatting>
  <conditionalFormatting sqref="N50:Q50">
    <cfRule type="cellIs" dxfId="11" priority="26" operator="notEqual">
      <formula>$E$50+$I$50</formula>
    </cfRule>
  </conditionalFormatting>
  <conditionalFormatting sqref="U50">
    <cfRule type="cellIs" dxfId="10" priority="25" operator="notEqual">
      <formula>$N$50</formula>
    </cfRule>
  </conditionalFormatting>
  <conditionalFormatting sqref="U16">
    <cfRule type="cellIs" dxfId="9" priority="15" operator="notEqual">
      <formula>$N9</formula>
    </cfRule>
  </conditionalFormatting>
  <conditionalFormatting sqref="U24">
    <cfRule type="cellIs" dxfId="8" priority="4" operator="notEqual">
      <formula>$N17</formula>
    </cfRule>
  </conditionalFormatting>
  <conditionalFormatting sqref="U32">
    <cfRule type="cellIs" dxfId="7" priority="3" operator="notEqual">
      <formula>$N25</formula>
    </cfRule>
  </conditionalFormatting>
  <conditionalFormatting sqref="U40">
    <cfRule type="cellIs" dxfId="6" priority="2" operator="notEqual">
      <formula>$N33</formula>
    </cfRule>
  </conditionalFormatting>
  <conditionalFormatting sqref="U48">
    <cfRule type="cellIs" dxfId="5" priority="1" operator="notEqual">
      <formula>$N41</formula>
    </cfRule>
  </conditionalFormatting>
  <dataValidations xWindow="503" yWindow="514" count="24">
    <dataValidation type="textLength" imeMode="off" operator="equal" allowBlank="1" showInputMessage="1" showErrorMessage="1" prompt="労働保険番号の枝番号を入力してください！（半角）_x000a_例：011" sqref="A17:A22 A25:A30 A33:A38 A9:A14 A41:A46">
      <formula1>3</formula1>
    </dataValidation>
    <dataValidation type="textLength" imeMode="hiragana" allowBlank="1" showInputMessage="1" showErrorMessage="1" prompt="事業場名を入力してください！" sqref="B17:B22 B33:B38 B25:B30 B9:B14 B41:B46">
      <formula1>1</formula1>
      <formula2>100</formula2>
    </dataValidation>
    <dataValidation type="textLength" imeMode="off" operator="equal" allowBlank="1" showInputMessage="1" showErrorMessage="1" prompt="業種番号を入力してください！(半角）_x000a_例：9424" sqref="C17:C22 C33:C38 C25:C30 C9:C14 C41:C46">
      <formula1>4</formula1>
    </dataValidation>
    <dataValidation type="textLength" imeMode="hiragana" operator="greaterThanOrEqual" allowBlank="1" showInputMessage="1" showErrorMessage="1" prompt="第１種特別加入者の氏名を入力してください！" sqref="O17:O22 O33:O38 O25:O30 O9:O14 O41:O46">
      <formula1>1</formula1>
    </dataValidation>
    <dataValidation type="list" imeMode="off" allowBlank="1" showInputMessage="1" showErrorMessage="1" prompt="適用月数を入力してください！" sqref="Q17:Q22 Q33:Q38 Q25:Q30 Q9:Q14 Q41:Q46">
      <formula1>"1,2,3,4,5,6,7,8,9,10,11,12"</formula1>
    </dataValidation>
    <dataValidation type="list" imeMode="off" allowBlank="1" showInputMessage="1" showErrorMessage="1" prompt="日額をリストから選択してください！" sqref="P17:P22 P33:P38 P25:P30 P9:P14 P41:P46">
      <formula1>"3500,4000,5000,6000,7000,8000,9000,10000,12000,14000,16000,18000,20000"</formula1>
    </dataValidation>
    <dataValidation type="date" imeMode="off" operator="greaterThanOrEqual" allowBlank="1" showInputMessage="1" showErrorMessage="1" prompt="増額年月日を入力してください！_x000a_例：H27/4/1" sqref="R17:R22 R33:R38 R25:R30 R9:R14 R41:R46">
      <formula1>40634</formula1>
    </dataValidation>
    <dataValidation type="list" imeMode="hiragana" allowBlank="1" showInputMessage="1" showErrorMessage="1" prompt="増額理由をリストから選択してください！" sqref="S17:S22 S33:S38 S25:S30 S9:S14 S41:S46">
      <formula1>"新規成立,委託替,個別より移行,人数増,その他"</formula1>
    </dataValidation>
    <dataValidation type="textLength" imeMode="off" operator="equal" allowBlank="1" showInputMessage="1" showErrorMessage="1" prompt="雇用保険適用事業所番号を入力してください！_x000a_例：0201-123456-7" sqref="T17:T22 T33:T38 T25:T30 T9:T14 T41:T46">
      <formula1>13</formula1>
    </dataValidation>
    <dataValidation type="textLength" imeMode="off" operator="equal" allowBlank="1" showInputMessage="1" showErrorMessage="1" prompt="旧労働保険番号を入力してください！_x000a_例：02301123456-078" sqref="U17:U22 U33:U38 U25:U30 U9:U14 U41:U46">
      <formula1>15</formula1>
    </dataValidation>
    <dataValidation type="list" imeMode="hiragana" allowBlank="1" showInputMessage="1" showErrorMessage="1" prompt="リストから選択してください！" sqref="C1">
      <formula1>"第１回増額訂正,第２回増額訂正,第３回増額訂正,第４回増額訂正,第　　回増額訂正"</formula1>
    </dataValidation>
    <dataValidation type="list" allowBlank="1" showInputMessage="1" showErrorMessage="1" sqref="T1:U2">
      <formula1>"労働局用,監督署用,事務組合控"</formula1>
    </dataValidation>
    <dataValidation type="whole" imeMode="off" operator="greaterThanOrEqual" allowBlank="1" showInputMessage="1" showErrorMessage="1" prompt="各期別の納付額を入力してください！" sqref="R24:T24 R40:T40 R16:T16 R32:T32 R48:T48">
      <formula1>0</formula1>
    </dataValidation>
    <dataValidation type="whole" imeMode="off" operator="greaterThanOrEqual" allowBlank="1" showInputMessage="1" showErrorMessage="1" prompt="申告済概算保険料（総額）を入力してください！" sqref="N52:Q52">
      <formula1>0</formula1>
    </dataValidation>
    <dataValidation type="whole" imeMode="off" operator="greaterThanOrEqual" allowBlank="1" showInputMessage="1" showErrorMessage="1" prompt="申告済概算保険料（労災保険料）を入力してください！" sqref="E52:H52">
      <formula1>0</formula1>
    </dataValidation>
    <dataValidation type="whole" imeMode="off" operator="greaterThanOrEqual" allowBlank="1" showInputMessage="1" showErrorMessage="1" prompt="申告済概算保険料（雇用保険料）を入力してください！" sqref="I52:M52">
      <formula1>0</formula1>
    </dataValidation>
    <dataValidation type="list" allowBlank="1" showInputMessage="1" showErrorMessage="1" prompt="リストから選択してください！" sqref="D17:D22 D25:D30 D33:D38 D9:D14 D41:D46">
      <formula1>"両保険,労災片保険,雇用保険片保険"</formula1>
    </dataValidation>
    <dataValidation type="textLength" imeMode="off" operator="equal" allowBlank="1" showInputMessage="1" showErrorMessage="1" prompt="府県番号＋所掌＋管轄＋基幹番号を入力してください！（半角）_x000a_例：02301930000_x000a_" sqref="C4:G5">
      <formula1>11</formula1>
    </dataValidation>
    <dataValidation imeMode="off" allowBlank="1" showInputMessage="1" showErrorMessage="1" prompt="特別加入分を除いた労災保険対象労働者の賃金総額を入力します！_x000a_" sqref="E9:E14 E25:E30 E33:E38 E17:E22 E41:E46"/>
    <dataValidation imeMode="off" allowBlank="1" showInputMessage="1" showErrorMessage="1" prompt="第１種特別加入者の保険料算定基礎額を入力します！" sqref="F9:F14 F25:F30 F33:F38 F17:F22 F41:F46"/>
    <dataValidation imeMode="off" allowBlank="1" showInputMessage="1" showErrorMessage="1" prompt="雇用保険被保険者分の賃金総額を入力してください！" sqref="I9:I14 I25:I30 I33:I38 I17:I22 I41:I46"/>
    <dataValidation imeMode="off" allowBlank="1" showInputMessage="1" showErrorMessage="1" prompt="雇用保険料免除対象労働者（高年齢労働者）の賃金総額を入力してください。" sqref="J9:J14 J25:J30 J33:J38 J17:J22 J41:J46"/>
    <dataValidation imeMode="off" allowBlank="1" showInputMessage="1" showErrorMessage="1" prompt="雇用保険率を入力してください！" sqref="L9:L14 L17:L22 L25:L30 L33:L38 L41:L46"/>
    <dataValidation type="decimal" imeMode="off" operator="greaterThanOrEqual" allowBlank="1" showInputMessage="1" showErrorMessage="1" prompt="労災保険率を入力してください！" sqref="G9:G14 G17:G22 G25:G30 G33:G38 G41:G46">
      <formula1>0</formula1>
    </dataValidation>
  </dataValidations>
  <pageMargins left="0.36458333333333331" right="0.20833333333333334" top="0.40760869565217389" bottom="0.317028985507246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印刷1">
                <anchor moveWithCells="1" sizeWithCells="1">
                  <from>
                    <xdr:col>1</xdr:col>
                    <xdr:colOff>323850</xdr:colOff>
                    <xdr:row>0</xdr:row>
                    <xdr:rowOff>0</xdr:rowOff>
                  </from>
                  <to>
                    <xdr:col>1</xdr:col>
                    <xdr:colOff>952500</xdr:colOff>
                    <xdr:row>2</xdr:row>
                    <xdr:rowOff>0</xdr:rowOff>
                  </to>
                </anchor>
              </controlPr>
            </control>
          </mc:Choice>
        </mc:AlternateContent>
        <mc:AlternateContent xmlns:mc="http://schemas.openxmlformats.org/markup-compatibility/2006">
          <mc:Choice Requires="x14">
            <control shapeId="1033" r:id="rId5" name="Button 9">
              <controlPr defaultSize="0" print="0" autoFill="0" autoPict="0" macro="[0]!クリア">
                <anchor moveWithCells="1" sizeWithCells="1">
                  <from>
                    <xdr:col>0</xdr:col>
                    <xdr:colOff>0</xdr:colOff>
                    <xdr:row>0</xdr:row>
                    <xdr:rowOff>0</xdr:rowOff>
                  </from>
                  <to>
                    <xdr:col>1</xdr:col>
                    <xdr:colOff>314325</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39997558519241921"/>
  </sheetPr>
  <dimension ref="A1:S54"/>
  <sheetViews>
    <sheetView zoomScaleNormal="100" zoomScalePageLayoutView="115" workbookViewId="0">
      <selection activeCell="C4" sqref="C4:G5"/>
    </sheetView>
  </sheetViews>
  <sheetFormatPr defaultRowHeight="10.5" x14ac:dyDescent="0.15"/>
  <cols>
    <col min="1" max="1" width="4.75" style="1" customWidth="1"/>
    <col min="2" max="2" width="12.625" style="1" customWidth="1"/>
    <col min="3" max="7" width="6.375" style="1" customWidth="1"/>
    <col min="8" max="8" width="8.5" style="1" customWidth="1"/>
    <col min="9" max="10" width="6.375" style="1" customWidth="1"/>
    <col min="11" max="12" width="8.5" style="1" customWidth="1"/>
    <col min="13" max="14" width="6.375" style="1" customWidth="1"/>
    <col min="15" max="15" width="9.375" style="1" customWidth="1"/>
    <col min="16" max="17" width="7.625" style="1" customWidth="1"/>
    <col min="18" max="18" width="10.75" style="1" customWidth="1"/>
    <col min="19" max="16384" width="9" style="1"/>
  </cols>
  <sheetData>
    <row r="1" spans="1:19" ht="10.5" customHeight="1" thickTop="1" x14ac:dyDescent="0.15">
      <c r="C1" s="212" t="s">
        <v>103</v>
      </c>
      <c r="D1" s="213"/>
      <c r="E1" s="214"/>
      <c r="F1" s="149" t="s">
        <v>104</v>
      </c>
      <c r="G1" s="149"/>
      <c r="H1" s="237">
        <v>2</v>
      </c>
      <c r="I1" s="100" t="s">
        <v>51</v>
      </c>
      <c r="J1" s="100"/>
      <c r="K1" s="100"/>
      <c r="L1" s="100"/>
      <c r="M1" s="100"/>
      <c r="N1" s="100"/>
      <c r="O1" s="100"/>
      <c r="P1" s="100"/>
      <c r="Q1" s="2"/>
      <c r="R1" s="107"/>
      <c r="S1" s="108"/>
    </row>
    <row r="2" spans="1:19" ht="10.5" customHeight="1" thickBot="1" x14ac:dyDescent="0.2">
      <c r="B2" s="10"/>
      <c r="C2" s="215"/>
      <c r="D2" s="216"/>
      <c r="E2" s="217"/>
      <c r="F2" s="149"/>
      <c r="G2" s="149"/>
      <c r="H2" s="238"/>
      <c r="I2" s="100"/>
      <c r="J2" s="100"/>
      <c r="K2" s="100"/>
      <c r="L2" s="100"/>
      <c r="M2" s="100"/>
      <c r="N2" s="100"/>
      <c r="O2" s="100"/>
      <c r="P2" s="100"/>
      <c r="Q2" s="2"/>
      <c r="R2" s="109"/>
      <c r="S2" s="110"/>
    </row>
    <row r="3" spans="1:19" ht="3.75" customHeight="1" thickTop="1" x14ac:dyDescent="0.15"/>
    <row r="4" spans="1:19" ht="13.5" customHeight="1" x14ac:dyDescent="0.15">
      <c r="A4" s="201" t="s">
        <v>31</v>
      </c>
      <c r="B4" s="202"/>
      <c r="C4" s="160"/>
      <c r="D4" s="160"/>
      <c r="E4" s="160"/>
      <c r="F4" s="160"/>
      <c r="G4" s="160"/>
      <c r="H4" s="5"/>
      <c r="I4" s="302" t="s">
        <v>87</v>
      </c>
      <c r="J4" s="303"/>
      <c r="K4" s="304"/>
      <c r="L4" s="305" t="s">
        <v>95</v>
      </c>
      <c r="M4" s="306"/>
      <c r="N4" s="306"/>
      <c r="O4" s="307"/>
      <c r="P4" s="308" t="s">
        <v>57</v>
      </c>
      <c r="Q4" s="113" t="s">
        <v>96</v>
      </c>
      <c r="R4" s="114"/>
      <c r="S4" s="8" t="s">
        <v>49</v>
      </c>
    </row>
    <row r="5" spans="1:19" ht="14.25" customHeight="1" thickBot="1" x14ac:dyDescent="0.2">
      <c r="A5" s="203"/>
      <c r="B5" s="203"/>
      <c r="C5" s="161"/>
      <c r="D5" s="161"/>
      <c r="E5" s="161"/>
      <c r="F5" s="161"/>
      <c r="G5" s="161"/>
      <c r="H5" s="4"/>
      <c r="I5" s="319" t="s">
        <v>47</v>
      </c>
      <c r="J5" s="320"/>
      <c r="K5" s="321"/>
      <c r="L5" s="322"/>
      <c r="M5" s="322"/>
      <c r="N5" s="322"/>
      <c r="O5" s="322"/>
      <c r="P5" s="309"/>
      <c r="Q5" s="115"/>
      <c r="R5" s="116"/>
      <c r="S5" s="6" t="s">
        <v>48</v>
      </c>
    </row>
    <row r="6" spans="1:19" ht="15" customHeight="1" x14ac:dyDescent="0.15">
      <c r="A6" s="253" t="s">
        <v>6</v>
      </c>
      <c r="B6" s="256" t="s">
        <v>8</v>
      </c>
      <c r="C6" s="256" t="s">
        <v>9</v>
      </c>
      <c r="D6" s="323" t="s">
        <v>63</v>
      </c>
      <c r="E6" s="264" t="s">
        <v>7</v>
      </c>
      <c r="F6" s="259">
        <f>H1</f>
        <v>2</v>
      </c>
      <c r="G6" s="260"/>
      <c r="H6" s="260"/>
      <c r="I6" s="260"/>
      <c r="J6" s="260"/>
      <c r="K6" s="260"/>
      <c r="L6" s="260"/>
      <c r="M6" s="260"/>
      <c r="N6" s="261"/>
      <c r="O6" s="79" t="s">
        <v>2</v>
      </c>
      <c r="P6" s="80"/>
      <c r="Q6" s="81"/>
      <c r="R6" s="256" t="s">
        <v>54</v>
      </c>
      <c r="S6" s="310" t="s">
        <v>55</v>
      </c>
    </row>
    <row r="7" spans="1:19" ht="13.5" customHeight="1" x14ac:dyDescent="0.15">
      <c r="A7" s="254"/>
      <c r="B7" s="257"/>
      <c r="C7" s="257"/>
      <c r="D7" s="324"/>
      <c r="E7" s="265"/>
      <c r="F7" s="313" t="s">
        <v>0</v>
      </c>
      <c r="G7" s="314"/>
      <c r="H7" s="314"/>
      <c r="I7" s="314" t="s">
        <v>1</v>
      </c>
      <c r="J7" s="314"/>
      <c r="K7" s="314"/>
      <c r="L7" s="315" t="s">
        <v>24</v>
      </c>
      <c r="M7" s="262" t="s">
        <v>52</v>
      </c>
      <c r="N7" s="263"/>
      <c r="O7" s="314" t="s">
        <v>3</v>
      </c>
      <c r="P7" s="314" t="s">
        <v>4</v>
      </c>
      <c r="Q7" s="317" t="s">
        <v>5</v>
      </c>
      <c r="R7" s="257"/>
      <c r="S7" s="311"/>
    </row>
    <row r="8" spans="1:19" ht="46.5" customHeight="1" thickBot="1" x14ac:dyDescent="0.2">
      <c r="A8" s="255"/>
      <c r="B8" s="258"/>
      <c r="C8" s="258"/>
      <c r="D8" s="325"/>
      <c r="E8" s="266"/>
      <c r="F8" s="82" t="s">
        <v>25</v>
      </c>
      <c r="G8" s="82" t="s">
        <v>10</v>
      </c>
      <c r="H8" s="83" t="s">
        <v>17</v>
      </c>
      <c r="I8" s="82" t="s">
        <v>19</v>
      </c>
      <c r="J8" s="82" t="s">
        <v>11</v>
      </c>
      <c r="K8" s="84" t="s">
        <v>23</v>
      </c>
      <c r="L8" s="258"/>
      <c r="M8" s="85" t="s">
        <v>56</v>
      </c>
      <c r="N8" s="85" t="s">
        <v>53</v>
      </c>
      <c r="O8" s="316"/>
      <c r="P8" s="316"/>
      <c r="Q8" s="318"/>
      <c r="R8" s="258"/>
      <c r="S8" s="312"/>
    </row>
    <row r="9" spans="1:19" ht="9.75" customHeight="1" thickTop="1" x14ac:dyDescent="0.15">
      <c r="A9" s="250"/>
      <c r="B9" s="239"/>
      <c r="C9" s="240"/>
      <c r="D9" s="90" t="s">
        <v>89</v>
      </c>
      <c r="E9" s="243"/>
      <c r="F9" s="92" t="s">
        <v>13</v>
      </c>
      <c r="G9" s="92" t="s">
        <v>12</v>
      </c>
      <c r="H9" s="94" t="s">
        <v>13</v>
      </c>
      <c r="I9" s="90" t="s">
        <v>20</v>
      </c>
      <c r="J9" s="92" t="s">
        <v>12</v>
      </c>
      <c r="K9" s="246">
        <f>ROUNDDOWN(I14*J10,0)</f>
        <v>0</v>
      </c>
      <c r="L9" s="246">
        <f>H14+K9</f>
        <v>0</v>
      </c>
      <c r="M9" s="246">
        <f>F10</f>
        <v>0</v>
      </c>
      <c r="N9" s="99" t="s">
        <v>12</v>
      </c>
      <c r="O9" s="31"/>
      <c r="P9" s="32"/>
      <c r="Q9" s="31"/>
      <c r="R9" s="209"/>
      <c r="S9" s="299"/>
    </row>
    <row r="10" spans="1:19" ht="9.75" customHeight="1" x14ac:dyDescent="0.15">
      <c r="A10" s="251"/>
      <c r="B10" s="168"/>
      <c r="C10" s="241"/>
      <c r="D10" s="13"/>
      <c r="E10" s="244"/>
      <c r="F10" s="16"/>
      <c r="G10" s="248"/>
      <c r="H10" s="95">
        <f>IF(F10&lt;&gt;I14,ROUNDDOWN(F10*G10,0),(F10*(G10+J10))-ROUNDDOWN(I14*J10,0))</f>
        <v>0</v>
      </c>
      <c r="I10" s="16"/>
      <c r="J10" s="249"/>
      <c r="K10" s="247"/>
      <c r="L10" s="247"/>
      <c r="M10" s="247"/>
      <c r="N10" s="17">
        <v>0.02</v>
      </c>
      <c r="O10" s="22"/>
      <c r="P10" s="23"/>
      <c r="Q10" s="22"/>
      <c r="R10" s="210"/>
      <c r="S10" s="300"/>
    </row>
    <row r="11" spans="1:19" ht="9.75" customHeight="1" x14ac:dyDescent="0.15">
      <c r="A11" s="251"/>
      <c r="B11" s="168"/>
      <c r="C11" s="241"/>
      <c r="D11" s="91" t="s">
        <v>90</v>
      </c>
      <c r="E11" s="244"/>
      <c r="F11" s="91" t="s">
        <v>16</v>
      </c>
      <c r="G11" s="248"/>
      <c r="H11" s="96" t="s">
        <v>14</v>
      </c>
      <c r="I11" s="97" t="s">
        <v>22</v>
      </c>
      <c r="J11" s="249"/>
      <c r="K11" s="247"/>
      <c r="L11" s="247"/>
      <c r="M11" s="247"/>
      <c r="N11" s="247">
        <f>ROUNDDOWN(M9*N10,0)</f>
        <v>0</v>
      </c>
      <c r="O11" s="22"/>
      <c r="P11" s="23"/>
      <c r="Q11" s="22"/>
      <c r="R11" s="210"/>
      <c r="S11" s="300"/>
    </row>
    <row r="12" spans="1:19" ht="9.75" customHeight="1" x14ac:dyDescent="0.15">
      <c r="A12" s="251"/>
      <c r="B12" s="168"/>
      <c r="C12" s="241"/>
      <c r="D12" s="14"/>
      <c r="E12" s="244"/>
      <c r="F12" s="16"/>
      <c r="G12" s="248"/>
      <c r="H12" s="95">
        <f>ROUNDDOWN(F12*G10,0)</f>
        <v>0</v>
      </c>
      <c r="I12" s="16"/>
      <c r="J12" s="249"/>
      <c r="K12" s="247"/>
      <c r="L12" s="247"/>
      <c r="M12" s="247"/>
      <c r="N12" s="247"/>
      <c r="O12" s="22"/>
      <c r="P12" s="23"/>
      <c r="Q12" s="22"/>
      <c r="R12" s="210"/>
      <c r="S12" s="300"/>
    </row>
    <row r="13" spans="1:19" ht="9.75" customHeight="1" x14ac:dyDescent="0.15">
      <c r="A13" s="251"/>
      <c r="B13" s="168"/>
      <c r="C13" s="241"/>
      <c r="D13" s="91" t="s">
        <v>91</v>
      </c>
      <c r="E13" s="244"/>
      <c r="F13" s="77" t="s">
        <v>18</v>
      </c>
      <c r="G13" s="248"/>
      <c r="H13" s="96" t="s">
        <v>15</v>
      </c>
      <c r="I13" s="98" t="s">
        <v>21</v>
      </c>
      <c r="J13" s="249"/>
      <c r="K13" s="247"/>
      <c r="L13" s="247"/>
      <c r="M13" s="247"/>
      <c r="N13" s="247"/>
      <c r="O13" s="22"/>
      <c r="P13" s="23"/>
      <c r="Q13" s="22"/>
      <c r="R13" s="210"/>
      <c r="S13" s="300"/>
    </row>
    <row r="14" spans="1:19" ht="9.75" customHeight="1" x14ac:dyDescent="0.15">
      <c r="A14" s="251"/>
      <c r="B14" s="169"/>
      <c r="C14" s="242"/>
      <c r="D14" s="15"/>
      <c r="E14" s="245"/>
      <c r="F14" s="93">
        <f>SUM(F10+F12)</f>
        <v>0</v>
      </c>
      <c r="G14" s="248"/>
      <c r="H14" s="93">
        <f>H10+H12</f>
        <v>0</v>
      </c>
      <c r="I14" s="93">
        <f>I10-I12</f>
        <v>0</v>
      </c>
      <c r="J14" s="249"/>
      <c r="K14" s="247"/>
      <c r="L14" s="247"/>
      <c r="M14" s="247"/>
      <c r="N14" s="247"/>
      <c r="O14" s="24"/>
      <c r="P14" s="25"/>
      <c r="Q14" s="24"/>
      <c r="R14" s="211"/>
      <c r="S14" s="301"/>
    </row>
    <row r="15" spans="1:19" ht="9.75" customHeight="1" x14ac:dyDescent="0.15">
      <c r="A15" s="251"/>
      <c r="B15" s="46"/>
      <c r="C15" s="47"/>
      <c r="D15" s="48"/>
      <c r="E15" s="49"/>
      <c r="F15" s="233" t="s">
        <v>73</v>
      </c>
      <c r="G15" s="234"/>
      <c r="H15" s="235"/>
      <c r="I15" s="236" t="s">
        <v>74</v>
      </c>
      <c r="J15" s="234"/>
      <c r="K15" s="235"/>
      <c r="L15" s="50" t="s">
        <v>75</v>
      </c>
      <c r="M15" s="51"/>
      <c r="N15" s="51"/>
      <c r="O15" s="52"/>
      <c r="P15" s="53" t="s">
        <v>26</v>
      </c>
      <c r="Q15" s="54" t="s">
        <v>27</v>
      </c>
      <c r="R15" s="54" t="s">
        <v>28</v>
      </c>
      <c r="S15" s="55" t="s">
        <v>30</v>
      </c>
    </row>
    <row r="16" spans="1:19" ht="11.25" customHeight="1" x14ac:dyDescent="0.15">
      <c r="A16" s="251"/>
      <c r="B16" s="224" t="s">
        <v>59</v>
      </c>
      <c r="C16" s="225"/>
      <c r="D16" s="225"/>
      <c r="E16" s="225"/>
      <c r="F16" s="226"/>
      <c r="G16" s="227"/>
      <c r="H16" s="228"/>
      <c r="I16" s="226"/>
      <c r="J16" s="227"/>
      <c r="K16" s="228"/>
      <c r="L16" s="56">
        <f>F16+I16</f>
        <v>0</v>
      </c>
      <c r="M16" s="57" t="s">
        <v>61</v>
      </c>
      <c r="N16" s="28"/>
      <c r="O16" s="58" t="s">
        <v>29</v>
      </c>
      <c r="P16" s="59">
        <f>IF(L16-ROUNDDOWN(L16/3,0)*2-N16&lt;=0,0,L16-ROUNDDOWN(L16/3,0)*2-N16)</f>
        <v>0</v>
      </c>
      <c r="Q16" s="59">
        <f>IF(L16-N16-(ROUNDDOWN(L16/3,0))-P16&lt;=0,0,L16-N16-(ROUNDDOWN(L16/3,0))-P16)</f>
        <v>0</v>
      </c>
      <c r="R16" s="60">
        <f>IF(L16-N16&gt;=ROUNDDOWN(L16/3,0),ROUNDDOWN(L16/3,0),L16-N16)</f>
        <v>0</v>
      </c>
      <c r="S16" s="61">
        <f>P16+Q16+R16</f>
        <v>0</v>
      </c>
    </row>
    <row r="17" spans="1:19" ht="11.25" customHeight="1" thickBot="1" x14ac:dyDescent="0.2">
      <c r="A17" s="252"/>
      <c r="B17" s="229" t="s">
        <v>60</v>
      </c>
      <c r="C17" s="229"/>
      <c r="D17" s="229"/>
      <c r="E17" s="229"/>
      <c r="F17" s="230">
        <f>H14-F16</f>
        <v>0</v>
      </c>
      <c r="G17" s="231"/>
      <c r="H17" s="232"/>
      <c r="I17" s="230">
        <f>K9-I16</f>
        <v>0</v>
      </c>
      <c r="J17" s="231"/>
      <c r="K17" s="232"/>
      <c r="L17" s="62">
        <f>L9-L16</f>
        <v>0</v>
      </c>
      <c r="M17" s="63"/>
      <c r="N17" s="64"/>
      <c r="O17" s="65" t="s">
        <v>62</v>
      </c>
      <c r="P17" s="67"/>
      <c r="Q17" s="68"/>
      <c r="R17" s="68"/>
      <c r="S17" s="66">
        <f>SUM(P17:R17)</f>
        <v>0</v>
      </c>
    </row>
    <row r="18" spans="1:19" ht="9.75" customHeight="1" thickTop="1" x14ac:dyDescent="0.15">
      <c r="A18" s="250"/>
      <c r="B18" s="239"/>
      <c r="C18" s="240"/>
      <c r="D18" s="90" t="s">
        <v>89</v>
      </c>
      <c r="E18" s="243"/>
      <c r="F18" s="92" t="s">
        <v>13</v>
      </c>
      <c r="G18" s="92" t="s">
        <v>12</v>
      </c>
      <c r="H18" s="94" t="s">
        <v>13</v>
      </c>
      <c r="I18" s="90" t="s">
        <v>20</v>
      </c>
      <c r="J18" s="92" t="s">
        <v>12</v>
      </c>
      <c r="K18" s="246">
        <f>ROUNDDOWN(I23*J19,0)</f>
        <v>0</v>
      </c>
      <c r="L18" s="246">
        <f>H23+K18</f>
        <v>0</v>
      </c>
      <c r="M18" s="246">
        <f>F19</f>
        <v>0</v>
      </c>
      <c r="N18" s="99" t="s">
        <v>12</v>
      </c>
      <c r="O18" s="31"/>
      <c r="P18" s="32"/>
      <c r="Q18" s="31"/>
      <c r="R18" s="209"/>
      <c r="S18" s="299"/>
    </row>
    <row r="19" spans="1:19" ht="9.75" customHeight="1" x14ac:dyDescent="0.15">
      <c r="A19" s="251"/>
      <c r="B19" s="168"/>
      <c r="C19" s="241"/>
      <c r="D19" s="13"/>
      <c r="E19" s="244"/>
      <c r="F19" s="16"/>
      <c r="G19" s="248"/>
      <c r="H19" s="95">
        <f>IF(F19&lt;&gt;I23,ROUNDDOWN(F19*G19,0),(F19*(G19+J19))-ROUNDDOWN(I23*J19,0))</f>
        <v>0</v>
      </c>
      <c r="I19" s="16"/>
      <c r="J19" s="249"/>
      <c r="K19" s="247"/>
      <c r="L19" s="247"/>
      <c r="M19" s="247"/>
      <c r="N19" s="17">
        <v>0.02</v>
      </c>
      <c r="O19" s="22"/>
      <c r="P19" s="23"/>
      <c r="Q19" s="22"/>
      <c r="R19" s="210"/>
      <c r="S19" s="300"/>
    </row>
    <row r="20" spans="1:19" ht="9.75" customHeight="1" x14ac:dyDescent="0.15">
      <c r="A20" s="251"/>
      <c r="B20" s="168"/>
      <c r="C20" s="241"/>
      <c r="D20" s="91" t="s">
        <v>90</v>
      </c>
      <c r="E20" s="244"/>
      <c r="F20" s="91" t="s">
        <v>16</v>
      </c>
      <c r="G20" s="248"/>
      <c r="H20" s="96" t="s">
        <v>14</v>
      </c>
      <c r="I20" s="97" t="s">
        <v>22</v>
      </c>
      <c r="J20" s="249"/>
      <c r="K20" s="247"/>
      <c r="L20" s="247"/>
      <c r="M20" s="247"/>
      <c r="N20" s="247">
        <f>ROUNDDOWN(M18*N19,0)</f>
        <v>0</v>
      </c>
      <c r="O20" s="22"/>
      <c r="P20" s="23"/>
      <c r="Q20" s="22"/>
      <c r="R20" s="210"/>
      <c r="S20" s="300"/>
    </row>
    <row r="21" spans="1:19" ht="9.75" customHeight="1" x14ac:dyDescent="0.15">
      <c r="A21" s="251"/>
      <c r="B21" s="168"/>
      <c r="C21" s="241"/>
      <c r="D21" s="14"/>
      <c r="E21" s="244"/>
      <c r="F21" s="16"/>
      <c r="G21" s="248"/>
      <c r="H21" s="95">
        <f>ROUNDDOWN(F21*G19,0)</f>
        <v>0</v>
      </c>
      <c r="I21" s="16"/>
      <c r="J21" s="249"/>
      <c r="K21" s="247"/>
      <c r="L21" s="247"/>
      <c r="M21" s="247"/>
      <c r="N21" s="247"/>
      <c r="O21" s="22"/>
      <c r="P21" s="23"/>
      <c r="Q21" s="22"/>
      <c r="R21" s="210"/>
      <c r="S21" s="300"/>
    </row>
    <row r="22" spans="1:19" ht="9.75" customHeight="1" x14ac:dyDescent="0.15">
      <c r="A22" s="251"/>
      <c r="B22" s="168"/>
      <c r="C22" s="241"/>
      <c r="D22" s="91" t="s">
        <v>91</v>
      </c>
      <c r="E22" s="244"/>
      <c r="F22" s="77" t="s">
        <v>18</v>
      </c>
      <c r="G22" s="248"/>
      <c r="H22" s="96" t="s">
        <v>15</v>
      </c>
      <c r="I22" s="98" t="s">
        <v>21</v>
      </c>
      <c r="J22" s="249"/>
      <c r="K22" s="247"/>
      <c r="L22" s="247"/>
      <c r="M22" s="247"/>
      <c r="N22" s="247"/>
      <c r="O22" s="22"/>
      <c r="P22" s="23"/>
      <c r="Q22" s="22"/>
      <c r="R22" s="210"/>
      <c r="S22" s="300"/>
    </row>
    <row r="23" spans="1:19" ht="9.75" customHeight="1" x14ac:dyDescent="0.15">
      <c r="A23" s="251"/>
      <c r="B23" s="169"/>
      <c r="C23" s="242"/>
      <c r="D23" s="15"/>
      <c r="E23" s="245"/>
      <c r="F23" s="93">
        <f>SUM(F19+F21)</f>
        <v>0</v>
      </c>
      <c r="G23" s="248"/>
      <c r="H23" s="93">
        <f>H19+H21</f>
        <v>0</v>
      </c>
      <c r="I23" s="93">
        <f>I19-I21</f>
        <v>0</v>
      </c>
      <c r="J23" s="249"/>
      <c r="K23" s="247"/>
      <c r="L23" s="247"/>
      <c r="M23" s="247"/>
      <c r="N23" s="247"/>
      <c r="O23" s="24"/>
      <c r="P23" s="25"/>
      <c r="Q23" s="24"/>
      <c r="R23" s="211"/>
      <c r="S23" s="301"/>
    </row>
    <row r="24" spans="1:19" ht="9.75" customHeight="1" x14ac:dyDescent="0.15">
      <c r="A24" s="251"/>
      <c r="B24" s="46"/>
      <c r="C24" s="47"/>
      <c r="D24" s="48"/>
      <c r="E24" s="49"/>
      <c r="F24" s="233" t="s">
        <v>0</v>
      </c>
      <c r="G24" s="234"/>
      <c r="H24" s="235"/>
      <c r="I24" s="236" t="s">
        <v>1</v>
      </c>
      <c r="J24" s="234"/>
      <c r="K24" s="235"/>
      <c r="L24" s="50" t="s">
        <v>20</v>
      </c>
      <c r="M24" s="51"/>
      <c r="N24" s="51"/>
      <c r="O24" s="52"/>
      <c r="P24" s="53" t="s">
        <v>26</v>
      </c>
      <c r="Q24" s="54" t="s">
        <v>27</v>
      </c>
      <c r="R24" s="54" t="s">
        <v>28</v>
      </c>
      <c r="S24" s="55" t="s">
        <v>30</v>
      </c>
    </row>
    <row r="25" spans="1:19" ht="11.25" customHeight="1" x14ac:dyDescent="0.15">
      <c r="A25" s="251"/>
      <c r="B25" s="224" t="s">
        <v>42</v>
      </c>
      <c r="C25" s="225"/>
      <c r="D25" s="225"/>
      <c r="E25" s="225"/>
      <c r="F25" s="226"/>
      <c r="G25" s="227"/>
      <c r="H25" s="228"/>
      <c r="I25" s="226"/>
      <c r="J25" s="227"/>
      <c r="K25" s="228"/>
      <c r="L25" s="56">
        <f>F25+I25</f>
        <v>0</v>
      </c>
      <c r="M25" s="57" t="s">
        <v>61</v>
      </c>
      <c r="N25" s="28"/>
      <c r="O25" s="58" t="s">
        <v>29</v>
      </c>
      <c r="P25" s="59">
        <f>IF(L25-ROUNDDOWN(L25/3,0)*2-N25&lt;=0,0,L25-ROUNDDOWN(L25/3,0)*2-N25)</f>
        <v>0</v>
      </c>
      <c r="Q25" s="59">
        <f>IF(L25-N25-(ROUNDDOWN(L25/3,0))-P25&lt;=0,0,L25-N25-(ROUNDDOWN(L25/3,0))-P25)</f>
        <v>0</v>
      </c>
      <c r="R25" s="60">
        <f>IF(L25-N25&gt;=ROUNDDOWN(L25/3,0),ROUNDDOWN(L25/3,0),L25-N25)</f>
        <v>0</v>
      </c>
      <c r="S25" s="61">
        <f>P25+Q25+R25</f>
        <v>0</v>
      </c>
    </row>
    <row r="26" spans="1:19" ht="11.25" customHeight="1" thickBot="1" x14ac:dyDescent="0.2">
      <c r="A26" s="252"/>
      <c r="B26" s="229" t="s">
        <v>60</v>
      </c>
      <c r="C26" s="229"/>
      <c r="D26" s="229"/>
      <c r="E26" s="229"/>
      <c r="F26" s="230">
        <f>H23-F25</f>
        <v>0</v>
      </c>
      <c r="G26" s="231"/>
      <c r="H26" s="232"/>
      <c r="I26" s="230">
        <f>K18-I25</f>
        <v>0</v>
      </c>
      <c r="J26" s="231"/>
      <c r="K26" s="232"/>
      <c r="L26" s="62">
        <f>L18-L25</f>
        <v>0</v>
      </c>
      <c r="M26" s="63"/>
      <c r="N26" s="64"/>
      <c r="O26" s="65" t="s">
        <v>62</v>
      </c>
      <c r="P26" s="67"/>
      <c r="Q26" s="68"/>
      <c r="R26" s="68"/>
      <c r="S26" s="66">
        <f>SUM(P26:R26)</f>
        <v>0</v>
      </c>
    </row>
    <row r="27" spans="1:19" ht="9.75" customHeight="1" thickTop="1" x14ac:dyDescent="0.15">
      <c r="A27" s="250"/>
      <c r="B27" s="239"/>
      <c r="C27" s="240"/>
      <c r="D27" s="90" t="s">
        <v>89</v>
      </c>
      <c r="E27" s="243"/>
      <c r="F27" s="92" t="s">
        <v>13</v>
      </c>
      <c r="G27" s="92" t="s">
        <v>12</v>
      </c>
      <c r="H27" s="94" t="s">
        <v>13</v>
      </c>
      <c r="I27" s="90" t="s">
        <v>20</v>
      </c>
      <c r="J27" s="92" t="s">
        <v>12</v>
      </c>
      <c r="K27" s="246">
        <f>ROUNDDOWN(I32*J28,0)</f>
        <v>0</v>
      </c>
      <c r="L27" s="246">
        <f>H32+K27</f>
        <v>0</v>
      </c>
      <c r="M27" s="246">
        <f>F28</f>
        <v>0</v>
      </c>
      <c r="N27" s="99" t="s">
        <v>12</v>
      </c>
      <c r="O27" s="31"/>
      <c r="P27" s="32"/>
      <c r="Q27" s="31"/>
      <c r="R27" s="209"/>
      <c r="S27" s="299"/>
    </row>
    <row r="28" spans="1:19" ht="9.75" customHeight="1" x14ac:dyDescent="0.15">
      <c r="A28" s="251"/>
      <c r="B28" s="168"/>
      <c r="C28" s="241"/>
      <c r="D28" s="13"/>
      <c r="E28" s="244"/>
      <c r="F28" s="16"/>
      <c r="G28" s="248"/>
      <c r="H28" s="95">
        <f>IF(F28&lt;&gt;I32,ROUNDDOWN(F28*G28,0),(F28*(G28+J28))-ROUNDDOWN(I32*J28,0))</f>
        <v>0</v>
      </c>
      <c r="I28" s="16"/>
      <c r="J28" s="249"/>
      <c r="K28" s="247"/>
      <c r="L28" s="247"/>
      <c r="M28" s="247"/>
      <c r="N28" s="17">
        <v>0.02</v>
      </c>
      <c r="O28" s="22"/>
      <c r="P28" s="23"/>
      <c r="Q28" s="22"/>
      <c r="R28" s="210"/>
      <c r="S28" s="300"/>
    </row>
    <row r="29" spans="1:19" ht="9.75" customHeight="1" x14ac:dyDescent="0.15">
      <c r="A29" s="251"/>
      <c r="B29" s="168"/>
      <c r="C29" s="241"/>
      <c r="D29" s="91" t="s">
        <v>90</v>
      </c>
      <c r="E29" s="244"/>
      <c r="F29" s="91" t="s">
        <v>16</v>
      </c>
      <c r="G29" s="248"/>
      <c r="H29" s="96" t="s">
        <v>14</v>
      </c>
      <c r="I29" s="97" t="s">
        <v>22</v>
      </c>
      <c r="J29" s="249"/>
      <c r="K29" s="247"/>
      <c r="L29" s="247"/>
      <c r="M29" s="247"/>
      <c r="N29" s="247">
        <f>ROUNDDOWN(M27*N28,0)</f>
        <v>0</v>
      </c>
      <c r="O29" s="22"/>
      <c r="P29" s="23"/>
      <c r="Q29" s="22"/>
      <c r="R29" s="210"/>
      <c r="S29" s="300"/>
    </row>
    <row r="30" spans="1:19" ht="9.75" customHeight="1" x14ac:dyDescent="0.15">
      <c r="A30" s="251"/>
      <c r="B30" s="168"/>
      <c r="C30" s="241"/>
      <c r="D30" s="14"/>
      <c r="E30" s="244"/>
      <c r="F30" s="16"/>
      <c r="G30" s="248"/>
      <c r="H30" s="95">
        <f>ROUNDDOWN(F30*G28,0)</f>
        <v>0</v>
      </c>
      <c r="I30" s="16"/>
      <c r="J30" s="249"/>
      <c r="K30" s="247"/>
      <c r="L30" s="247"/>
      <c r="M30" s="247"/>
      <c r="N30" s="247"/>
      <c r="O30" s="22"/>
      <c r="P30" s="23"/>
      <c r="Q30" s="22"/>
      <c r="R30" s="210"/>
      <c r="S30" s="300"/>
    </row>
    <row r="31" spans="1:19" ht="9.75" customHeight="1" x14ac:dyDescent="0.15">
      <c r="A31" s="251"/>
      <c r="B31" s="168"/>
      <c r="C31" s="241"/>
      <c r="D31" s="91" t="s">
        <v>91</v>
      </c>
      <c r="E31" s="244"/>
      <c r="F31" s="77" t="s">
        <v>18</v>
      </c>
      <c r="G31" s="248"/>
      <c r="H31" s="96" t="s">
        <v>15</v>
      </c>
      <c r="I31" s="98" t="s">
        <v>21</v>
      </c>
      <c r="J31" s="249"/>
      <c r="K31" s="247"/>
      <c r="L31" s="247"/>
      <c r="M31" s="247"/>
      <c r="N31" s="247"/>
      <c r="O31" s="22"/>
      <c r="P31" s="23"/>
      <c r="Q31" s="22"/>
      <c r="R31" s="210"/>
      <c r="S31" s="300"/>
    </row>
    <row r="32" spans="1:19" ht="9.75" customHeight="1" x14ac:dyDescent="0.15">
      <c r="A32" s="251"/>
      <c r="B32" s="169"/>
      <c r="C32" s="242"/>
      <c r="D32" s="15"/>
      <c r="E32" s="245"/>
      <c r="F32" s="93">
        <f>SUM(F28+F30)</f>
        <v>0</v>
      </c>
      <c r="G32" s="248"/>
      <c r="H32" s="93">
        <f>H28+H30</f>
        <v>0</v>
      </c>
      <c r="I32" s="93">
        <f>I28-I30</f>
        <v>0</v>
      </c>
      <c r="J32" s="249"/>
      <c r="K32" s="247"/>
      <c r="L32" s="247"/>
      <c r="M32" s="247"/>
      <c r="N32" s="247"/>
      <c r="O32" s="24"/>
      <c r="P32" s="25"/>
      <c r="Q32" s="24"/>
      <c r="R32" s="211"/>
      <c r="S32" s="301"/>
    </row>
    <row r="33" spans="1:19" ht="9.75" customHeight="1" x14ac:dyDescent="0.15">
      <c r="A33" s="251"/>
      <c r="B33" s="46"/>
      <c r="C33" s="47"/>
      <c r="D33" s="48"/>
      <c r="E33" s="49"/>
      <c r="F33" s="233" t="s">
        <v>0</v>
      </c>
      <c r="G33" s="234"/>
      <c r="H33" s="235"/>
      <c r="I33" s="236" t="s">
        <v>1</v>
      </c>
      <c r="J33" s="234"/>
      <c r="K33" s="235"/>
      <c r="L33" s="50" t="s">
        <v>20</v>
      </c>
      <c r="M33" s="51"/>
      <c r="N33" s="51"/>
      <c r="O33" s="52"/>
      <c r="P33" s="53" t="s">
        <v>26</v>
      </c>
      <c r="Q33" s="54" t="s">
        <v>27</v>
      </c>
      <c r="R33" s="54" t="s">
        <v>28</v>
      </c>
      <c r="S33" s="55" t="s">
        <v>30</v>
      </c>
    </row>
    <row r="34" spans="1:19" ht="11.25" customHeight="1" x14ac:dyDescent="0.15">
      <c r="A34" s="251"/>
      <c r="B34" s="224" t="s">
        <v>42</v>
      </c>
      <c r="C34" s="225"/>
      <c r="D34" s="225"/>
      <c r="E34" s="225"/>
      <c r="F34" s="226"/>
      <c r="G34" s="227"/>
      <c r="H34" s="228"/>
      <c r="I34" s="226"/>
      <c r="J34" s="227"/>
      <c r="K34" s="228"/>
      <c r="L34" s="56">
        <f>F34+I34</f>
        <v>0</v>
      </c>
      <c r="M34" s="57" t="s">
        <v>61</v>
      </c>
      <c r="N34" s="28"/>
      <c r="O34" s="58" t="s">
        <v>29</v>
      </c>
      <c r="P34" s="59">
        <f>IF(L34-ROUNDDOWN(L34/3,0)*2-N34&lt;=0,0,L34-ROUNDDOWN(L34/3,0)*2-N34)</f>
        <v>0</v>
      </c>
      <c r="Q34" s="59">
        <f>IF(L34-N34-(ROUNDDOWN(L34/3,0))-P34&lt;=0,0,L34-N34-(ROUNDDOWN(L34/3,0))-P34)</f>
        <v>0</v>
      </c>
      <c r="R34" s="60">
        <f>IF(L34-N34&gt;=ROUNDDOWN(L34/3,0),ROUNDDOWN(L34/3,0),L34-N34)</f>
        <v>0</v>
      </c>
      <c r="S34" s="61">
        <f>P34+Q34+R34</f>
        <v>0</v>
      </c>
    </row>
    <row r="35" spans="1:19" ht="11.25" customHeight="1" thickBot="1" x14ac:dyDescent="0.2">
      <c r="A35" s="252"/>
      <c r="B35" s="229" t="s">
        <v>60</v>
      </c>
      <c r="C35" s="229"/>
      <c r="D35" s="229"/>
      <c r="E35" s="229"/>
      <c r="F35" s="230">
        <f>H32-F34</f>
        <v>0</v>
      </c>
      <c r="G35" s="231"/>
      <c r="H35" s="232"/>
      <c r="I35" s="230">
        <f>K27-I34</f>
        <v>0</v>
      </c>
      <c r="J35" s="231"/>
      <c r="K35" s="232"/>
      <c r="L35" s="62">
        <f>L27-L34</f>
        <v>0</v>
      </c>
      <c r="M35" s="63"/>
      <c r="N35" s="64"/>
      <c r="O35" s="65" t="s">
        <v>62</v>
      </c>
      <c r="P35" s="67"/>
      <c r="Q35" s="68"/>
      <c r="R35" s="68"/>
      <c r="S35" s="66">
        <f>SUM(P35:R35)</f>
        <v>0</v>
      </c>
    </row>
    <row r="36" spans="1:19" ht="9.75" customHeight="1" thickTop="1" x14ac:dyDescent="0.15">
      <c r="A36" s="250"/>
      <c r="B36" s="239"/>
      <c r="C36" s="240"/>
      <c r="D36" s="90" t="s">
        <v>89</v>
      </c>
      <c r="E36" s="243"/>
      <c r="F36" s="92" t="s">
        <v>13</v>
      </c>
      <c r="G36" s="92" t="s">
        <v>12</v>
      </c>
      <c r="H36" s="94" t="s">
        <v>13</v>
      </c>
      <c r="I36" s="90" t="s">
        <v>20</v>
      </c>
      <c r="J36" s="92" t="s">
        <v>12</v>
      </c>
      <c r="K36" s="246">
        <f>ROUNDDOWN(I41*J37,0)</f>
        <v>0</v>
      </c>
      <c r="L36" s="246">
        <f>H41+K36</f>
        <v>0</v>
      </c>
      <c r="M36" s="246">
        <f>F37</f>
        <v>0</v>
      </c>
      <c r="N36" s="99" t="s">
        <v>12</v>
      </c>
      <c r="O36" s="31"/>
      <c r="P36" s="32"/>
      <c r="Q36" s="31"/>
      <c r="R36" s="209"/>
      <c r="S36" s="299"/>
    </row>
    <row r="37" spans="1:19" ht="9.75" customHeight="1" x14ac:dyDescent="0.15">
      <c r="A37" s="251"/>
      <c r="B37" s="168"/>
      <c r="C37" s="241"/>
      <c r="D37" s="13"/>
      <c r="E37" s="244"/>
      <c r="F37" s="16"/>
      <c r="G37" s="248"/>
      <c r="H37" s="95">
        <f>IF(F37&lt;&gt;I41,ROUNDDOWN(F37*G37,0),(F37*(G37+J37))-ROUNDDOWN(I41*J37,0))</f>
        <v>0</v>
      </c>
      <c r="I37" s="16"/>
      <c r="J37" s="249"/>
      <c r="K37" s="247"/>
      <c r="L37" s="247"/>
      <c r="M37" s="247"/>
      <c r="N37" s="17">
        <v>0.02</v>
      </c>
      <c r="O37" s="22"/>
      <c r="P37" s="23"/>
      <c r="Q37" s="22"/>
      <c r="R37" s="210"/>
      <c r="S37" s="300"/>
    </row>
    <row r="38" spans="1:19" ht="9.75" customHeight="1" x14ac:dyDescent="0.15">
      <c r="A38" s="251"/>
      <c r="B38" s="168"/>
      <c r="C38" s="241"/>
      <c r="D38" s="91" t="s">
        <v>90</v>
      </c>
      <c r="E38" s="244"/>
      <c r="F38" s="91" t="s">
        <v>16</v>
      </c>
      <c r="G38" s="248"/>
      <c r="H38" s="96" t="s">
        <v>14</v>
      </c>
      <c r="I38" s="97" t="s">
        <v>22</v>
      </c>
      <c r="J38" s="249"/>
      <c r="K38" s="247"/>
      <c r="L38" s="247"/>
      <c r="M38" s="247"/>
      <c r="N38" s="247">
        <f>ROUNDDOWN(M36*N37,0)</f>
        <v>0</v>
      </c>
      <c r="O38" s="22"/>
      <c r="P38" s="23"/>
      <c r="Q38" s="22"/>
      <c r="R38" s="210"/>
      <c r="S38" s="300"/>
    </row>
    <row r="39" spans="1:19" ht="9.75" customHeight="1" x14ac:dyDescent="0.15">
      <c r="A39" s="251"/>
      <c r="B39" s="168"/>
      <c r="C39" s="241"/>
      <c r="D39" s="14"/>
      <c r="E39" s="244"/>
      <c r="F39" s="16"/>
      <c r="G39" s="248"/>
      <c r="H39" s="95">
        <f>ROUNDDOWN(F39*G37,0)</f>
        <v>0</v>
      </c>
      <c r="I39" s="16"/>
      <c r="J39" s="249"/>
      <c r="K39" s="247"/>
      <c r="L39" s="247"/>
      <c r="M39" s="247"/>
      <c r="N39" s="247"/>
      <c r="O39" s="22"/>
      <c r="P39" s="23"/>
      <c r="Q39" s="22"/>
      <c r="R39" s="210"/>
      <c r="S39" s="300"/>
    </row>
    <row r="40" spans="1:19" ht="9.75" customHeight="1" x14ac:dyDescent="0.15">
      <c r="A40" s="251"/>
      <c r="B40" s="168"/>
      <c r="C40" s="241"/>
      <c r="D40" s="91" t="s">
        <v>91</v>
      </c>
      <c r="E40" s="244"/>
      <c r="F40" s="77" t="s">
        <v>18</v>
      </c>
      <c r="G40" s="248"/>
      <c r="H40" s="96" t="s">
        <v>15</v>
      </c>
      <c r="I40" s="98" t="s">
        <v>21</v>
      </c>
      <c r="J40" s="249"/>
      <c r="K40" s="247"/>
      <c r="L40" s="247"/>
      <c r="M40" s="247"/>
      <c r="N40" s="247"/>
      <c r="O40" s="22"/>
      <c r="P40" s="23"/>
      <c r="Q40" s="22"/>
      <c r="R40" s="210"/>
      <c r="S40" s="300"/>
    </row>
    <row r="41" spans="1:19" ht="9.75" customHeight="1" x14ac:dyDescent="0.15">
      <c r="A41" s="251"/>
      <c r="B41" s="169"/>
      <c r="C41" s="242"/>
      <c r="D41" s="15"/>
      <c r="E41" s="245"/>
      <c r="F41" s="93">
        <f>SUM(F37+F39)</f>
        <v>0</v>
      </c>
      <c r="G41" s="248"/>
      <c r="H41" s="93">
        <f>H37+H39</f>
        <v>0</v>
      </c>
      <c r="I41" s="93">
        <f>I37-I39</f>
        <v>0</v>
      </c>
      <c r="J41" s="249"/>
      <c r="K41" s="247"/>
      <c r="L41" s="247"/>
      <c r="M41" s="247"/>
      <c r="N41" s="247"/>
      <c r="O41" s="24"/>
      <c r="P41" s="25"/>
      <c r="Q41" s="24"/>
      <c r="R41" s="211"/>
      <c r="S41" s="301"/>
    </row>
    <row r="42" spans="1:19" ht="9.75" customHeight="1" x14ac:dyDescent="0.15">
      <c r="A42" s="251"/>
      <c r="B42" s="46"/>
      <c r="C42" s="47"/>
      <c r="D42" s="48"/>
      <c r="E42" s="49"/>
      <c r="F42" s="233" t="s">
        <v>0</v>
      </c>
      <c r="G42" s="234"/>
      <c r="H42" s="235"/>
      <c r="I42" s="236" t="s">
        <v>1</v>
      </c>
      <c r="J42" s="234"/>
      <c r="K42" s="235"/>
      <c r="L42" s="50" t="s">
        <v>20</v>
      </c>
      <c r="M42" s="51"/>
      <c r="N42" s="51"/>
      <c r="O42" s="52"/>
      <c r="P42" s="53" t="s">
        <v>26</v>
      </c>
      <c r="Q42" s="54" t="s">
        <v>27</v>
      </c>
      <c r="R42" s="54" t="s">
        <v>28</v>
      </c>
      <c r="S42" s="55" t="s">
        <v>30</v>
      </c>
    </row>
    <row r="43" spans="1:19" ht="11.25" customHeight="1" x14ac:dyDescent="0.15">
      <c r="A43" s="251"/>
      <c r="B43" s="224" t="s">
        <v>42</v>
      </c>
      <c r="C43" s="225"/>
      <c r="D43" s="225"/>
      <c r="E43" s="225"/>
      <c r="F43" s="226"/>
      <c r="G43" s="227"/>
      <c r="H43" s="228"/>
      <c r="I43" s="226"/>
      <c r="J43" s="227"/>
      <c r="K43" s="228"/>
      <c r="L43" s="56">
        <f>F43+I43</f>
        <v>0</v>
      </c>
      <c r="M43" s="57" t="s">
        <v>61</v>
      </c>
      <c r="N43" s="28"/>
      <c r="O43" s="58" t="s">
        <v>29</v>
      </c>
      <c r="P43" s="59">
        <f>IF(L43-ROUNDDOWN(L43/3,0)*2-N43&lt;=0,0,L43-ROUNDDOWN(L43/3,0)*2-N43)</f>
        <v>0</v>
      </c>
      <c r="Q43" s="59">
        <f>IF(L43-N43-(ROUNDDOWN(L43/3,0))-P43&lt;=0,0,L43-N43-(ROUNDDOWN(L43/3,0))-P43)</f>
        <v>0</v>
      </c>
      <c r="R43" s="60">
        <f>IF(L43-N43&gt;=ROUNDDOWN(L43/3,0),ROUNDDOWN(L43/3,0),L43-N43)</f>
        <v>0</v>
      </c>
      <c r="S43" s="61">
        <f>P43+Q43+R43</f>
        <v>0</v>
      </c>
    </row>
    <row r="44" spans="1:19" ht="11.25" customHeight="1" thickBot="1" x14ac:dyDescent="0.2">
      <c r="A44" s="252"/>
      <c r="B44" s="229" t="s">
        <v>60</v>
      </c>
      <c r="C44" s="229"/>
      <c r="D44" s="229"/>
      <c r="E44" s="229"/>
      <c r="F44" s="230">
        <f>H41-F43</f>
        <v>0</v>
      </c>
      <c r="G44" s="231"/>
      <c r="H44" s="232"/>
      <c r="I44" s="230">
        <f>K36-I43</f>
        <v>0</v>
      </c>
      <c r="J44" s="231"/>
      <c r="K44" s="232"/>
      <c r="L44" s="62">
        <f>L36-L43</f>
        <v>0</v>
      </c>
      <c r="M44" s="63"/>
      <c r="N44" s="64"/>
      <c r="O44" s="65" t="s">
        <v>62</v>
      </c>
      <c r="P44" s="67"/>
      <c r="Q44" s="68"/>
      <c r="R44" s="68"/>
      <c r="S44" s="66">
        <f>SUM(P44:R44)</f>
        <v>0</v>
      </c>
    </row>
    <row r="45" spans="1:19" ht="9.75" customHeight="1" thickTop="1" x14ac:dyDescent="0.15">
      <c r="A45" s="273" t="s">
        <v>64</v>
      </c>
      <c r="B45" s="274"/>
      <c r="C45" s="274"/>
      <c r="D45" s="274"/>
      <c r="E45" s="275"/>
      <c r="F45" s="279" t="s">
        <v>66</v>
      </c>
      <c r="G45" s="280"/>
      <c r="H45" s="281"/>
      <c r="I45" s="279" t="s">
        <v>67</v>
      </c>
      <c r="J45" s="280"/>
      <c r="K45" s="281"/>
      <c r="L45" s="279" t="s">
        <v>68</v>
      </c>
      <c r="M45" s="280"/>
      <c r="N45" s="297" t="s">
        <v>52</v>
      </c>
      <c r="O45" s="298"/>
      <c r="P45" s="86" t="s">
        <v>36</v>
      </c>
      <c r="Q45" s="86" t="s">
        <v>37</v>
      </c>
      <c r="R45" s="86" t="s">
        <v>38</v>
      </c>
      <c r="S45" s="87" t="s">
        <v>69</v>
      </c>
    </row>
    <row r="46" spans="1:19" ht="9.75" customHeight="1" thickBot="1" x14ac:dyDescent="0.2">
      <c r="A46" s="276"/>
      <c r="B46" s="277"/>
      <c r="C46" s="277"/>
      <c r="D46" s="277"/>
      <c r="E46" s="278"/>
      <c r="F46" s="282">
        <f>F17+F26+F35+F44</f>
        <v>0</v>
      </c>
      <c r="G46" s="283"/>
      <c r="H46" s="284"/>
      <c r="I46" s="282">
        <f>I17+I26+I35+I44</f>
        <v>0</v>
      </c>
      <c r="J46" s="283"/>
      <c r="K46" s="284"/>
      <c r="L46" s="288">
        <f>L17+L26+L35+L44</f>
        <v>0</v>
      </c>
      <c r="M46" s="289"/>
      <c r="N46" s="297"/>
      <c r="O46" s="298"/>
      <c r="P46" s="88">
        <f>P17+P26+P35+P44</f>
        <v>0</v>
      </c>
      <c r="Q46" s="88">
        <f t="shared" ref="Q46:S46" si="0">Q17+Q26+Q35+Q44</f>
        <v>0</v>
      </c>
      <c r="R46" s="88">
        <f t="shared" si="0"/>
        <v>0</v>
      </c>
      <c r="S46" s="89">
        <f t="shared" si="0"/>
        <v>0</v>
      </c>
    </row>
    <row r="47" spans="1:19" ht="9.75" customHeight="1" x14ac:dyDescent="0.15">
      <c r="A47" s="268" t="s">
        <v>42</v>
      </c>
      <c r="B47" s="269"/>
      <c r="C47" s="269"/>
      <c r="D47" s="269"/>
      <c r="E47" s="269"/>
      <c r="F47" s="269" t="s">
        <v>40</v>
      </c>
      <c r="G47" s="269"/>
      <c r="H47" s="269"/>
      <c r="I47" s="269" t="s">
        <v>41</v>
      </c>
      <c r="J47" s="269"/>
      <c r="K47" s="269"/>
      <c r="L47" s="290" t="s">
        <v>39</v>
      </c>
      <c r="M47" s="291"/>
      <c r="N47" s="279"/>
      <c r="O47" s="280"/>
      <c r="P47" s="3"/>
    </row>
    <row r="48" spans="1:19" ht="12" customHeight="1" x14ac:dyDescent="0.15">
      <c r="A48" s="268"/>
      <c r="B48" s="269"/>
      <c r="C48" s="269"/>
      <c r="D48" s="269"/>
      <c r="E48" s="269"/>
      <c r="F48" s="270"/>
      <c r="G48" s="270"/>
      <c r="H48" s="270"/>
      <c r="I48" s="270"/>
      <c r="J48" s="270"/>
      <c r="K48" s="270"/>
      <c r="L48" s="271">
        <f>F48+I48</f>
        <v>0</v>
      </c>
      <c r="M48" s="272"/>
      <c r="N48" s="218">
        <f>N11+N20+N29+N38</f>
        <v>0</v>
      </c>
      <c r="O48" s="219"/>
      <c r="Q48" s="285" t="s">
        <v>50</v>
      </c>
      <c r="R48" s="113" t="s">
        <v>97</v>
      </c>
      <c r="S48" s="7" t="s">
        <v>49</v>
      </c>
    </row>
    <row r="49" spans="1:19" ht="9.75" customHeight="1" x14ac:dyDescent="0.15">
      <c r="A49" s="268" t="s">
        <v>65</v>
      </c>
      <c r="B49" s="269"/>
      <c r="C49" s="269"/>
      <c r="D49" s="269"/>
      <c r="E49" s="269"/>
      <c r="F49" s="269" t="s">
        <v>70</v>
      </c>
      <c r="G49" s="269"/>
      <c r="H49" s="269"/>
      <c r="I49" s="269" t="s">
        <v>71</v>
      </c>
      <c r="J49" s="269"/>
      <c r="K49" s="269"/>
      <c r="L49" s="290" t="s">
        <v>72</v>
      </c>
      <c r="M49" s="291"/>
      <c r="N49" s="220"/>
      <c r="O49" s="221"/>
      <c r="Q49" s="286"/>
      <c r="R49" s="267"/>
      <c r="S49" s="11" t="s">
        <v>58</v>
      </c>
    </row>
    <row r="50" spans="1:19" ht="9.75" customHeight="1" thickBot="1" x14ac:dyDescent="0.2">
      <c r="A50" s="292"/>
      <c r="B50" s="293"/>
      <c r="C50" s="293"/>
      <c r="D50" s="293"/>
      <c r="E50" s="293"/>
      <c r="F50" s="294">
        <f>F46+F48</f>
        <v>0</v>
      </c>
      <c r="G50" s="294"/>
      <c r="H50" s="294"/>
      <c r="I50" s="294">
        <f>I46+I48</f>
        <v>0</v>
      </c>
      <c r="J50" s="294"/>
      <c r="K50" s="294"/>
      <c r="L50" s="295">
        <f>L46+L48</f>
        <v>0</v>
      </c>
      <c r="M50" s="296"/>
      <c r="N50" s="222"/>
      <c r="O50" s="223"/>
      <c r="Q50" s="287"/>
      <c r="R50" s="200"/>
      <c r="S50" s="9"/>
    </row>
    <row r="51" spans="1:19" ht="9.75" customHeight="1" x14ac:dyDescent="0.15"/>
    <row r="52" spans="1:19" ht="9.75" customHeight="1" x14ac:dyDescent="0.15"/>
    <row r="53" spans="1:19" ht="9.75" customHeight="1" x14ac:dyDescent="0.15"/>
    <row r="54" spans="1:19" ht="9.75" customHeight="1" x14ac:dyDescent="0.15"/>
  </sheetData>
  <sheetProtection sheet="1" objects="1" scenarios="1" selectLockedCells="1"/>
  <mergeCells count="133">
    <mergeCell ref="R1:S2"/>
    <mergeCell ref="A4:B5"/>
    <mergeCell ref="C4:G5"/>
    <mergeCell ref="I4:K4"/>
    <mergeCell ref="L4:O4"/>
    <mergeCell ref="P4:P5"/>
    <mergeCell ref="R6:R8"/>
    <mergeCell ref="S6:S8"/>
    <mergeCell ref="F7:H7"/>
    <mergeCell ref="I7:K7"/>
    <mergeCell ref="L7:L8"/>
    <mergeCell ref="O7:O8"/>
    <mergeCell ref="P7:P8"/>
    <mergeCell ref="Q7:Q8"/>
    <mergeCell ref="Q4:R5"/>
    <mergeCell ref="I5:K5"/>
    <mergeCell ref="L5:O5"/>
    <mergeCell ref="D6:D8"/>
    <mergeCell ref="F1:G2"/>
    <mergeCell ref="R9:R14"/>
    <mergeCell ref="S9:S14"/>
    <mergeCell ref="G10:G14"/>
    <mergeCell ref="J10:J14"/>
    <mergeCell ref="B9:B14"/>
    <mergeCell ref="C9:C14"/>
    <mergeCell ref="E9:E14"/>
    <mergeCell ref="K9:K14"/>
    <mergeCell ref="L9:L14"/>
    <mergeCell ref="S36:S41"/>
    <mergeCell ref="A27:A35"/>
    <mergeCell ref="S27:S32"/>
    <mergeCell ref="B27:B32"/>
    <mergeCell ref="R18:R23"/>
    <mergeCell ref="S18:S23"/>
    <mergeCell ref="G19:G23"/>
    <mergeCell ref="J19:J23"/>
    <mergeCell ref="B18:B23"/>
    <mergeCell ref="C18:C23"/>
    <mergeCell ref="E18:E23"/>
    <mergeCell ref="K18:K23"/>
    <mergeCell ref="L18:L23"/>
    <mergeCell ref="N38:N41"/>
    <mergeCell ref="A36:A44"/>
    <mergeCell ref="A18:A26"/>
    <mergeCell ref="M18:M23"/>
    <mergeCell ref="N20:N23"/>
    <mergeCell ref="B25:E25"/>
    <mergeCell ref="F25:H25"/>
    <mergeCell ref="I25:K25"/>
    <mergeCell ref="B26:E26"/>
    <mergeCell ref="F26:H26"/>
    <mergeCell ref="R27:R32"/>
    <mergeCell ref="R48:R50"/>
    <mergeCell ref="A47:E48"/>
    <mergeCell ref="F47:H47"/>
    <mergeCell ref="I47:K47"/>
    <mergeCell ref="F48:H48"/>
    <mergeCell ref="I48:K48"/>
    <mergeCell ref="L48:M48"/>
    <mergeCell ref="A45:E46"/>
    <mergeCell ref="F45:H45"/>
    <mergeCell ref="I45:K45"/>
    <mergeCell ref="F46:H46"/>
    <mergeCell ref="I46:K46"/>
    <mergeCell ref="Q48:Q50"/>
    <mergeCell ref="L45:M45"/>
    <mergeCell ref="L46:M46"/>
    <mergeCell ref="L47:M47"/>
    <mergeCell ref="A49:E50"/>
    <mergeCell ref="F49:H49"/>
    <mergeCell ref="I49:K49"/>
    <mergeCell ref="F50:H50"/>
    <mergeCell ref="I50:K50"/>
    <mergeCell ref="L49:M49"/>
    <mergeCell ref="L50:M50"/>
    <mergeCell ref="N45:O47"/>
    <mergeCell ref="A9:A17"/>
    <mergeCell ref="A6:A8"/>
    <mergeCell ref="B6:B8"/>
    <mergeCell ref="C6:C8"/>
    <mergeCell ref="C27:C32"/>
    <mergeCell ref="E27:E32"/>
    <mergeCell ref="K27:K32"/>
    <mergeCell ref="L27:L32"/>
    <mergeCell ref="M27:M32"/>
    <mergeCell ref="I26:K26"/>
    <mergeCell ref="F16:H16"/>
    <mergeCell ref="B16:E16"/>
    <mergeCell ref="I16:K16"/>
    <mergeCell ref="B17:E17"/>
    <mergeCell ref="F17:H17"/>
    <mergeCell ref="I17:K17"/>
    <mergeCell ref="F6:N6"/>
    <mergeCell ref="M7:N7"/>
    <mergeCell ref="M9:M14"/>
    <mergeCell ref="N11:N14"/>
    <mergeCell ref="E6:E8"/>
    <mergeCell ref="G28:G32"/>
    <mergeCell ref="J28:J32"/>
    <mergeCell ref="N29:N32"/>
    <mergeCell ref="M36:M41"/>
    <mergeCell ref="G37:G41"/>
    <mergeCell ref="J37:J41"/>
    <mergeCell ref="B34:E34"/>
    <mergeCell ref="F34:H34"/>
    <mergeCell ref="I34:K34"/>
    <mergeCell ref="B35:E35"/>
    <mergeCell ref="F35:H35"/>
    <mergeCell ref="I35:K35"/>
    <mergeCell ref="R36:R41"/>
    <mergeCell ref="C1:E2"/>
    <mergeCell ref="N48:O50"/>
    <mergeCell ref="B43:E43"/>
    <mergeCell ref="F43:H43"/>
    <mergeCell ref="I43:K43"/>
    <mergeCell ref="B44:E44"/>
    <mergeCell ref="F44:H44"/>
    <mergeCell ref="I44:K44"/>
    <mergeCell ref="F15:H15"/>
    <mergeCell ref="I15:K15"/>
    <mergeCell ref="F24:H24"/>
    <mergeCell ref="I24:K24"/>
    <mergeCell ref="F33:H33"/>
    <mergeCell ref="I33:K33"/>
    <mergeCell ref="F42:H42"/>
    <mergeCell ref="I42:K42"/>
    <mergeCell ref="H1:H2"/>
    <mergeCell ref="I1:P2"/>
    <mergeCell ref="B36:B41"/>
    <mergeCell ref="C36:C41"/>
    <mergeCell ref="E36:E41"/>
    <mergeCell ref="K36:K41"/>
    <mergeCell ref="L36:L41"/>
  </mergeCells>
  <phoneticPr fontId="2"/>
  <conditionalFormatting sqref="S17">
    <cfRule type="cellIs" dxfId="4" priority="17" operator="notEqual">
      <formula>$L17</formula>
    </cfRule>
  </conditionalFormatting>
  <conditionalFormatting sqref="L48:M48">
    <cfRule type="cellIs" dxfId="3" priority="7" operator="notEqual">
      <formula>$F$48+$I$48</formula>
    </cfRule>
  </conditionalFormatting>
  <conditionalFormatting sqref="S26">
    <cfRule type="cellIs" dxfId="2" priority="3" operator="notEqual">
      <formula>$L26</formula>
    </cfRule>
  </conditionalFormatting>
  <conditionalFormatting sqref="S35">
    <cfRule type="cellIs" dxfId="1" priority="2" operator="notEqual">
      <formula>$L35</formula>
    </cfRule>
  </conditionalFormatting>
  <conditionalFormatting sqref="S44">
    <cfRule type="cellIs" dxfId="0" priority="1" operator="notEqual">
      <formula>$L44</formula>
    </cfRule>
  </conditionalFormatting>
  <dataValidations xWindow="971" yWindow="859" count="30">
    <dataValidation type="list" allowBlank="1" showInputMessage="1" showErrorMessage="1" sqref="R1:S2">
      <formula1>"労働局用,監督署用,事務組合控"</formula1>
    </dataValidation>
    <dataValidation type="textLength" imeMode="off" operator="equal" allowBlank="1" showInputMessage="1" showErrorMessage="1" prompt="府県番号＋所掌＋管轄＋基幹番号を入力してください！（半角）_x000a_例：02301930000_x000a_" sqref="C4:G5">
      <formula1>11</formula1>
    </dataValidation>
    <dataValidation type="list" imeMode="off" allowBlank="1" showInputMessage="1" showErrorMessage="1" prompt="日額をリストから選択してください！" sqref="P27:P32 P18:P23 P9:P14 P36:P41">
      <formula1>"3500,4000,5000,6000,7000,8000,9000,10000,12000,14000,16000,18000,20000"</formula1>
    </dataValidation>
    <dataValidation type="list" imeMode="off" allowBlank="1" showInputMessage="1" showErrorMessage="1" prompt="適用月数を入力してください！" sqref="Q27:Q32 Q18:Q23 Q9:Q14 Q36:Q41">
      <formula1>"1,2,3,4,5,6,7,8,9,10,11,12"</formula1>
    </dataValidation>
    <dataValidation type="textLength" imeMode="hiragana" operator="greaterThanOrEqual" allowBlank="1" showInputMessage="1" showErrorMessage="1" prompt="第１種特別加入者の氏名を入力してください！" sqref="O9:O15 O18:O24 O27:O33 O36:O42">
      <formula1>1</formula1>
    </dataValidation>
    <dataValidation type="whole" imeMode="off" operator="greaterThanOrEqual" allowBlank="1" showInputMessage="1" showErrorMessage="1" prompt="雇用保険料免除対象労働者（高年齢労働者）の賃金総額を入力してください。" sqref="I12 I21 I30 I39">
      <formula1>0</formula1>
    </dataValidation>
    <dataValidation type="whole" imeMode="off" operator="greaterThanOrEqual" allowBlank="1" showInputMessage="1" showErrorMessage="1" prompt="雇用保険被保険者分の賃金総額を入力してください！" sqref="I10 I19 I28 I37">
      <formula1>0</formula1>
    </dataValidation>
    <dataValidation type="whole" imeMode="off" operator="greaterThanOrEqual" allowBlank="1" showInputMessage="1" showErrorMessage="1" prompt="第１種特別加入者の保険料算定基礎額を入力します！_x000a_" sqref="F12 F21 F30 F39">
      <formula1>0</formula1>
    </dataValidation>
    <dataValidation type="whole" imeMode="off" operator="greaterThanOrEqual" allowBlank="1" showInputMessage="1" showErrorMessage="1" prompt="特別加入分を除いた労災保険対象労働者の賃金総額を入力します！_x000a_" sqref="F10 F19 F28 F37">
      <formula1>0</formula1>
    </dataValidation>
    <dataValidation type="whole" imeMode="off" allowBlank="1" showInputMessage="1" showErrorMessage="1" prompt="増額時の雇用保険料の免除対象者となる高年齢者数を入力してください！" sqref="D24 D15 D33 D42">
      <formula1>0</formula1>
      <formula2>99999</formula2>
    </dataValidation>
    <dataValidation type="textLength" imeMode="off" operator="equal" allowBlank="1" showInputMessage="1" showErrorMessage="1" prompt="業種番号を入力してください！(半角）_x000a_例：9424" sqref="C9:C15 C18:C24 C27:C33 C36:C42">
      <formula1>4</formula1>
    </dataValidation>
    <dataValidation type="textLength" imeMode="hiragana" allowBlank="1" showInputMessage="1" showErrorMessage="1" prompt="事業場名を入力してください！" sqref="B9:B15 B18:B24 B27:B33 B36:B42">
      <formula1>1</formula1>
      <formula2>100</formula2>
    </dataValidation>
    <dataValidation type="textLength" imeMode="off" operator="equal" allowBlank="1" showInputMessage="1" showErrorMessage="1" prompt="労働保険番号の枝番号を入力してください！（半角）_x000a_例：011" sqref="A18 A27 A9 A36">
      <formula1>3</formula1>
    </dataValidation>
    <dataValidation type="date" imeMode="off" operator="greaterThanOrEqual" allowBlank="1" showInputMessage="1" showErrorMessage="1" prompt="減額年月日を入力してください！_x000a_例：H27/4/1" sqref="R9:R14 R18:R23 R27:R32 R36:R41">
      <formula1>40634</formula1>
    </dataValidation>
    <dataValidation type="list" imeMode="hiragana" allowBlank="1" showInputMessage="1" showErrorMessage="1" prompt="減額理由をリストから選択してください！" sqref="S9:S14 S18:S23 S27:S32 S36:S41">
      <formula1>"事業廃止,委託替,個別へ移行,人数減,その他"</formula1>
    </dataValidation>
    <dataValidation type="list" imeMode="hiragana" allowBlank="1" showInputMessage="1" showErrorMessage="1" prompt="リストから選択してください！" sqref="C1">
      <formula1>"第１回減額訂正,第２回減額訂正,第３回減額訂正,第４回減額訂正,第　　回減額訂正"</formula1>
    </dataValidation>
    <dataValidation type="whole" imeMode="off" allowBlank="1" showInputMessage="1" showErrorMessage="1" prompt="減額時の常用労働者数を入力してください！" sqref="D10 D28 D19 D37">
      <formula1>0</formula1>
      <formula2>99999</formula2>
    </dataValidation>
    <dataValidation type="whole" imeMode="off" allowBlank="1" showInputMessage="1" showErrorMessage="1" prompt="減額時の雇用保険被保険者数を入力してください！_x000a_" sqref="D12 D30 D21 D39">
      <formula1>0</formula1>
      <formula2>99999</formula2>
    </dataValidation>
    <dataValidation type="whole" imeMode="off" allowBlank="1" showInputMessage="1" showErrorMessage="1" prompt="減額時の雇用保険料の免除対象者となる高年齢者数を入力してください！" sqref="D14 D32 D23 D41">
      <formula1>0</formula1>
      <formula2>99999</formula2>
    </dataValidation>
    <dataValidation type="whole" imeMode="off" operator="greaterThanOrEqual" allowBlank="1" showInputMessage="1" showErrorMessage="1" prompt="申告済概算保険料（労災保険分）を入力してください！" sqref="F16:H16 F34:H34 F25:H25 F43:H43">
      <formula1>0</formula1>
    </dataValidation>
    <dataValidation type="whole" imeMode="off" operator="greaterThanOrEqual" allowBlank="1" showInputMessage="1" showErrorMessage="1" prompt="申告済概算保険料（雇用保険分）を入力してください！" sqref="I16:K16 I34:K34 I25:K25 I43:K43">
      <formula1>0</formula1>
    </dataValidation>
    <dataValidation type="whole" imeMode="off" operator="greaterThanOrEqual" allowBlank="1" showInputMessage="1" showErrorMessage="1" prompt="申告済概算保険料の総額を入力してください！" sqref="L16 L25 L34 L43">
      <formula1>0</formula1>
    </dataValidation>
    <dataValidation type="whole" imeMode="off" operator="greaterThanOrEqual" allowBlank="1" showInputMessage="1" showErrorMessage="1" prompt="前年度等からの充当額を入力してしてください！" sqref="N16 N25 N34 N43">
      <formula1>0</formula1>
    </dataValidation>
    <dataValidation type="whole" imeMode="off" allowBlank="1" showInputMessage="1" showErrorMessage="1" prompt="期別に減額内訳を入力してください！" sqref="P17:R17 P35:R35 P26:R26 P44:R44">
      <formula1>-999999999</formula1>
      <formula2>999999999</formula2>
    </dataValidation>
    <dataValidation type="list" allowBlank="1" showInputMessage="1" showErrorMessage="1" prompt="リストから選択してください！" sqref="E9:E14 E18:E23 E27:E32 E36:E41">
      <formula1>"両保険,労災片保険,雇用保険片保険"</formula1>
    </dataValidation>
    <dataValidation allowBlank="1" showInputMessage="1" showErrorMessage="1" prompt="リストから選択してください！" sqref="E15 E33 E24 E42"/>
    <dataValidation type="whole" imeMode="off" operator="greaterThanOrEqual" allowBlank="1" showInputMessage="1" showErrorMessage="1" prompt="申告済概算保険料（労災保険料）を入力してください！" sqref="F48:H48">
      <formula1>0</formula1>
    </dataValidation>
    <dataValidation type="whole" imeMode="off" operator="greaterThanOrEqual" allowBlank="1" showInputMessage="1" showErrorMessage="1" prompt="申告済概算保険料（雇用保険料）を入力してください！" sqref="I48:K48">
      <formula1>0</formula1>
    </dataValidation>
    <dataValidation imeMode="off" allowBlank="1" showInputMessage="1" showErrorMessage="1" prompt="雇用保険率を入力してください！" sqref="J10:J14 J19:J23 J28:J32 J37:J41"/>
    <dataValidation type="decimal" imeMode="off" operator="lessThanOrEqual" allowBlank="1" showInputMessage="1" showErrorMessage="1" prompt="労災保険率を入力してください！" sqref="G10:G14 G19:G23 G28:G32 G37:G41">
      <formula1>250</formula1>
    </dataValidation>
  </dataValidations>
  <pageMargins left="0.36458333333333331" right="0.20833333333333334" top="0.40760869565217389" bottom="0.317028985507246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印刷">
                <anchor moveWithCells="1" sizeWithCells="1">
                  <from>
                    <xdr:col>1</xdr:col>
                    <xdr:colOff>323850</xdr:colOff>
                    <xdr:row>0</xdr:row>
                    <xdr:rowOff>0</xdr:rowOff>
                  </from>
                  <to>
                    <xdr:col>1</xdr:col>
                    <xdr:colOff>952500</xdr:colOff>
                    <xdr:row>2</xdr:row>
                    <xdr:rowOff>0</xdr:rowOff>
                  </to>
                </anchor>
              </controlPr>
            </control>
          </mc:Choice>
        </mc:AlternateContent>
        <mc:AlternateContent xmlns:mc="http://schemas.openxmlformats.org/markup-compatibility/2006">
          <mc:Choice Requires="x14">
            <control shapeId="4098" r:id="rId5" name="Button 2">
              <controlPr defaultSize="0" print="0" autoFill="0" autoPict="0" macro="[0]!クリア2">
                <anchor moveWithCells="1" sizeWithCells="1">
                  <from>
                    <xdr:col>0</xdr:col>
                    <xdr:colOff>0</xdr:colOff>
                    <xdr:row>0</xdr:row>
                    <xdr:rowOff>0</xdr:rowOff>
                  </from>
                  <to>
                    <xdr:col>1</xdr:col>
                    <xdr:colOff>314325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増額訂正</vt:lpstr>
      <vt:lpstr>減額訂正</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01ishizukas</cp:lastModifiedBy>
  <cp:lastPrinted>2018-07-05T23:53:18Z</cp:lastPrinted>
  <dcterms:created xsi:type="dcterms:W3CDTF">2015-02-06T00:15:27Z</dcterms:created>
  <dcterms:modified xsi:type="dcterms:W3CDTF">2020-05-12T01:33:42Z</dcterms:modified>
</cp:coreProperties>
</file>