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8\KKLOIS\Desktop\"/>
    </mc:Choice>
  </mc:AlternateContent>
  <bookViews>
    <workbookView xWindow="0" yWindow="0" windowWidth="20490" windowHeight="7530"/>
  </bookViews>
  <sheets>
    <sheet name="基本奨励金（デジタル特例）" sheetId="2" r:id="rId1"/>
    <sheet name="裏面" sheetId="3" r:id="rId2"/>
    <sheet name="基本奨励金（追加分）" sheetId="4" r:id="rId3"/>
  </sheets>
  <definedNames>
    <definedName name="_xlnm.Print_Area" localSheetId="2">'基本奨励金（追加分）'!$A$1:$N$53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2" l="1"/>
  <c r="B46" i="2"/>
  <c r="K49" i="4" l="1"/>
  <c r="K50" i="4" s="1"/>
  <c r="J49" i="4"/>
  <c r="J50" i="4" s="1"/>
  <c r="I49" i="4"/>
  <c r="I50" i="4" s="1"/>
  <c r="H49" i="4"/>
  <c r="H50" i="4" s="1"/>
  <c r="G49" i="4"/>
  <c r="G50" i="4" s="1"/>
  <c r="F49" i="4"/>
  <c r="F50" i="4" s="1"/>
  <c r="E49" i="4"/>
  <c r="E50" i="4" s="1"/>
  <c r="D49" i="4"/>
  <c r="D50" i="4" s="1"/>
  <c r="K44" i="4"/>
  <c r="J44" i="4"/>
  <c r="I44" i="4"/>
  <c r="H44" i="4"/>
  <c r="G44" i="4"/>
  <c r="F44" i="4"/>
  <c r="K41" i="4"/>
  <c r="J41" i="4"/>
  <c r="J45" i="4" s="1"/>
  <c r="I41" i="4"/>
  <c r="I45" i="4" s="1"/>
  <c r="H41" i="4"/>
  <c r="G41" i="4"/>
  <c r="F41" i="4"/>
  <c r="F45" i="4" s="1"/>
  <c r="M38" i="4"/>
  <c r="K37" i="4"/>
  <c r="K2" i="4"/>
  <c r="G45" i="4" l="1"/>
  <c r="K45" i="4"/>
  <c r="L50" i="4"/>
  <c r="H45" i="4"/>
  <c r="K37" i="2"/>
  <c r="L45" i="4" l="1"/>
  <c r="L52" i="4" s="1"/>
  <c r="K43" i="2"/>
  <c r="D51" i="2" l="1"/>
  <c r="K2" i="2" l="1"/>
  <c r="K51" i="2" l="1"/>
  <c r="K52" i="2" s="1"/>
  <c r="J51" i="2"/>
  <c r="J52" i="2" s="1"/>
  <c r="I51" i="2"/>
  <c r="I52" i="2" s="1"/>
  <c r="H51" i="2"/>
  <c r="H52" i="2" s="1"/>
  <c r="G51" i="2"/>
  <c r="G52" i="2" s="1"/>
  <c r="F51" i="2"/>
  <c r="E51" i="2"/>
  <c r="M38" i="2" l="1"/>
  <c r="K46" i="2" l="1"/>
  <c r="J46" i="2"/>
  <c r="I46" i="2"/>
  <c r="H46" i="2"/>
  <c r="G46" i="2"/>
  <c r="D52" i="2"/>
  <c r="E52" i="2" l="1"/>
  <c r="F46" i="2"/>
  <c r="F52" i="2" l="1"/>
  <c r="L52" i="2" s="1"/>
  <c r="K47" i="2" l="1"/>
  <c r="J43" i="2"/>
  <c r="J47" i="2" s="1"/>
  <c r="I43" i="2"/>
  <c r="I47" i="2" s="1"/>
  <c r="H43" i="2"/>
  <c r="H47" i="2" s="1"/>
  <c r="G43" i="2"/>
  <c r="G47" i="2" s="1"/>
  <c r="F43" i="2"/>
  <c r="F47" i="2" s="1"/>
  <c r="L47" i="2" l="1"/>
  <c r="L54" i="2" l="1"/>
</calcChain>
</file>

<file path=xl/sharedStrings.xml><?xml version="1.0" encoding="utf-8"?>
<sst xmlns="http://schemas.openxmlformats.org/spreadsheetml/2006/main" count="171" uniqueCount="107">
  <si>
    <t>訓練番号</t>
    <rPh sb="0" eb="2">
      <t>クンレン</t>
    </rPh>
    <rPh sb="2" eb="4">
      <t>バンゴウ</t>
    </rPh>
    <phoneticPr fontId="2"/>
  </si>
  <si>
    <t>訓練実施施設名</t>
    <rPh sb="0" eb="2">
      <t>クンレン</t>
    </rPh>
    <rPh sb="2" eb="4">
      <t>ジッシ</t>
    </rPh>
    <rPh sb="4" eb="6">
      <t>シセツ</t>
    </rPh>
    <rPh sb="6" eb="7">
      <t>メイ</t>
    </rPh>
    <phoneticPr fontId="2"/>
  </si>
  <si>
    <t>訓練科目名</t>
    <rPh sb="0" eb="2">
      <t>クンレン</t>
    </rPh>
    <rPh sb="2" eb="4">
      <t>カモク</t>
    </rPh>
    <rPh sb="4" eb="5">
      <t>メイ</t>
    </rPh>
    <phoneticPr fontId="2"/>
  </si>
  <si>
    <t>訓練期間</t>
    <rPh sb="0" eb="2">
      <t>クンレン</t>
    </rPh>
    <rPh sb="2" eb="4">
      <t>キカン</t>
    </rPh>
    <phoneticPr fontId="2"/>
  </si>
  <si>
    <t>定員</t>
    <rPh sb="0" eb="2">
      <t>テイイン</t>
    </rPh>
    <phoneticPr fontId="2"/>
  </si>
  <si>
    <t>申請対象訓練期間</t>
    <rPh sb="0" eb="2">
      <t>シンセイ</t>
    </rPh>
    <rPh sb="2" eb="4">
      <t>タイショウ</t>
    </rPh>
    <rPh sb="4" eb="6">
      <t>クンレン</t>
    </rPh>
    <rPh sb="6" eb="8">
      <t>キカン</t>
    </rPh>
    <phoneticPr fontId="2"/>
  </si>
  <si>
    <t>支給申請日</t>
    <rPh sb="0" eb="2">
      <t>シキュウ</t>
    </rPh>
    <rPh sb="2" eb="4">
      <t>シンセイ</t>
    </rPh>
    <rPh sb="4" eb="5">
      <t>ビ</t>
    </rPh>
    <phoneticPr fontId="2"/>
  </si>
  <si>
    <t>はい</t>
    <phoneticPr fontId="2"/>
  </si>
  <si>
    <t>いいえ</t>
    <phoneticPr fontId="2"/>
  </si>
  <si>
    <t>該当</t>
    <rPh sb="0" eb="2">
      <t>ガイトウ</t>
    </rPh>
    <phoneticPr fontId="2"/>
  </si>
  <si>
    <t>月額単価</t>
    <rPh sb="0" eb="2">
      <t>ゲツガク</t>
    </rPh>
    <rPh sb="2" eb="4">
      <t>タンカ</t>
    </rPh>
    <phoneticPr fontId="2"/>
  </si>
  <si>
    <t>日割単価</t>
    <rPh sb="0" eb="2">
      <t>ヒワ</t>
    </rPh>
    <rPh sb="2" eb="4">
      <t>タンカ</t>
    </rPh>
    <phoneticPr fontId="2"/>
  </si>
  <si>
    <t>全支給単位期間の数</t>
    <rPh sb="0" eb="1">
      <t>ゼン</t>
    </rPh>
    <rPh sb="1" eb="3">
      <t>シキュウ</t>
    </rPh>
    <rPh sb="3" eb="5">
      <t>タンイ</t>
    </rPh>
    <rPh sb="5" eb="7">
      <t>キカン</t>
    </rPh>
    <rPh sb="8" eb="9">
      <t>スウ</t>
    </rPh>
    <phoneticPr fontId="2"/>
  </si>
  <si>
    <t>訓練最終月</t>
    <rPh sb="0" eb="2">
      <t>クンレン</t>
    </rPh>
    <rPh sb="2" eb="4">
      <t>サイシュウ</t>
    </rPh>
    <rPh sb="4" eb="5">
      <t>ツキ</t>
    </rPh>
    <phoneticPr fontId="2"/>
  </si>
  <si>
    <t>期間の初日</t>
    <rPh sb="0" eb="2">
      <t>キカン</t>
    </rPh>
    <rPh sb="3" eb="5">
      <t>ショニチ</t>
    </rPh>
    <phoneticPr fontId="2"/>
  </si>
  <si>
    <t>期間の日数</t>
    <rPh sb="0" eb="2">
      <t>キカン</t>
    </rPh>
    <rPh sb="3" eb="5">
      <t>ニッスウ</t>
    </rPh>
    <phoneticPr fontId="2"/>
  </si>
  <si>
    <t>支給区分</t>
    <rPh sb="0" eb="2">
      <t>シキュウ</t>
    </rPh>
    <rPh sb="2" eb="4">
      <t>クブン</t>
    </rPh>
    <phoneticPr fontId="2"/>
  </si>
  <si>
    <t>１か月目</t>
    <rPh sb="2" eb="3">
      <t>ゲツ</t>
    </rPh>
    <rPh sb="3" eb="4">
      <t>メ</t>
    </rPh>
    <phoneticPr fontId="2"/>
  </si>
  <si>
    <t>２か月目</t>
    <rPh sb="2" eb="3">
      <t>ゲツ</t>
    </rPh>
    <rPh sb="3" eb="4">
      <t>メ</t>
    </rPh>
    <phoneticPr fontId="2"/>
  </si>
  <si>
    <t>３か月目</t>
    <rPh sb="2" eb="3">
      <t>ゲツ</t>
    </rPh>
    <rPh sb="3" eb="4">
      <t>メ</t>
    </rPh>
    <phoneticPr fontId="2"/>
  </si>
  <si>
    <t>４か月目</t>
    <rPh sb="2" eb="3">
      <t>ゲツ</t>
    </rPh>
    <rPh sb="3" eb="4">
      <t>メ</t>
    </rPh>
    <phoneticPr fontId="2"/>
  </si>
  <si>
    <t>５か月目</t>
    <rPh sb="2" eb="3">
      <t>ゲツ</t>
    </rPh>
    <rPh sb="3" eb="4">
      <t>メ</t>
    </rPh>
    <phoneticPr fontId="2"/>
  </si>
  <si>
    <t>６か月目</t>
    <rPh sb="2" eb="3">
      <t>ゲツ</t>
    </rPh>
    <rPh sb="3" eb="4">
      <t>メ</t>
    </rPh>
    <phoneticPr fontId="2"/>
  </si>
  <si>
    <t>計</t>
    <rPh sb="0" eb="1">
      <t>ケイ</t>
    </rPh>
    <phoneticPr fontId="2"/>
  </si>
  <si>
    <t>修了者</t>
    <rPh sb="0" eb="3">
      <t>シュウリョウシャ</t>
    </rPh>
    <phoneticPr fontId="2"/>
  </si>
  <si>
    <t>人数　計</t>
    <rPh sb="0" eb="2">
      <t>ニンズウ</t>
    </rPh>
    <rPh sb="3" eb="4">
      <t>ケイ</t>
    </rPh>
    <phoneticPr fontId="2"/>
  </si>
  <si>
    <t>支給額</t>
    <rPh sb="0" eb="3">
      <t>シキュウガク</t>
    </rPh>
    <phoneticPr fontId="2"/>
  </si>
  <si>
    <t>中途退校者</t>
    <rPh sb="0" eb="2">
      <t>チュウト</t>
    </rPh>
    <rPh sb="2" eb="4">
      <t>タイコウ</t>
    </rPh>
    <rPh sb="4" eb="5">
      <t>シャ</t>
    </rPh>
    <phoneticPr fontId="2"/>
  </si>
  <si>
    <t>氏名・退校日</t>
    <rPh sb="0" eb="2">
      <t>シメイ</t>
    </rPh>
    <rPh sb="3" eb="5">
      <t>タイコウ</t>
    </rPh>
    <rPh sb="5" eb="6">
      <t>ビ</t>
    </rPh>
    <phoneticPr fontId="2"/>
  </si>
  <si>
    <t>支給金額</t>
    <rPh sb="0" eb="2">
      <t>シキュウ</t>
    </rPh>
    <rPh sb="2" eb="4">
      <t>キンガク</t>
    </rPh>
    <phoneticPr fontId="2"/>
  </si>
  <si>
    <t>総支給額</t>
    <rPh sb="0" eb="1">
      <t>ソウ</t>
    </rPh>
    <rPh sb="1" eb="4">
      <t>シキュウガク</t>
    </rPh>
    <phoneticPr fontId="2"/>
  </si>
  <si>
    <t>※様式Ａ－３１記載上の注意事項より</t>
    <rPh sb="1" eb="3">
      <t>ヨウシキ</t>
    </rPh>
    <rPh sb="7" eb="9">
      <t>キサイ</t>
    </rPh>
    <rPh sb="9" eb="10">
      <t>ジョウ</t>
    </rPh>
    <rPh sb="11" eb="13">
      <t>チュウイ</t>
    </rPh>
    <rPh sb="13" eb="15">
      <t>ジコウ</t>
    </rPh>
    <phoneticPr fontId="5"/>
  </si>
  <si>
    <t>２　申請書類は提出され、記入漏れはありませんか</t>
    <rPh sb="2" eb="4">
      <t>シンセイ</t>
    </rPh>
    <rPh sb="4" eb="6">
      <t>ショルイ</t>
    </rPh>
    <rPh sb="7" eb="9">
      <t>テイシュツ</t>
    </rPh>
    <rPh sb="12" eb="14">
      <t>キニュウ</t>
    </rPh>
    <rPh sb="14" eb="15">
      <t>モ</t>
    </rPh>
    <phoneticPr fontId="2"/>
  </si>
  <si>
    <t>　　数」が受講者出欠報告書の人数と一致していますか</t>
    <rPh sb="2" eb="3">
      <t>スウ</t>
    </rPh>
    <rPh sb="5" eb="8">
      <t>ジュコウシャ</t>
    </rPh>
    <rPh sb="8" eb="10">
      <t>シュッケツ</t>
    </rPh>
    <rPh sb="10" eb="13">
      <t>ホウコクショ</t>
    </rPh>
    <rPh sb="14" eb="15">
      <t>ニン</t>
    </rPh>
    <rPh sb="15" eb="16">
      <t>スウ</t>
    </rPh>
    <rPh sb="17" eb="19">
      <t>イッチ</t>
    </rPh>
    <phoneticPr fontId="2"/>
  </si>
  <si>
    <t>※基礎コースまたは実践コースを選んでください</t>
    <rPh sb="1" eb="3">
      <t>キソ</t>
    </rPh>
    <rPh sb="9" eb="11">
      <t>ジッセン</t>
    </rPh>
    <rPh sb="15" eb="16">
      <t>エラ</t>
    </rPh>
    <phoneticPr fontId="2"/>
  </si>
  <si>
    <t>●</t>
  </si>
  <si>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5"/>
  </si>
  <si>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5"/>
  </si>
  <si>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5"/>
  </si>
  <si>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5"/>
  </si>
  <si>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5"/>
  </si>
  <si>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5"/>
  </si>
  <si>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5"/>
  </si>
  <si>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5"/>
  </si>
  <si>
    <t>　　　予定である）場合</t>
    <rPh sb="3" eb="5">
      <t>ヨテイ</t>
    </rPh>
    <rPh sb="9" eb="11">
      <t>バアイ</t>
    </rPh>
    <phoneticPr fontId="5"/>
  </si>
  <si>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5"/>
  </si>
  <si>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5"/>
  </si>
  <si>
    <r>
      <t>　　    訓練カリキュラム</t>
    </r>
    <r>
      <rPr>
        <sz val="9"/>
        <color indexed="8"/>
        <rFont val="HG丸ｺﾞｼｯｸM-PRO"/>
        <family val="3"/>
        <charset val="128"/>
      </rPr>
      <t>（求職者支援訓練の認定申請時に提出しているもの＝認定様式第５号）</t>
    </r>
    <rPh sb="6" eb="8">
      <t>クンレン</t>
    </rPh>
    <rPh sb="15" eb="17">
      <t>キュウショク</t>
    </rPh>
    <rPh sb="17" eb="18">
      <t>シャ</t>
    </rPh>
    <rPh sb="18" eb="20">
      <t>シエン</t>
    </rPh>
    <rPh sb="20" eb="22">
      <t>クンレン</t>
    </rPh>
    <rPh sb="23" eb="25">
      <t>ニンテイ</t>
    </rPh>
    <rPh sb="25" eb="27">
      <t>シンセイ</t>
    </rPh>
    <rPh sb="27" eb="28">
      <t>トキ</t>
    </rPh>
    <rPh sb="29" eb="31">
      <t>テイシュツ</t>
    </rPh>
    <rPh sb="38" eb="40">
      <t>ニンテイ</t>
    </rPh>
    <rPh sb="40" eb="42">
      <t>ヨウシキ</t>
    </rPh>
    <rPh sb="42" eb="43">
      <t>ダイ</t>
    </rPh>
    <rPh sb="44" eb="45">
      <t>ゴウ</t>
    </rPh>
    <phoneticPr fontId="2"/>
  </si>
  <si>
    <r>
      <rPr>
        <sz val="8"/>
        <color theme="1"/>
        <rFont val="HG丸ｺﾞｼｯｸM-PRO"/>
        <family val="3"/>
        <charset val="128"/>
      </rPr>
      <t>※</t>
    </r>
    <r>
      <rPr>
        <sz val="10"/>
        <color theme="1"/>
        <rFont val="HG丸ｺﾞｼｯｸM-PRO"/>
        <family val="3"/>
        <charset val="128"/>
      </rPr>
      <t>　日数</t>
    </r>
    <rPh sb="2" eb="4">
      <t>ニッスウ</t>
    </rPh>
    <phoneticPr fontId="2"/>
  </si>
  <si>
    <r>
      <t>注４: 出席率が8割以上、かつ、中途退校した月の中途退校日までの日数が28日以上または訓練実施日数が20日以上の場合、</t>
    </r>
    <r>
      <rPr>
        <u/>
        <sz val="8"/>
        <color rgb="FFFF0000"/>
        <rFont val="HG丸ｺﾞｼｯｸM-PRO"/>
        <family val="3"/>
        <charset val="128"/>
      </rPr>
      <t>日数を28日</t>
    </r>
    <r>
      <rPr>
        <sz val="8"/>
        <color rgb="FFFF0000"/>
        <rFont val="HG丸ｺﾞｼｯｸM-PRO"/>
        <family val="3"/>
        <charset val="128"/>
      </rPr>
      <t>と入力してください</t>
    </r>
    <rPh sb="0" eb="1">
      <t>チュウ</t>
    </rPh>
    <rPh sb="4" eb="7">
      <t>シュッセキリツ</t>
    </rPh>
    <rPh sb="9" eb="10">
      <t>ワリ</t>
    </rPh>
    <rPh sb="10" eb="12">
      <t>イジョウ</t>
    </rPh>
    <rPh sb="16" eb="18">
      <t>チュウト</t>
    </rPh>
    <rPh sb="18" eb="20">
      <t>タイコウ</t>
    </rPh>
    <rPh sb="22" eb="23">
      <t>ツキ</t>
    </rPh>
    <rPh sb="24" eb="26">
      <t>チュウト</t>
    </rPh>
    <rPh sb="26" eb="28">
      <t>タイコウ</t>
    </rPh>
    <rPh sb="28" eb="29">
      <t>ビ</t>
    </rPh>
    <rPh sb="32" eb="34">
      <t>ニッスウ</t>
    </rPh>
    <rPh sb="37" eb="38">
      <t>ニチ</t>
    </rPh>
    <rPh sb="38" eb="40">
      <t>イジョウ</t>
    </rPh>
    <rPh sb="43" eb="45">
      <t>クンレン</t>
    </rPh>
    <rPh sb="45" eb="47">
      <t>ジッシ</t>
    </rPh>
    <rPh sb="47" eb="49">
      <t>ニッスウ</t>
    </rPh>
    <rPh sb="52" eb="55">
      <t>カイジョウ</t>
    </rPh>
    <rPh sb="56" eb="58">
      <t>バアイ</t>
    </rPh>
    <rPh sb="59" eb="61">
      <t>ニッスウ</t>
    </rPh>
    <rPh sb="64" eb="65">
      <t>ニチ</t>
    </rPh>
    <rPh sb="66" eb="68">
      <t>ニュウリョク</t>
    </rPh>
    <phoneticPr fontId="5"/>
  </si>
  <si>
    <t>【一括申請の場合】　　</t>
    <rPh sb="1" eb="3">
      <t>イッカツ</t>
    </rPh>
    <rPh sb="3" eb="5">
      <t>シンセイ</t>
    </rPh>
    <rPh sb="6" eb="8">
      <t>バアイ</t>
    </rPh>
    <phoneticPr fontId="5"/>
  </si>
  <si>
    <t>（申請期間</t>
    <rPh sb="1" eb="3">
      <t>シンセイ</t>
    </rPh>
    <rPh sb="3" eb="5">
      <t>キカン</t>
    </rPh>
    <phoneticPr fontId="5"/>
  </si>
  <si>
    <t>～</t>
    <phoneticPr fontId="5"/>
  </si>
  <si>
    <t>）</t>
    <phoneticPr fontId="5"/>
  </si>
  <si>
    <t>【３ヶ月ごとの申請の場合】　　</t>
    <rPh sb="3" eb="4">
      <t>ゲツ</t>
    </rPh>
    <rPh sb="7" eb="9">
      <t>シンセイ</t>
    </rPh>
    <rPh sb="10" eb="12">
      <t>バアイ</t>
    </rPh>
    <phoneticPr fontId="5"/>
  </si>
  <si>
    <r>
      <rPr>
        <sz val="9"/>
        <rFont val="HG丸ｺﾞｼｯｸM-PRO"/>
        <family val="3"/>
        <charset val="128"/>
      </rPr>
      <t>※３ヶ月を経過する応当日から起算して1ヶ月以内</t>
    </r>
    <r>
      <rPr>
        <sz val="9"/>
        <color indexed="10"/>
        <rFont val="HG丸ｺﾞｼｯｸM-PRO"/>
        <family val="3"/>
        <charset val="128"/>
      </rPr>
      <t>（＝訓練開始日から４ヶ月以内及び7ヶ月以内＊）</t>
    </r>
    <rPh sb="3" eb="4">
      <t>ゲツ</t>
    </rPh>
    <rPh sb="5" eb="7">
      <t>ケイカ</t>
    </rPh>
    <rPh sb="9" eb="12">
      <t>オウトウビ</t>
    </rPh>
    <rPh sb="14" eb="16">
      <t>キサン</t>
    </rPh>
    <rPh sb="20" eb="21">
      <t>ゲツ</t>
    </rPh>
    <rPh sb="21" eb="23">
      <t>イナイ</t>
    </rPh>
    <rPh sb="25" eb="27">
      <t>クンレン</t>
    </rPh>
    <rPh sb="27" eb="30">
      <t>カイシビ</t>
    </rPh>
    <rPh sb="34" eb="35">
      <t>ゲツ</t>
    </rPh>
    <rPh sb="35" eb="37">
      <t>イナイ</t>
    </rPh>
    <rPh sb="37" eb="38">
      <t>オヨ</t>
    </rPh>
    <rPh sb="41" eb="42">
      <t>ゲツ</t>
    </rPh>
    <rPh sb="42" eb="44">
      <t>イナイ</t>
    </rPh>
    <phoneticPr fontId="5"/>
  </si>
  <si>
    <t>＊同一の訓練で2回目の支給を受けようとする場合で、訓練の残りの実施期間が３ヶ月未満のときは、</t>
    <rPh sb="1" eb="3">
      <t>ドウイツ</t>
    </rPh>
    <rPh sb="4" eb="6">
      <t>クンレン</t>
    </rPh>
    <rPh sb="8" eb="10">
      <t>カイメ</t>
    </rPh>
    <rPh sb="11" eb="13">
      <t>シキュウ</t>
    </rPh>
    <rPh sb="14" eb="15">
      <t>ウ</t>
    </rPh>
    <rPh sb="21" eb="23">
      <t>バアイ</t>
    </rPh>
    <rPh sb="25" eb="27">
      <t>クンレン</t>
    </rPh>
    <rPh sb="28" eb="29">
      <t>ノコ</t>
    </rPh>
    <rPh sb="31" eb="33">
      <t>ジッシ</t>
    </rPh>
    <rPh sb="33" eb="35">
      <t>キカン</t>
    </rPh>
    <rPh sb="38" eb="39">
      <t>ガツ</t>
    </rPh>
    <rPh sb="39" eb="41">
      <t>ミマン</t>
    </rPh>
    <phoneticPr fontId="5"/>
  </si>
  <si>
    <t>「７ヶ月以内」ではなく、「訓練終了日の翌日から起算して１ヶ月以内」に申請してください。</t>
    <rPh sb="3" eb="4">
      <t>ガツ</t>
    </rPh>
    <rPh sb="4" eb="6">
      <t>イナイ</t>
    </rPh>
    <rPh sb="13" eb="15">
      <t>クンレン</t>
    </rPh>
    <rPh sb="15" eb="17">
      <t>シュウリョウ</t>
    </rPh>
    <rPh sb="17" eb="18">
      <t>ビ</t>
    </rPh>
    <rPh sb="19" eb="21">
      <t>ヨクジツ</t>
    </rPh>
    <rPh sb="23" eb="25">
      <t>キサン</t>
    </rPh>
    <rPh sb="29" eb="30">
      <t>ガツ</t>
    </rPh>
    <rPh sb="30" eb="32">
      <t>イナイ</t>
    </rPh>
    <rPh sb="34" eb="36">
      <t>シンセイ</t>
    </rPh>
    <phoneticPr fontId="5"/>
  </si>
  <si>
    <r>
      <t>　　    求職者支援法に基づく職業訓練の認定通知書の写し</t>
    </r>
    <r>
      <rPr>
        <sz val="10"/>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2"/>
  </si>
  <si>
    <t>支給対象期間８割以上出席した者</t>
    <rPh sb="0" eb="2">
      <t>シキュウ</t>
    </rPh>
    <rPh sb="2" eb="4">
      <t>タイショウ</t>
    </rPh>
    <rPh sb="4" eb="6">
      <t>キカン</t>
    </rPh>
    <rPh sb="7" eb="8">
      <t>ワリ</t>
    </rPh>
    <rPh sb="8" eb="10">
      <t>イジョウ</t>
    </rPh>
    <rPh sb="10" eb="12">
      <t>シュッセキ</t>
    </rPh>
    <rPh sb="14" eb="15">
      <t>モノ</t>
    </rPh>
    <phoneticPr fontId="2"/>
  </si>
  <si>
    <t>当該支給単位期間のみ８割以上出席した者</t>
    <rPh sb="0" eb="2">
      <t>トウガイ</t>
    </rPh>
    <rPh sb="14" eb="16">
      <t>シュッセキ</t>
    </rPh>
    <phoneticPr fontId="2"/>
  </si>
  <si>
    <t>裏面に続く⇒</t>
    <rPh sb="0" eb="2">
      <t>ウラメン</t>
    </rPh>
    <rPh sb="3" eb="4">
      <t>ツヅ</t>
    </rPh>
    <phoneticPr fontId="5"/>
  </si>
  <si>
    <r>
      <t>　　 　認定職業訓練実施基本奨励金支給申請書</t>
    </r>
    <r>
      <rPr>
        <sz val="10"/>
        <color theme="1"/>
        <rFont val="HG丸ｺﾞｼｯｸM-PRO"/>
        <family val="3"/>
        <charset val="128"/>
      </rPr>
      <t>（様式Ａ－３１）</t>
    </r>
    <rPh sb="4" eb="6">
      <t>ニンテイ</t>
    </rPh>
    <rPh sb="6" eb="8">
      <t>ショクギョウ</t>
    </rPh>
    <rPh sb="8" eb="10">
      <t>クンレン</t>
    </rPh>
    <rPh sb="10" eb="12">
      <t>ジッシ</t>
    </rPh>
    <rPh sb="12" eb="14">
      <t>キホン</t>
    </rPh>
    <rPh sb="14" eb="17">
      <t>ショウレイキン</t>
    </rPh>
    <rPh sb="17" eb="19">
      <t>シキュウ</t>
    </rPh>
    <rPh sb="19" eb="22">
      <t>シンセイショ</t>
    </rPh>
    <rPh sb="23" eb="25">
      <t>ヨウシキ</t>
    </rPh>
    <phoneticPr fontId="2"/>
  </si>
  <si>
    <t>３　申請書に記載された「各月の申請の訓練奨励金の対象となる受講者</t>
    <rPh sb="2" eb="5">
      <t>シンセイショ</t>
    </rPh>
    <rPh sb="6" eb="8">
      <t>キサイ</t>
    </rPh>
    <rPh sb="12" eb="14">
      <t>カクツキ</t>
    </rPh>
    <rPh sb="15" eb="17">
      <t>シンセイ</t>
    </rPh>
    <rPh sb="18" eb="20">
      <t>クンレン</t>
    </rPh>
    <rPh sb="20" eb="23">
      <t>ショウレイキン</t>
    </rPh>
    <rPh sb="24" eb="26">
      <t>タイショウ</t>
    </rPh>
    <rPh sb="29" eb="32">
      <t>ジュコウシャ</t>
    </rPh>
    <phoneticPr fontId="2"/>
  </si>
  <si>
    <t>５　コース、訓練期間の確認</t>
    <rPh sb="6" eb="8">
      <t>クンレン</t>
    </rPh>
    <rPh sb="8" eb="10">
      <t>キカン</t>
    </rPh>
    <rPh sb="11" eb="13">
      <t>カクニン</t>
    </rPh>
    <phoneticPr fontId="2"/>
  </si>
  <si>
    <t>６　支給額の算定</t>
    <rPh sb="2" eb="5">
      <t>シキュウガク</t>
    </rPh>
    <rPh sb="6" eb="8">
      <t>サンテイ</t>
    </rPh>
    <phoneticPr fontId="2"/>
  </si>
  <si>
    <t>基礎コース</t>
    <rPh sb="0" eb="2">
      <t>キソ</t>
    </rPh>
    <phoneticPr fontId="2"/>
  </si>
  <si>
    <t>実践コース</t>
    <rPh sb="0" eb="2">
      <t>ジッセン</t>
    </rPh>
    <phoneticPr fontId="2"/>
  </si>
  <si>
    <r>
      <t>１　上乗せ分以外の申請日は申請期間内ですか　</t>
    </r>
    <r>
      <rPr>
        <sz val="12"/>
        <color indexed="8"/>
        <rFont val="ＭＳ Ｐゴシック"/>
        <family val="3"/>
        <charset val="128"/>
      </rPr>
      <t/>
    </r>
    <rPh sb="2" eb="4">
      <t>ウワノ</t>
    </rPh>
    <rPh sb="5" eb="6">
      <t>ブン</t>
    </rPh>
    <rPh sb="6" eb="8">
      <t>イガイ</t>
    </rPh>
    <rPh sb="9" eb="11">
      <t>シンセイ</t>
    </rPh>
    <rPh sb="11" eb="12">
      <t>ビ</t>
    </rPh>
    <rPh sb="13" eb="15">
      <t>シンセイ</t>
    </rPh>
    <rPh sb="15" eb="17">
      <t>キカン</t>
    </rPh>
    <rPh sb="17" eb="18">
      <t>ナイ</t>
    </rPh>
    <phoneticPr fontId="2"/>
  </si>
  <si>
    <t>追加で支給されます。（上乗せ部分以外の基本奨励金については、支給要件を満たすことを確認のうえ、</t>
    <rPh sb="0" eb="2">
      <t>ツイカ</t>
    </rPh>
    <rPh sb="3" eb="5">
      <t>シキュウ</t>
    </rPh>
    <rPh sb="11" eb="13">
      <t>ウワノ</t>
    </rPh>
    <rPh sb="14" eb="16">
      <t>ブブン</t>
    </rPh>
    <rPh sb="16" eb="18">
      <t>イガイ</t>
    </rPh>
    <rPh sb="19" eb="21">
      <t>キホン</t>
    </rPh>
    <rPh sb="21" eb="24">
      <t>ショウレイキン</t>
    </rPh>
    <rPh sb="30" eb="32">
      <t>シキュウ</t>
    </rPh>
    <rPh sb="32" eb="34">
      <t>ヨウケン</t>
    </rPh>
    <rPh sb="35" eb="36">
      <t>ミ</t>
    </rPh>
    <rPh sb="41" eb="43">
      <t>カクニン</t>
    </rPh>
    <phoneticPr fontId="5"/>
  </si>
  <si>
    <t>上乗せ部分に先んじて支給されます。）</t>
    <rPh sb="0" eb="2">
      <t>ウワノ</t>
    </rPh>
    <rPh sb="3" eb="5">
      <t>ブブン</t>
    </rPh>
    <rPh sb="6" eb="7">
      <t>サキ</t>
    </rPh>
    <rPh sb="10" eb="12">
      <t>シキュウ</t>
    </rPh>
    <phoneticPr fontId="5"/>
  </si>
  <si>
    <t>注）いいえの場合、申請期間超過の為</t>
    <rPh sb="0" eb="1">
      <t>チュウ</t>
    </rPh>
    <rPh sb="6" eb="8">
      <t>バアイ</t>
    </rPh>
    <rPh sb="9" eb="11">
      <t>シンセイ</t>
    </rPh>
    <rPh sb="11" eb="13">
      <t>キカン</t>
    </rPh>
    <rPh sb="13" eb="15">
      <t>チョウカ</t>
    </rPh>
    <rPh sb="16" eb="17">
      <t>タメ</t>
    </rPh>
    <phoneticPr fontId="5"/>
  </si>
  <si>
    <t>　　奨励金は受給できません。</t>
    <rPh sb="2" eb="5">
      <t>ショウレイキン</t>
    </rPh>
    <rPh sb="6" eb="8">
      <t>ジュキュウ</t>
    </rPh>
    <phoneticPr fontId="5"/>
  </si>
  <si>
    <t>※支給申請額と支給額が異なる場合があることを、あらかじめご了承ください。</t>
    <phoneticPr fontId="5"/>
  </si>
  <si>
    <t>～</t>
    <phoneticPr fontId="5"/>
  </si>
  <si>
    <t>訓練実施施設名</t>
    <rPh sb="0" eb="2">
      <t>クンレン</t>
    </rPh>
    <rPh sb="2" eb="4">
      <t>ジッシ</t>
    </rPh>
    <rPh sb="4" eb="7">
      <t>シセツメイ</t>
    </rPh>
    <phoneticPr fontId="2"/>
  </si>
  <si>
    <t>～</t>
  </si>
  <si>
    <r>
      <t>１　追加申請日は申請期間内ですか</t>
    </r>
    <r>
      <rPr>
        <sz val="12"/>
        <color indexed="8"/>
        <rFont val="HG丸ｺﾞｼｯｸM-PRO"/>
        <family val="3"/>
        <charset val="128"/>
      </rPr>
      <t xml:space="preserve">（   申請期間    </t>
    </r>
    <rPh sb="2" eb="4">
      <t>ツイカ</t>
    </rPh>
    <rPh sb="4" eb="6">
      <t>シンセイ</t>
    </rPh>
    <rPh sb="6" eb="7">
      <t>ビ</t>
    </rPh>
    <rPh sb="8" eb="10">
      <t>シンセイ</t>
    </rPh>
    <rPh sb="10" eb="12">
      <t>キカン</t>
    </rPh>
    <rPh sb="12" eb="13">
      <t>ナイ</t>
    </rPh>
    <rPh sb="20" eb="22">
      <t>シンセイ</t>
    </rPh>
    <rPh sb="22" eb="24">
      <t>キカン</t>
    </rPh>
    <phoneticPr fontId="2"/>
  </si>
  <si>
    <t>～</t>
    <phoneticPr fontId="2"/>
  </si>
  <si>
    <t>)</t>
    <phoneticPr fontId="5"/>
  </si>
  <si>
    <t>※訓練終了日翌日から４か月以内</t>
    <rPh sb="1" eb="3">
      <t>クンレン</t>
    </rPh>
    <rPh sb="3" eb="5">
      <t>シュウリョウ</t>
    </rPh>
    <rPh sb="5" eb="6">
      <t>ヒ</t>
    </rPh>
    <rPh sb="6" eb="8">
      <t>ヨクジツ</t>
    </rPh>
    <rPh sb="12" eb="13">
      <t>ゲツ</t>
    </rPh>
    <rPh sb="13" eb="15">
      <t>イナイ</t>
    </rPh>
    <phoneticPr fontId="2"/>
  </si>
  <si>
    <t>４　支給額の算定</t>
    <rPh sb="2" eb="4">
      <t>シキュウ</t>
    </rPh>
    <rPh sb="4" eb="5">
      <t>ガク</t>
    </rPh>
    <rPh sb="6" eb="8">
      <t>サンテイ</t>
    </rPh>
    <phoneticPr fontId="2"/>
  </si>
  <si>
    <t>基礎・実践コース</t>
    <rPh sb="0" eb="2">
      <t>キソ</t>
    </rPh>
    <rPh sb="3" eb="5">
      <t>ジッセン</t>
    </rPh>
    <phoneticPr fontId="2"/>
  </si>
  <si>
    <r>
      <rPr>
        <sz val="10"/>
        <color rgb="FFFF0000"/>
        <rFont val="HG丸ｺﾞｼｯｸM-PRO"/>
        <family val="3"/>
        <charset val="128"/>
      </rPr>
      <t>※</t>
    </r>
    <r>
      <rPr>
        <sz val="11"/>
        <color rgb="FFFF0000"/>
        <rFont val="HG丸ｺﾞｼｯｸM-PRO"/>
        <family val="3"/>
        <charset val="128"/>
      </rPr>
      <t xml:space="preserve">  R9.３.31</t>
    </r>
    <r>
      <rPr>
        <sz val="9"/>
        <color rgb="FFFF0000"/>
        <rFont val="HG丸ｺﾞｼｯｸM-PRO"/>
        <family val="3"/>
        <charset val="128"/>
      </rPr>
      <t>まで</t>
    </r>
    <phoneticPr fontId="5"/>
  </si>
  <si>
    <t>訓練実施機関</t>
    <rPh sb="0" eb="2">
      <t>クンレン</t>
    </rPh>
    <rPh sb="2" eb="4">
      <t>ジッシ</t>
    </rPh>
    <rPh sb="4" eb="6">
      <t>キカン</t>
    </rPh>
    <phoneticPr fontId="2"/>
  </si>
  <si>
    <r>
      <rPr>
        <sz val="9"/>
        <rFont val="HG丸ｺﾞｼｯｸM-PRO"/>
        <family val="3"/>
        <charset val="128"/>
      </rPr>
      <t>※訓練終了後、</t>
    </r>
    <r>
      <rPr>
        <sz val="9"/>
        <color indexed="10"/>
        <rFont val="HG丸ｺﾞｼｯｸM-PRO"/>
        <family val="3"/>
        <charset val="128"/>
      </rPr>
      <t>訓練終了日の翌日から起算して1ヶ月以内</t>
    </r>
    <rPh sb="1" eb="3">
      <t>クンレン</t>
    </rPh>
    <rPh sb="3" eb="6">
      <t>シュウリョウゴ</t>
    </rPh>
    <rPh sb="7" eb="9">
      <t>クンレン</t>
    </rPh>
    <rPh sb="9" eb="11">
      <t>シュウリョウ</t>
    </rPh>
    <rPh sb="11" eb="12">
      <t>ビ</t>
    </rPh>
    <rPh sb="13" eb="15">
      <t>ヨクジツ</t>
    </rPh>
    <rPh sb="17" eb="19">
      <t>キサン</t>
    </rPh>
    <rPh sb="23" eb="24">
      <t>ゲツ</t>
    </rPh>
    <rPh sb="24" eb="26">
      <t>イナイ</t>
    </rPh>
    <phoneticPr fontId="5"/>
  </si>
  <si>
    <r>
      <t>　　    受講者出欠報告書</t>
    </r>
    <r>
      <rPr>
        <sz val="10"/>
        <color theme="1"/>
        <rFont val="HG丸ｺﾞｼｯｸM-PRO"/>
        <family val="3"/>
        <charset val="128"/>
      </rPr>
      <t>（様式Ａ－３２）</t>
    </r>
    <r>
      <rPr>
        <sz val="12"/>
        <color theme="1"/>
        <rFont val="HG丸ｺﾞｼｯｸM-PRO"/>
        <family val="3"/>
        <charset val="128"/>
      </rPr>
      <t xml:space="preserve"> の写し　     総括票             内訳表（別添）</t>
    </r>
    <rPh sb="6" eb="9">
      <t>ジュコウシャ</t>
    </rPh>
    <rPh sb="9" eb="11">
      <t>シュッケツ</t>
    </rPh>
    <rPh sb="11" eb="14">
      <t>ホウコクショ</t>
    </rPh>
    <rPh sb="24" eb="25">
      <t>ウツ</t>
    </rPh>
    <rPh sb="32" eb="34">
      <t>ソウカツ</t>
    </rPh>
    <rPh sb="34" eb="35">
      <t>ヒョウ</t>
    </rPh>
    <rPh sb="48" eb="51">
      <t>ウチワケヒョウ</t>
    </rPh>
    <rPh sb="52" eb="54">
      <t>ベッテン</t>
    </rPh>
    <phoneticPr fontId="2"/>
  </si>
  <si>
    <t>認定職業訓練実施基本奨励金特例措置(デジタル分野）　支給申請書チェックシート</t>
    <rPh sb="13" eb="15">
      <t>トクレイ</t>
    </rPh>
    <rPh sb="15" eb="17">
      <t>ソチ</t>
    </rPh>
    <rPh sb="22" eb="24">
      <t>ブンヤ</t>
    </rPh>
    <phoneticPr fontId="5"/>
  </si>
  <si>
    <r>
      <rPr>
        <b/>
        <sz val="8"/>
        <color indexed="10"/>
        <rFont val="HG丸ｺﾞｼｯｸM-PRO"/>
        <family val="3"/>
        <charset val="128"/>
      </rPr>
      <t>注意</t>
    </r>
    <r>
      <rPr>
        <sz val="8"/>
        <color indexed="10"/>
        <rFont val="HG丸ｺﾞｼｯｸM-PRO"/>
        <family val="3"/>
        <charset val="128"/>
      </rPr>
      <t>：</t>
    </r>
    <r>
      <rPr>
        <sz val="8"/>
        <rFont val="HG丸ｺﾞｼｯｸM-PRO"/>
        <family val="3"/>
        <charset val="128"/>
      </rPr>
      <t>基本奨励金の特例措置（デジタル分野）に係る上乗せ部分については、特例措置の適用可否を確認後に</t>
    </r>
    <rPh sb="0" eb="2">
      <t>チュウイ</t>
    </rPh>
    <rPh sb="3" eb="5">
      <t>キホン</t>
    </rPh>
    <rPh sb="5" eb="8">
      <t>ショウレイキン</t>
    </rPh>
    <rPh sb="9" eb="11">
      <t>トクレイ</t>
    </rPh>
    <rPh sb="11" eb="13">
      <t>ソチ</t>
    </rPh>
    <rPh sb="18" eb="20">
      <t>ブンヤ</t>
    </rPh>
    <rPh sb="22" eb="23">
      <t>カカ</t>
    </rPh>
    <rPh sb="24" eb="26">
      <t>ウワノ</t>
    </rPh>
    <rPh sb="27" eb="29">
      <t>ブブン</t>
    </rPh>
    <rPh sb="35" eb="37">
      <t>トクレイ</t>
    </rPh>
    <rPh sb="37" eb="39">
      <t>ソチ</t>
    </rPh>
    <rPh sb="40" eb="42">
      <t>テキヨウ</t>
    </rPh>
    <rPh sb="42" eb="44">
      <t>カヒ</t>
    </rPh>
    <rPh sb="45" eb="47">
      <t>カクニン</t>
    </rPh>
    <rPh sb="47" eb="48">
      <t>ゴ</t>
    </rPh>
    <phoneticPr fontId="5"/>
  </si>
  <si>
    <t>４　受講者出欠報告書の全ページに受講者本人の署名が全員分ありますか</t>
    <rPh sb="2" eb="5">
      <t>ジュコウシャ</t>
    </rPh>
    <rPh sb="5" eb="7">
      <t>シュッケツ</t>
    </rPh>
    <rPh sb="7" eb="10">
      <t>ホウコクショ</t>
    </rPh>
    <rPh sb="11" eb="12">
      <t>ゼン</t>
    </rPh>
    <rPh sb="16" eb="19">
      <t>ジュコウシャ</t>
    </rPh>
    <rPh sb="19" eb="21">
      <t>ホンニン</t>
    </rPh>
    <rPh sb="22" eb="24">
      <t>ショメイ</t>
    </rPh>
    <rPh sb="25" eb="27">
      <t>ゼンイン</t>
    </rPh>
    <rPh sb="27" eb="28">
      <t>ブン</t>
    </rPh>
    <phoneticPr fontId="2"/>
  </si>
  <si>
    <r>
      <t>　　    訓練実施機関で保管している 出席簿の写し</t>
    </r>
    <r>
      <rPr>
        <sz val="10"/>
        <color theme="1"/>
        <rFont val="HG丸ｺﾞｼｯｸM-PRO"/>
        <family val="3"/>
        <charset val="128"/>
      </rPr>
      <t>（様式Ａ－２０－１）</t>
    </r>
    <rPh sb="6" eb="8">
      <t>クンレン</t>
    </rPh>
    <rPh sb="8" eb="10">
      <t>ジッシ</t>
    </rPh>
    <rPh sb="10" eb="12">
      <t>キカン</t>
    </rPh>
    <rPh sb="13" eb="15">
      <t>ホカン</t>
    </rPh>
    <rPh sb="20" eb="22">
      <t>シュッセキ</t>
    </rPh>
    <rPh sb="22" eb="23">
      <t>ボ</t>
    </rPh>
    <rPh sb="24" eb="25">
      <t>ウツ</t>
    </rPh>
    <rPh sb="27" eb="29">
      <t>ヨウシキ</t>
    </rPh>
    <phoneticPr fontId="2"/>
  </si>
  <si>
    <r>
      <t>　　　又は、受講時間管理簿の写し</t>
    </r>
    <r>
      <rPr>
        <sz val="10"/>
        <color theme="1"/>
        <rFont val="HG丸ｺﾞｼｯｸM-PRO"/>
        <family val="3"/>
        <charset val="128"/>
      </rPr>
      <t>（様式Ａ－２０－２）</t>
    </r>
    <rPh sb="3" eb="4">
      <t>マタ</t>
    </rPh>
    <rPh sb="6" eb="8">
      <t>ジュコウ</t>
    </rPh>
    <rPh sb="8" eb="10">
      <t>ジカン</t>
    </rPh>
    <rPh sb="10" eb="12">
      <t>カンリ</t>
    </rPh>
    <rPh sb="12" eb="13">
      <t>ボ</t>
    </rPh>
    <rPh sb="14" eb="15">
      <t>ウツ</t>
    </rPh>
    <phoneticPr fontId="5"/>
  </si>
  <si>
    <t>　　    その他</t>
    <rPh sb="8" eb="9">
      <t>タ</t>
    </rPh>
    <phoneticPr fontId="2"/>
  </si>
  <si>
    <t>認定職業訓練実施基本奨励金特例措置（デジタル追加分）　支給申請書チェックシート</t>
    <rPh sb="0" eb="2">
      <t>ニンテイ</t>
    </rPh>
    <rPh sb="2" eb="4">
      <t>ショクギョウ</t>
    </rPh>
    <rPh sb="4" eb="6">
      <t>クンレン</t>
    </rPh>
    <rPh sb="6" eb="8">
      <t>ジッシ</t>
    </rPh>
    <rPh sb="8" eb="10">
      <t>キホン</t>
    </rPh>
    <rPh sb="10" eb="13">
      <t>ショウレイキン</t>
    </rPh>
    <rPh sb="13" eb="15">
      <t>トクレイ</t>
    </rPh>
    <rPh sb="15" eb="17">
      <t>ソチ</t>
    </rPh>
    <rPh sb="22" eb="25">
      <t>ツイカブン</t>
    </rPh>
    <rPh sb="27" eb="29">
      <t>シキュウ</t>
    </rPh>
    <rPh sb="29" eb="32">
      <t>シンセイショ</t>
    </rPh>
    <phoneticPr fontId="2"/>
  </si>
  <si>
    <r>
      <t>　　    訓練機関で保管している出席簿の写し</t>
    </r>
    <r>
      <rPr>
        <sz val="10"/>
        <color theme="1"/>
        <rFont val="HG丸ｺﾞｼｯｸM-PRO"/>
        <family val="3"/>
        <charset val="128"/>
      </rPr>
      <t>（様式A-20-1）</t>
    </r>
    <rPh sb="6" eb="8">
      <t>クンレン</t>
    </rPh>
    <rPh sb="8" eb="10">
      <t>キカン</t>
    </rPh>
    <rPh sb="11" eb="13">
      <t>ホカン</t>
    </rPh>
    <rPh sb="17" eb="20">
      <t>シュッセキボ</t>
    </rPh>
    <rPh sb="21" eb="22">
      <t>ウツ</t>
    </rPh>
    <rPh sb="24" eb="26">
      <t>ヨウシキ</t>
    </rPh>
    <phoneticPr fontId="2"/>
  </si>
  <si>
    <t>３　DSS（DX推進スキル標準）特例の対象となりうる訓練コースか</t>
    <rPh sb="8" eb="10">
      <t>スイシン</t>
    </rPh>
    <rPh sb="13" eb="15">
      <t>ヒョウジュン</t>
    </rPh>
    <rPh sb="16" eb="18">
      <t>トクレイ</t>
    </rPh>
    <rPh sb="19" eb="21">
      <t>タイショウ</t>
    </rPh>
    <rPh sb="26" eb="28">
      <t>クンレン</t>
    </rPh>
    <phoneticPr fontId="5"/>
  </si>
  <si>
    <t>　　　訓練カリキュラム（様式A-9)の</t>
    <rPh sb="3" eb="5">
      <t>クンレン</t>
    </rPh>
    <rPh sb="12" eb="14">
      <t>ヨウシキ</t>
    </rPh>
    <phoneticPr fontId="5"/>
  </si>
  <si>
    <t>　　　「③DXスキル標準対応の訓練における基本奨励金の特例措置の適用に係る希望の有無」</t>
    <rPh sb="32" eb="34">
      <t>テキヨウ</t>
    </rPh>
    <rPh sb="35" eb="36">
      <t>カカ</t>
    </rPh>
    <phoneticPr fontId="5"/>
  </si>
  <si>
    <t>　　　欄に「〇」の記載があるか</t>
    <phoneticPr fontId="5"/>
  </si>
  <si>
    <t>　　　当該訓練コースの認定申請時に「スキル項目・学習項目チェックシート」のチェック欄に「✔」を記載</t>
    <rPh sb="3" eb="5">
      <t>トウガイ</t>
    </rPh>
    <rPh sb="5" eb="7">
      <t>クンレン</t>
    </rPh>
    <rPh sb="11" eb="13">
      <t>ニンテイ</t>
    </rPh>
    <rPh sb="13" eb="16">
      <t>シンセイジ</t>
    </rPh>
    <rPh sb="21" eb="23">
      <t>コウモク</t>
    </rPh>
    <rPh sb="24" eb="26">
      <t>ガクシュウ</t>
    </rPh>
    <rPh sb="26" eb="28">
      <t>コウモク</t>
    </rPh>
    <rPh sb="41" eb="42">
      <t>ラン</t>
    </rPh>
    <rPh sb="47" eb="49">
      <t>キサイ</t>
    </rPh>
    <phoneticPr fontId="5"/>
  </si>
  <si>
    <t>　　（３）デジタル分野の訓練における特例措置について、複数の支給要件を満たした場合</t>
    <rPh sb="9" eb="11">
      <t>ブンヤ</t>
    </rPh>
    <rPh sb="12" eb="14">
      <t>クンレン</t>
    </rPh>
    <rPh sb="18" eb="20">
      <t>トクレイ</t>
    </rPh>
    <rPh sb="20" eb="22">
      <t>ソチ</t>
    </rPh>
    <rPh sb="27" eb="29">
      <t>フクスウ</t>
    </rPh>
    <rPh sb="30" eb="32">
      <t>シキュウ</t>
    </rPh>
    <rPh sb="32" eb="34">
      <t>ヨウケン</t>
    </rPh>
    <rPh sb="35" eb="36">
      <t>ミ</t>
    </rPh>
    <rPh sb="39" eb="41">
      <t>バアイ</t>
    </rPh>
    <phoneticPr fontId="5"/>
  </si>
  <si>
    <t>　※（１）IT分野の訓練における特例措置、（２）WEBデザインの訓練における特例措置</t>
    <rPh sb="7" eb="9">
      <t>ブンヤ</t>
    </rPh>
    <rPh sb="10" eb="12">
      <t>クンレン</t>
    </rPh>
    <rPh sb="16" eb="18">
      <t>トクレイ</t>
    </rPh>
    <rPh sb="18" eb="20">
      <t>ソチ</t>
    </rPh>
    <rPh sb="32" eb="34">
      <t>クンレン</t>
    </rPh>
    <rPh sb="38" eb="40">
      <t>トクレイ</t>
    </rPh>
    <rPh sb="40" eb="42">
      <t>ソチ</t>
    </rPh>
    <phoneticPr fontId="5"/>
  </si>
  <si>
    <t>　・　IT分野又はデザイン分野の訓練のうちWEBデザインの訓練コースである</t>
    <rPh sb="5" eb="7">
      <t>ブンヤ</t>
    </rPh>
    <rPh sb="7" eb="8">
      <t>マタ</t>
    </rPh>
    <rPh sb="13" eb="15">
      <t>ブンヤ</t>
    </rPh>
    <rPh sb="16" eb="18">
      <t>クンレン</t>
    </rPh>
    <rPh sb="29" eb="31">
      <t>クンレン</t>
    </rPh>
    <phoneticPr fontId="5"/>
  </si>
  <si>
    <r>
      <t>　・　DX推進スキル標準対応の訓練コースであるか</t>
    </r>
    <r>
      <rPr>
        <sz val="8"/>
        <color theme="1"/>
        <rFont val="HG丸ｺﾞｼｯｸM-PRO"/>
        <family val="3"/>
        <charset val="128"/>
      </rPr>
      <t>（以下、２つの項目を満たしていること）</t>
    </r>
    <rPh sb="5" eb="7">
      <t>スイシン</t>
    </rPh>
    <rPh sb="10" eb="12">
      <t>ヒョウジュン</t>
    </rPh>
    <rPh sb="12" eb="14">
      <t>タイオウ</t>
    </rPh>
    <rPh sb="15" eb="17">
      <t>クンレン</t>
    </rPh>
    <rPh sb="25" eb="27">
      <t>イカ</t>
    </rPh>
    <rPh sb="31" eb="33">
      <t>コウモク</t>
    </rPh>
    <rPh sb="34" eb="35">
      <t>ミ</t>
    </rPh>
    <phoneticPr fontId="5"/>
  </si>
  <si>
    <t>　　　カテゴリーAからDのうち複数のカテゴリーのチェック欄に「✔」が必要</t>
    <rPh sb="15" eb="17">
      <t>フクスウ</t>
    </rPh>
    <rPh sb="28" eb="29">
      <t>ラン</t>
    </rPh>
    <rPh sb="34" eb="36">
      <t>ヒツヨウ</t>
    </rPh>
    <phoneticPr fontId="5"/>
  </si>
  <si>
    <r>
      <t>　　    訓練カリキュラム</t>
    </r>
    <r>
      <rPr>
        <sz val="10"/>
        <color theme="1"/>
        <rFont val="HG丸ｺﾞｼｯｸM-PRO"/>
        <family val="3"/>
        <charset val="128"/>
      </rPr>
      <t>（様式A-9)</t>
    </r>
    <rPh sb="6" eb="8">
      <t>クンレン</t>
    </rPh>
    <rPh sb="15" eb="17">
      <t>ヨウシキ</t>
    </rPh>
    <phoneticPr fontId="2"/>
  </si>
  <si>
    <r>
      <t>　　</t>
    </r>
    <r>
      <rPr>
        <u val="double"/>
        <sz val="11"/>
        <color theme="1"/>
        <rFont val="HG丸ｺﾞｼｯｸM-PRO"/>
        <family val="3"/>
        <charset val="128"/>
      </rPr>
      <t>（１）または（２）のみ支給とする。</t>
    </r>
    <rPh sb="13" eb="15">
      <t>シキュウ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</si>
</sst>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411]ggge&quot;年&quot;m&quot;月&quot;d&quot;日&quot;;@"/>
    <numFmt numFmtId="178" formatCode="#,##0_ "/>
    <numFmt numFmtId="179" formatCode="0&quot;か月&quot;"/>
    <numFmt numFmtId="180" formatCode="0&quot;日&quot;"/>
    <numFmt numFmtId="181" formatCode="0&quot;　人&quot;"/>
    <numFmt numFmtId="182" formatCode="#,##0&quot;円&quot;"/>
    <numFmt numFmtId="183" formatCode="0&quot;　日&quot;"/>
    <numFmt numFmtId="184" formatCode="##&quot;名&quot;"/>
    <numFmt numFmtId="185" formatCode="&quot;@&quot;###,###"/>
    <numFmt numFmtId="186" formatCode="&quot;@&quot;#,##0_ "/>
  </numFmts>
  <fonts count="42" x14ac:knownFonts="1">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color indexed="10"/>
      <name val="ＭＳ Ｐゴシック"/>
      <family val="3"/>
      <charset val="128"/>
    </font>
    <font>
      <sz val="9"/>
      <name val="ＭＳ Ｐゴシック"/>
      <family val="3"/>
      <charset val="128"/>
    </font>
    <font>
      <sz val="6"/>
      <name val="游ゴシック"/>
      <family val="2"/>
      <charset val="128"/>
      <scheme val="minor"/>
    </font>
    <font>
      <sz val="10"/>
      <color theme="1"/>
      <name val="游ゴシック"/>
      <family val="2"/>
      <charset val="128"/>
      <scheme val="minor"/>
    </font>
    <font>
      <sz val="12"/>
      <color indexed="8"/>
      <name val="ＭＳ Ｐゴシック"/>
      <family val="3"/>
      <charset val="128"/>
    </font>
    <font>
      <sz val="11"/>
      <color theme="1"/>
      <name val="HG丸ｺﾞｼｯｸM-PRO"/>
      <family val="3"/>
      <charset val="128"/>
    </font>
    <font>
      <b/>
      <sz val="14"/>
      <name val="HG丸ｺﾞｼｯｸM-PRO"/>
      <family val="3"/>
      <charset val="128"/>
    </font>
    <font>
      <sz val="14"/>
      <color theme="1"/>
      <name val="HG丸ｺﾞｼｯｸM-PRO"/>
      <family val="3"/>
      <charset val="128"/>
    </font>
    <font>
      <b/>
      <sz val="14"/>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12"/>
      <color theme="1"/>
      <name val="HG丸ｺﾞｼｯｸM-PRO"/>
      <family val="3"/>
      <charset val="128"/>
    </font>
    <font>
      <b/>
      <sz val="11"/>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9"/>
      <color indexed="8"/>
      <name val="HG丸ｺﾞｼｯｸM-PRO"/>
      <family val="3"/>
      <charset val="128"/>
    </font>
    <font>
      <sz val="10"/>
      <color theme="1"/>
      <name val="HG丸ｺﾞｼｯｸM-PRO"/>
      <family val="3"/>
      <charset val="128"/>
    </font>
    <font>
      <sz val="10"/>
      <color rgb="FF000000"/>
      <name val="HG丸ｺﾞｼｯｸM-PRO"/>
      <family val="3"/>
      <charset val="128"/>
    </font>
    <font>
      <sz val="8"/>
      <color indexed="10"/>
      <name val="HG丸ｺﾞｼｯｸM-PRO"/>
      <family val="3"/>
      <charset val="128"/>
    </font>
    <font>
      <sz val="8"/>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8"/>
      <color theme="1"/>
      <name val="HG丸ｺﾞｼｯｸM-PRO"/>
      <family val="3"/>
      <charset val="128"/>
    </font>
    <font>
      <b/>
      <sz val="11"/>
      <color rgb="FFFF0000"/>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sz val="8"/>
      <color rgb="FFFF0000"/>
      <name val="HG丸ｺﾞｼｯｸM-PRO"/>
      <family val="3"/>
      <charset val="128"/>
    </font>
    <font>
      <u/>
      <sz val="8"/>
      <color rgb="FFFF0000"/>
      <name val="HG丸ｺﾞｼｯｸM-PRO"/>
      <family val="3"/>
      <charset val="128"/>
    </font>
    <font>
      <sz val="11"/>
      <name val="HG丸ｺﾞｼｯｸM-PRO"/>
      <family val="3"/>
      <charset val="128"/>
    </font>
    <font>
      <sz val="9"/>
      <color indexed="10"/>
      <name val="HG丸ｺﾞｼｯｸM-PRO"/>
      <family val="3"/>
      <charset val="128"/>
    </font>
    <font>
      <sz val="9"/>
      <color theme="1"/>
      <name val="游ゴシック"/>
      <family val="2"/>
      <charset val="128"/>
      <scheme val="minor"/>
    </font>
    <font>
      <sz val="8"/>
      <color theme="1"/>
      <name val="游ゴシック"/>
      <family val="2"/>
      <charset val="128"/>
      <scheme val="minor"/>
    </font>
    <font>
      <b/>
      <sz val="8"/>
      <color indexed="10"/>
      <name val="HG丸ｺﾞｼｯｸM-PRO"/>
      <family val="3"/>
      <charset val="128"/>
    </font>
    <font>
      <b/>
      <sz val="16"/>
      <color rgb="FF000000"/>
      <name val="HG丸ｺﾞｼｯｸM-PRO"/>
      <family val="3"/>
      <charset val="128"/>
    </font>
    <font>
      <sz val="12"/>
      <color rgb="FF000000"/>
      <name val="HG丸ｺﾞｼｯｸM-PRO"/>
      <family val="3"/>
      <charset val="128"/>
    </font>
    <font>
      <b/>
      <sz val="26"/>
      <color rgb="FF000000"/>
      <name val="HG丸ｺﾞｼｯｸM-PRO"/>
      <family val="3"/>
      <charset val="128"/>
    </font>
    <font>
      <u val="double"/>
      <sz val="11"/>
      <color theme="1"/>
      <name val="HG丸ｺﾞｼｯｸM-PRO"/>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5">
    <xf numFmtId="0" fontId="0" fillId="0" borderId="0" xfId="0">
      <alignment vertical="center"/>
    </xf>
    <xf numFmtId="0" fontId="0" fillId="0" borderId="0" xfId="0" applyBorder="1" applyProtection="1">
      <alignment vertical="center"/>
    </xf>
    <xf numFmtId="0" fontId="3" fillId="0" borderId="0" xfId="0" applyFont="1" applyFill="1" applyBorder="1" applyProtection="1">
      <alignment vertical="center"/>
    </xf>
    <xf numFmtId="0" fontId="0" fillId="0" borderId="0" xfId="0" applyBorder="1" applyAlignment="1" applyProtection="1">
      <alignment horizontal="center" vertical="center"/>
    </xf>
    <xf numFmtId="0" fontId="0" fillId="0" borderId="0" xfId="0" applyBorder="1">
      <alignment vertical="center"/>
    </xf>
    <xf numFmtId="0" fontId="0" fillId="0" borderId="15" xfId="0" applyBorder="1">
      <alignment vertical="center"/>
    </xf>
    <xf numFmtId="0" fontId="0" fillId="0" borderId="14" xfId="0" applyBorder="1" applyProtection="1">
      <alignment vertical="center"/>
    </xf>
    <xf numFmtId="0" fontId="0" fillId="0" borderId="12" xfId="0" applyBorder="1">
      <alignmen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14" xfId="0" applyFont="1" applyBorder="1">
      <alignment vertical="center"/>
    </xf>
    <xf numFmtId="0" fontId="9" fillId="0" borderId="0" xfId="0" applyFont="1" applyBorder="1">
      <alignment vertical="center"/>
    </xf>
    <xf numFmtId="0" fontId="8" fillId="0" borderId="0" xfId="0" applyFont="1" applyBorder="1">
      <alignment vertical="center"/>
    </xf>
    <xf numFmtId="0" fontId="8" fillId="0" borderId="15" xfId="0" applyFont="1" applyBorder="1">
      <alignment vertical="center"/>
    </xf>
    <xf numFmtId="0" fontId="8" fillId="0" borderId="11" xfId="0" applyFont="1" applyBorder="1">
      <alignment vertical="center"/>
    </xf>
    <xf numFmtId="0" fontId="8" fillId="0" borderId="13" xfId="0" applyFont="1" applyBorder="1">
      <alignment vertical="center"/>
    </xf>
    <xf numFmtId="0" fontId="8" fillId="0" borderId="12" xfId="0" applyFont="1" applyBorder="1">
      <alignment vertical="center"/>
    </xf>
    <xf numFmtId="14" fontId="0" fillId="0" borderId="0" xfId="0" applyNumberFormat="1">
      <alignment vertical="center"/>
    </xf>
    <xf numFmtId="0" fontId="10" fillId="0" borderId="0" xfId="0" applyFont="1" applyBorder="1">
      <alignment vertical="center"/>
    </xf>
    <xf numFmtId="0" fontId="8" fillId="0" borderId="0" xfId="0" applyFont="1" applyBorder="1" applyAlignment="1">
      <alignment vertical="center"/>
    </xf>
    <xf numFmtId="0" fontId="8" fillId="0" borderId="0" xfId="0" applyFont="1" applyBorder="1" applyAlignment="1" applyProtection="1">
      <alignment horizontal="center" vertical="center"/>
    </xf>
    <xf numFmtId="0" fontId="8" fillId="0" borderId="0" xfId="0" applyFont="1" applyBorder="1" applyProtection="1">
      <alignment vertical="center"/>
    </xf>
    <xf numFmtId="0" fontId="15" fillId="0" borderId="4" xfId="0" applyFont="1" applyBorder="1" applyAlignment="1" applyProtection="1">
      <alignment horizontal="center" vertical="center"/>
    </xf>
    <xf numFmtId="0" fontId="8" fillId="0" borderId="3" xfId="0" applyFont="1" applyBorder="1" applyAlignment="1" applyProtection="1">
      <alignment horizontal="center" vertical="center" shrinkToFit="1"/>
    </xf>
    <xf numFmtId="176" fontId="20" fillId="0" borderId="1" xfId="0" applyNumberFormat="1" applyFont="1" applyBorder="1" applyAlignment="1" applyProtection="1">
      <alignment horizontal="center" vertical="center" shrinkToFit="1"/>
      <protection locked="0"/>
    </xf>
    <xf numFmtId="176" fontId="20" fillId="0" borderId="2" xfId="0" applyNumberFormat="1" applyFont="1" applyBorder="1" applyAlignment="1" applyProtection="1">
      <alignment horizontal="center" vertical="center" shrinkToFit="1"/>
      <protection locked="0"/>
    </xf>
    <xf numFmtId="0" fontId="8" fillId="0" borderId="14" xfId="0" applyFont="1" applyBorder="1" applyProtection="1">
      <alignment vertical="center"/>
    </xf>
    <xf numFmtId="0" fontId="15" fillId="0" borderId="0" xfId="0" applyFont="1" applyBorder="1" applyAlignment="1" applyProtection="1">
      <alignment vertical="center"/>
    </xf>
    <xf numFmtId="176" fontId="20" fillId="0" borderId="0" xfId="0" applyNumberFormat="1" applyFont="1" applyBorder="1" applyProtection="1">
      <alignment vertical="center"/>
      <protection locked="0"/>
    </xf>
    <xf numFmtId="0" fontId="8" fillId="0" borderId="0" xfId="0" applyFont="1" applyBorder="1" applyAlignment="1" applyProtection="1">
      <alignment horizontal="left" vertical="center"/>
    </xf>
    <xf numFmtId="176" fontId="8" fillId="0" borderId="0" xfId="0" applyNumberFormat="1" applyFont="1" applyBorder="1" applyAlignment="1" applyProtection="1">
      <alignment horizontal="center" vertical="center"/>
    </xf>
    <xf numFmtId="0" fontId="22" fillId="0" borderId="0" xfId="0" applyFont="1" applyFill="1" applyBorder="1" applyProtection="1">
      <alignment vertical="center"/>
    </xf>
    <xf numFmtId="0" fontId="20" fillId="0" borderId="0" xfId="0" applyFont="1" applyBorder="1" applyAlignment="1" applyProtection="1">
      <alignment horizontal="center" vertical="center"/>
    </xf>
    <xf numFmtId="0" fontId="15" fillId="0" borderId="0" xfId="0" applyFont="1" applyBorder="1" applyProtection="1">
      <alignment vertical="center"/>
    </xf>
    <xf numFmtId="0" fontId="20" fillId="0" borderId="0" xfId="0" applyFont="1" applyBorder="1" applyAlignment="1" applyProtection="1">
      <alignment vertical="center"/>
    </xf>
    <xf numFmtId="0" fontId="15" fillId="0" borderId="0" xfId="0" applyFont="1" applyFill="1" applyBorder="1" applyProtection="1">
      <alignment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center" vertical="center"/>
    </xf>
    <xf numFmtId="178" fontId="8" fillId="0" borderId="4" xfId="0" applyNumberFormat="1" applyFont="1" applyBorder="1" applyAlignment="1" applyProtection="1">
      <alignment vertical="center"/>
    </xf>
    <xf numFmtId="0" fontId="13" fillId="0" borderId="0" xfId="0" applyFont="1" applyBorder="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vertical="center"/>
    </xf>
    <xf numFmtId="181" fontId="8" fillId="0" borderId="4" xfId="0" applyNumberFormat="1" applyFont="1" applyBorder="1" applyAlignment="1" applyProtection="1">
      <alignment horizontal="right" vertical="center" shrinkToFit="1"/>
      <protection locked="0"/>
    </xf>
    <xf numFmtId="181" fontId="8" fillId="0" borderId="4" xfId="0" applyNumberFormat="1" applyFont="1" applyBorder="1" applyAlignment="1" applyProtection="1">
      <alignment horizontal="right" vertical="center" shrinkToFit="1"/>
    </xf>
    <xf numFmtId="0" fontId="8" fillId="0" borderId="10" xfId="0" applyFont="1" applyBorder="1" applyAlignment="1" applyProtection="1"/>
    <xf numFmtId="182" fontId="8" fillId="0" borderId="4" xfId="0" applyNumberFormat="1" applyFont="1" applyBorder="1" applyAlignment="1" applyProtection="1">
      <alignment horizontal="right" vertical="center" shrinkToFit="1"/>
    </xf>
    <xf numFmtId="0" fontId="20" fillId="0" borderId="5" xfId="0" applyFont="1" applyBorder="1" applyAlignment="1" applyProtection="1">
      <alignment vertical="center" shrinkToFit="1"/>
    </xf>
    <xf numFmtId="56" fontId="15" fillId="0" borderId="4" xfId="0" applyNumberFormat="1"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4" xfId="0" applyFont="1" applyBorder="1" applyProtection="1">
      <alignment vertical="center"/>
      <protection locked="0"/>
    </xf>
    <xf numFmtId="0" fontId="20" fillId="0" borderId="9" xfId="0" applyFont="1" applyBorder="1" applyAlignment="1" applyProtection="1">
      <alignment shrinkToFit="1"/>
    </xf>
    <xf numFmtId="0" fontId="20" fillId="0" borderId="4" xfId="0" applyFont="1" applyBorder="1" applyAlignment="1" applyProtection="1">
      <alignment horizontal="center" vertical="center" shrinkToFit="1"/>
    </xf>
    <xf numFmtId="180" fontId="8" fillId="0" borderId="4" xfId="0" applyNumberFormat="1" applyFont="1" applyBorder="1" applyAlignment="1" applyProtection="1">
      <alignment horizontal="right" vertical="center" shrinkToFit="1"/>
      <protection locked="0"/>
    </xf>
    <xf numFmtId="186" fontId="8" fillId="0" borderId="9" xfId="0" applyNumberFormat="1" applyFont="1" applyBorder="1" applyAlignment="1" applyProtection="1">
      <alignment vertical="top" shrinkToFit="1"/>
    </xf>
    <xf numFmtId="0" fontId="20" fillId="0" borderId="4" xfId="0" applyFont="1" applyBorder="1" applyAlignment="1" applyProtection="1">
      <alignment horizontal="center" vertical="center"/>
    </xf>
    <xf numFmtId="183" fontId="8" fillId="0" borderId="4" xfId="0" applyNumberFormat="1" applyFont="1" applyBorder="1" applyAlignment="1" applyProtection="1">
      <alignment horizontal="center" vertical="center" shrinkToFit="1"/>
    </xf>
    <xf numFmtId="178" fontId="8" fillId="0" borderId="10" xfId="0" applyNumberFormat="1" applyFont="1" applyBorder="1" applyAlignment="1" applyProtection="1">
      <alignment vertical="top" shrinkToFit="1"/>
    </xf>
    <xf numFmtId="182" fontId="8" fillId="0" borderId="4" xfId="0" applyNumberFormat="1" applyFont="1" applyBorder="1" applyAlignment="1" applyProtection="1">
      <alignment horizontal="center" vertical="center" shrinkToFit="1"/>
    </xf>
    <xf numFmtId="0" fontId="29" fillId="0" borderId="0" xfId="0" applyFont="1" applyBorder="1" applyAlignment="1" applyProtection="1">
      <alignment horizontal="center" vertical="center"/>
    </xf>
    <xf numFmtId="0" fontId="30" fillId="0" borderId="0" xfId="0" applyFont="1" applyBorder="1" applyAlignment="1" applyProtection="1">
      <alignment horizontal="left" vertical="center" wrapText="1"/>
    </xf>
    <xf numFmtId="0" fontId="23" fillId="0" borderId="0" xfId="0" applyFont="1" applyBorder="1" applyAlignment="1" applyProtection="1">
      <alignment vertical="center"/>
    </xf>
    <xf numFmtId="0" fontId="31" fillId="0" borderId="0" xfId="0" applyFont="1" applyBorder="1" applyAlignment="1" applyProtection="1">
      <alignment horizontal="right" vertical="top"/>
    </xf>
    <xf numFmtId="0" fontId="8" fillId="0" borderId="11" xfId="0" applyFont="1" applyBorder="1" applyProtection="1">
      <alignment vertical="center"/>
    </xf>
    <xf numFmtId="0" fontId="8" fillId="0" borderId="13" xfId="0" applyFont="1" applyBorder="1" applyProtection="1">
      <alignment vertical="center"/>
    </xf>
    <xf numFmtId="178" fontId="8" fillId="0" borderId="4" xfId="0" applyNumberFormat="1" applyFont="1" applyBorder="1" applyAlignment="1" applyProtection="1">
      <alignment vertical="center" shrinkToFit="1"/>
    </xf>
    <xf numFmtId="185" fontId="8" fillId="0" borderId="9" xfId="0" applyNumberFormat="1" applyFont="1" applyBorder="1" applyAlignment="1" applyProtection="1">
      <alignment shrinkToFit="1"/>
    </xf>
    <xf numFmtId="0" fontId="33" fillId="0" borderId="0" xfId="0" applyFont="1" applyFill="1" applyBorder="1" applyAlignment="1" applyProtection="1">
      <alignment vertical="center"/>
    </xf>
    <xf numFmtId="176" fontId="33" fillId="0" borderId="0" xfId="0" applyNumberFormat="1" applyFont="1" applyFill="1" applyBorder="1" applyProtection="1">
      <alignment vertical="center"/>
    </xf>
    <xf numFmtId="0" fontId="33" fillId="0" borderId="0" xfId="0" applyFont="1" applyBorder="1" applyAlignment="1" applyProtection="1">
      <alignment horizontal="center" vertical="center"/>
    </xf>
    <xf numFmtId="0" fontId="33" fillId="0" borderId="0" xfId="0" applyFont="1" applyBorder="1" applyProtection="1">
      <alignment vertical="center"/>
    </xf>
    <xf numFmtId="0" fontId="34" fillId="0" borderId="0" xfId="0" applyFont="1" applyFill="1" applyBorder="1" applyProtection="1">
      <alignment vertical="center"/>
    </xf>
    <xf numFmtId="0" fontId="29" fillId="0" borderId="0" xfId="0" applyFont="1" applyFill="1" applyBorder="1" applyProtection="1">
      <alignment vertical="center"/>
    </xf>
    <xf numFmtId="0" fontId="4" fillId="0" borderId="0" xfId="0" applyFont="1" applyFill="1" applyBorder="1" applyProtection="1">
      <alignment vertical="center"/>
    </xf>
    <xf numFmtId="0" fontId="8" fillId="0" borderId="17" xfId="0" applyFont="1" applyBorder="1" applyProtection="1">
      <alignment vertical="center"/>
    </xf>
    <xf numFmtId="0" fontId="8" fillId="0" borderId="18" xfId="0" applyFont="1" applyBorder="1" applyProtection="1">
      <alignment vertical="center"/>
    </xf>
    <xf numFmtId="0" fontId="0" fillId="0" borderId="20" xfId="0" applyBorder="1">
      <alignmen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25" fillId="0" borderId="0" xfId="0" applyFont="1" applyBorder="1" applyAlignment="1" applyProtection="1">
      <alignment vertical="center"/>
    </xf>
    <xf numFmtId="0" fontId="35" fillId="0" borderId="0" xfId="0" applyFont="1">
      <alignment vertical="center"/>
    </xf>
    <xf numFmtId="0" fontId="23" fillId="0" borderId="14" xfId="0" applyFont="1" applyBorder="1" applyProtection="1">
      <alignment vertical="center"/>
    </xf>
    <xf numFmtId="0" fontId="23" fillId="0" borderId="0" xfId="0" applyFont="1" applyBorder="1" applyProtection="1">
      <alignment vertical="center"/>
    </xf>
    <xf numFmtId="0" fontId="23"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0" xfId="0" applyFont="1" applyBorder="1" applyProtection="1">
      <alignment vertical="center"/>
    </xf>
    <xf numFmtId="0" fontId="23" fillId="0" borderId="15" xfId="0" applyFont="1" applyBorder="1">
      <alignment vertical="center"/>
    </xf>
    <xf numFmtId="0" fontId="36" fillId="0" borderId="0" xfId="0" applyFont="1">
      <alignment vertical="center"/>
    </xf>
    <xf numFmtId="0" fontId="30" fillId="0" borderId="0" xfId="0" applyFont="1" applyFill="1" applyBorder="1" applyProtection="1">
      <alignment vertical="center"/>
    </xf>
    <xf numFmtId="0" fontId="31" fillId="0" borderId="0" xfId="0" applyFont="1" applyBorder="1" applyAlignment="1" applyProtection="1">
      <alignment vertical="center"/>
    </xf>
    <xf numFmtId="0" fontId="31" fillId="0" borderId="0" xfId="0" applyFont="1" applyFill="1" applyBorder="1" applyAlignment="1" applyProtection="1">
      <alignment vertical="center"/>
    </xf>
    <xf numFmtId="0" fontId="8" fillId="0" borderId="4" xfId="0" applyFont="1" applyBorder="1" applyAlignment="1" applyProtection="1">
      <alignment horizontal="center" vertical="center" shrinkToFit="1"/>
    </xf>
    <xf numFmtId="184" fontId="8" fillId="0" borderId="3" xfId="0" applyNumberFormat="1" applyFont="1" applyBorder="1" applyAlignment="1" applyProtection="1">
      <alignment horizontal="right" vertical="center" shrinkToFit="1"/>
      <protection locked="0"/>
    </xf>
    <xf numFmtId="0" fontId="8" fillId="0" borderId="4" xfId="0" applyFont="1" applyBorder="1" applyAlignment="1" applyProtection="1">
      <alignment horizontal="center" vertical="center"/>
      <protection locked="0"/>
    </xf>
    <xf numFmtId="176" fontId="30" fillId="0" borderId="0" xfId="0" applyNumberFormat="1" applyFont="1" applyFill="1" applyBorder="1" applyProtection="1">
      <alignment vertical="center"/>
      <protection locked="0"/>
    </xf>
    <xf numFmtId="0" fontId="8" fillId="0" borderId="0" xfId="0" applyFont="1">
      <alignment vertical="center"/>
    </xf>
    <xf numFmtId="0" fontId="15" fillId="0" borderId="4"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184" fontId="15" fillId="0" borderId="1" xfId="0" applyNumberFormat="1" applyFont="1" applyFill="1" applyBorder="1" applyAlignment="1" applyProtection="1">
      <alignment horizontal="center" vertical="center"/>
      <protection locked="0"/>
    </xf>
    <xf numFmtId="0" fontId="8" fillId="0" borderId="17" xfId="0" applyFont="1" applyFill="1" applyBorder="1" applyProtection="1">
      <alignment vertical="center"/>
    </xf>
    <xf numFmtId="0" fontId="27" fillId="0" borderId="18" xfId="0" applyFont="1" applyFill="1" applyBorder="1" applyProtection="1">
      <alignment vertical="center"/>
    </xf>
    <xf numFmtId="0" fontId="8" fillId="0" borderId="18" xfId="0" applyFont="1" applyFill="1" applyBorder="1" applyProtection="1">
      <alignment vertical="center"/>
    </xf>
    <xf numFmtId="0" fontId="8" fillId="0" borderId="14" xfId="0" applyFont="1" applyFill="1" applyBorder="1" applyProtection="1">
      <alignment vertical="center"/>
    </xf>
    <xf numFmtId="0" fontId="20" fillId="0" borderId="0" xfId="0" applyFont="1" applyBorder="1" applyAlignment="1" applyProtection="1">
      <alignment horizontal="left" vertical="center"/>
    </xf>
    <xf numFmtId="176" fontId="20" fillId="0" borderId="0" xfId="0" applyNumberFormat="1" applyFont="1" applyBorder="1" applyAlignment="1" applyProtection="1">
      <alignment horizontal="right" vertical="center"/>
      <protection locked="0"/>
    </xf>
    <xf numFmtId="176" fontId="28" fillId="0" borderId="0" xfId="0" applyNumberFormat="1" applyFont="1" applyBorder="1" applyAlignment="1" applyProtection="1">
      <alignment horizontal="right" vertical="center"/>
      <protection locked="0"/>
    </xf>
    <xf numFmtId="176" fontId="28" fillId="0" borderId="0" xfId="0" applyNumberFormat="1" applyFont="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13" fillId="0" borderId="0" xfId="0" applyFont="1" applyFill="1" applyBorder="1" applyProtection="1">
      <alignment vertical="center"/>
    </xf>
    <xf numFmtId="0" fontId="12" fillId="0" borderId="0" xfId="0" applyFont="1" applyFill="1" applyBorder="1" applyProtection="1">
      <alignment vertical="center"/>
    </xf>
    <xf numFmtId="0" fontId="8" fillId="0" borderId="20" xfId="0" applyFont="1" applyBorder="1">
      <alignment vertical="center"/>
    </xf>
    <xf numFmtId="9" fontId="40" fillId="0" borderId="0" xfId="2" applyNumberFormat="1" applyFont="1" applyFill="1" applyBorder="1" applyAlignment="1" applyProtection="1">
      <alignment vertical="center"/>
    </xf>
    <xf numFmtId="0" fontId="15" fillId="0" borderId="0" xfId="0" applyFont="1" applyFill="1" applyBorder="1" applyAlignment="1" applyProtection="1">
      <alignment vertical="center" shrinkToFit="1"/>
    </xf>
    <xf numFmtId="178" fontId="8" fillId="0" borderId="10" xfId="0" applyNumberFormat="1" applyFont="1" applyBorder="1" applyAlignment="1" applyProtection="1">
      <alignment horizontal="center" vertical="center" shrinkToFit="1"/>
    </xf>
    <xf numFmtId="178" fontId="8" fillId="0" borderId="10" xfId="0" applyNumberFormat="1" applyFont="1" applyBorder="1" applyAlignment="1" applyProtection="1">
      <alignment horizontal="center" vertical="center"/>
    </xf>
    <xf numFmtId="179" fontId="24" fillId="0" borderId="4" xfId="0" applyNumberFormat="1" applyFont="1" applyBorder="1" applyAlignment="1" applyProtection="1">
      <alignment horizontal="right" vertical="center" shrinkToFit="1"/>
      <protection locked="0"/>
    </xf>
    <xf numFmtId="178" fontId="8" fillId="0" borderId="0" xfId="0" applyNumberFormat="1" applyFont="1" applyBorder="1" applyAlignment="1" applyProtection="1">
      <alignment vertical="center" shrinkToFit="1"/>
    </xf>
    <xf numFmtId="178" fontId="8" fillId="0" borderId="0" xfId="0" applyNumberFormat="1" applyFont="1" applyBorder="1" applyAlignment="1" applyProtection="1">
      <alignment vertical="center"/>
    </xf>
    <xf numFmtId="179" fontId="25" fillId="0" borderId="0" xfId="0" applyNumberFormat="1" applyFont="1" applyBorder="1" applyAlignment="1" applyProtection="1">
      <alignment horizontal="right" vertical="center" shrinkToFit="1"/>
      <protection locked="0"/>
    </xf>
    <xf numFmtId="177" fontId="8" fillId="0" borderId="0" xfId="0" applyNumberFormat="1" applyFont="1" applyBorder="1" applyAlignment="1" applyProtection="1">
      <alignment horizontal="center" vertical="center" shrinkToFit="1"/>
      <protection locked="0"/>
    </xf>
    <xf numFmtId="180" fontId="15" fillId="0" borderId="0" xfId="0" applyNumberFormat="1" applyFont="1" applyBorder="1" applyAlignment="1" applyProtection="1">
      <alignment horizontal="right" vertical="center" shrinkToFit="1"/>
    </xf>
    <xf numFmtId="180" fontId="26" fillId="0" borderId="0" xfId="0" applyNumberFormat="1" applyFont="1" applyBorder="1" applyAlignment="1" applyProtection="1">
      <alignment horizontal="center" vertical="center" shrinkToFit="1"/>
      <protection locked="0"/>
    </xf>
    <xf numFmtId="0" fontId="27" fillId="0" borderId="0" xfId="0" applyNumberFormat="1" applyFont="1" applyBorder="1" applyAlignment="1" applyProtection="1">
      <alignment horizontal="center" vertical="center" shrinkToFit="1"/>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shrinkToFit="1"/>
    </xf>
    <xf numFmtId="0" fontId="27" fillId="0" borderId="4" xfId="0" applyNumberFormat="1" applyFont="1" applyBorder="1" applyAlignment="1" applyProtection="1">
      <alignment horizontal="center" vertical="center" shrinkToFit="1"/>
    </xf>
    <xf numFmtId="0" fontId="15" fillId="0" borderId="0"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pplyProtection="1">
      <alignment horizontal="left" vertical="center"/>
    </xf>
    <xf numFmtId="0" fontId="8" fillId="0" borderId="24" xfId="0" applyFont="1" applyBorder="1" applyAlignment="1" applyProtection="1"/>
    <xf numFmtId="0" fontId="20" fillId="0" borderId="7" xfId="0" applyFont="1" applyBorder="1" applyAlignment="1" applyProtection="1">
      <alignment vertical="center" shrinkToFit="1"/>
    </xf>
    <xf numFmtId="0" fontId="20" fillId="0" borderId="16" xfId="0" applyFont="1" applyBorder="1" applyAlignment="1" applyProtection="1">
      <alignment shrinkToFit="1"/>
    </xf>
    <xf numFmtId="186" fontId="8" fillId="0" borderId="16" xfId="0" applyNumberFormat="1" applyFont="1" applyBorder="1" applyAlignment="1" applyProtection="1">
      <alignment vertical="top" shrinkToFit="1"/>
    </xf>
    <xf numFmtId="178" fontId="8" fillId="0" borderId="24" xfId="0" applyNumberFormat="1" applyFont="1" applyBorder="1" applyAlignment="1" applyProtection="1">
      <alignment vertical="top" shrinkToFit="1"/>
    </xf>
    <xf numFmtId="185" fontId="8" fillId="0" borderId="16" xfId="0" applyNumberFormat="1" applyFont="1" applyBorder="1" applyAlignment="1" applyProtection="1">
      <alignment shrinkToFit="1"/>
    </xf>
    <xf numFmtId="0" fontId="8" fillId="0" borderId="25" xfId="0" applyFont="1" applyBorder="1" applyProtection="1">
      <alignment vertical="center"/>
    </xf>
    <xf numFmtId="0" fontId="15" fillId="0" borderId="0"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Alignment="1">
      <alignment vertical="center"/>
    </xf>
    <xf numFmtId="0" fontId="15" fillId="0" borderId="0" xfId="0" applyFont="1" applyBorder="1" applyAlignment="1" applyProtection="1">
      <alignment horizontal="left" vertical="center"/>
    </xf>
    <xf numFmtId="0" fontId="18" fillId="0" borderId="1"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176" fontId="21" fillId="0" borderId="3" xfId="0" applyNumberFormat="1" applyFont="1" applyFill="1" applyBorder="1" applyAlignment="1" applyProtection="1">
      <alignment horizontal="center" vertical="center"/>
      <protection locked="0"/>
    </xf>
    <xf numFmtId="176" fontId="21" fillId="0" borderId="2" xfId="0" applyNumberFormat="1" applyFont="1" applyFill="1" applyBorder="1" applyAlignment="1" applyProtection="1">
      <alignment horizontal="center" vertical="center"/>
      <protection locked="0"/>
    </xf>
    <xf numFmtId="0" fontId="15" fillId="0" borderId="3" xfId="0" applyFont="1" applyBorder="1" applyAlignment="1" applyProtection="1">
      <alignment horizontal="center" vertical="center"/>
    </xf>
    <xf numFmtId="0" fontId="19" fillId="0" borderId="1" xfId="0" applyFont="1" applyBorder="1" applyAlignment="1" applyProtection="1">
      <alignment horizontal="center" vertical="center" wrapText="1" shrinkToFit="1"/>
      <protection locked="0"/>
    </xf>
    <xf numFmtId="0" fontId="19" fillId="0" borderId="3" xfId="0" applyFont="1" applyBorder="1" applyAlignment="1" applyProtection="1">
      <alignment horizontal="center" vertical="center" wrapText="1" shrinkToFit="1"/>
      <protection locked="0"/>
    </xf>
    <xf numFmtId="0" fontId="19" fillId="0" borderId="2" xfId="0" applyFont="1" applyBorder="1" applyAlignment="1" applyProtection="1">
      <alignment horizontal="center" vertical="center" wrapText="1" shrinkToFit="1"/>
      <protection locked="0"/>
    </xf>
    <xf numFmtId="0" fontId="33" fillId="0" borderId="0" xfId="0" applyFont="1" applyFill="1" applyBorder="1" applyAlignment="1" applyProtection="1">
      <alignment horizontal="left" vertical="center"/>
    </xf>
    <xf numFmtId="0" fontId="11"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16" fillId="0" borderId="1"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2" xfId="0" applyFont="1" applyBorder="1" applyAlignment="1" applyProtection="1">
      <alignment horizontal="center" vertical="center" shrinkToFit="1"/>
    </xf>
    <xf numFmtId="0" fontId="12" fillId="0" borderId="0" xfId="0" applyFont="1" applyBorder="1" applyAlignment="1">
      <alignment horizontal="center" vertical="center"/>
    </xf>
    <xf numFmtId="0" fontId="8" fillId="0" borderId="4" xfId="0" applyFont="1" applyBorder="1" applyAlignment="1" applyProtection="1">
      <alignment horizontal="center" vertical="center"/>
    </xf>
    <xf numFmtId="0" fontId="27" fillId="0" borderId="4" xfId="0" applyNumberFormat="1" applyFont="1" applyBorder="1" applyAlignment="1" applyProtection="1">
      <alignment horizontal="center" vertical="center" shrinkToFit="1"/>
    </xf>
    <xf numFmtId="0" fontId="23" fillId="0" borderId="13" xfId="0" applyFont="1" applyBorder="1" applyAlignment="1" applyProtection="1">
      <alignment horizontal="center" vertical="center"/>
    </xf>
    <xf numFmtId="0" fontId="31" fillId="0" borderId="0" xfId="0" applyFont="1" applyBorder="1" applyAlignment="1" applyProtection="1">
      <alignment horizontal="left" vertical="center" wrapText="1" shrinkToFit="1"/>
    </xf>
    <xf numFmtId="0" fontId="31" fillId="0" borderId="16" xfId="0" applyFont="1" applyBorder="1" applyAlignment="1" applyProtection="1">
      <alignment horizontal="left" vertical="center" wrapText="1" shrinkToFit="1"/>
    </xf>
    <xf numFmtId="0" fontId="24"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182" fontId="11" fillId="0" borderId="4" xfId="1" applyNumberFormat="1" applyFont="1" applyBorder="1" applyAlignment="1" applyProtection="1">
      <alignment horizontal="right" vertical="center" shrinkToFit="1"/>
    </xf>
    <xf numFmtId="0" fontId="8" fillId="0" borderId="21" xfId="0" applyFont="1" applyBorder="1" applyAlignment="1" applyProtection="1">
      <alignment horizontal="center" vertical="center"/>
    </xf>
    <xf numFmtId="182" fontId="8" fillId="0" borderId="1" xfId="0" applyNumberFormat="1" applyFont="1" applyBorder="1" applyAlignment="1" applyProtection="1">
      <alignment horizontal="right" vertical="center" shrinkToFit="1"/>
    </xf>
    <xf numFmtId="182" fontId="8" fillId="0" borderId="2" xfId="0" applyNumberFormat="1" applyFont="1" applyBorder="1" applyAlignment="1" applyProtection="1">
      <alignment horizontal="right" vertical="center" shrinkToFi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4" xfId="0" applyFont="1" applyBorder="1" applyAlignment="1" applyProtection="1">
      <alignment horizontal="center" vertical="center" shrinkToFit="1"/>
    </xf>
    <xf numFmtId="0" fontId="23" fillId="0" borderId="4" xfId="0" applyFont="1" applyBorder="1" applyAlignment="1" applyProtection="1">
      <alignment horizontal="center" vertical="center" wrapText="1" shrinkToFit="1"/>
    </xf>
    <xf numFmtId="177" fontId="8" fillId="0" borderId="4" xfId="0" applyNumberFormat="1" applyFont="1" applyBorder="1" applyAlignment="1" applyProtection="1">
      <alignment horizontal="center" vertical="center" shrinkToFit="1"/>
      <protection locked="0"/>
    </xf>
    <xf numFmtId="180" fontId="15" fillId="0" borderId="4" xfId="0" applyNumberFormat="1" applyFont="1" applyBorder="1" applyAlignment="1" applyProtection="1">
      <alignment horizontal="right" vertical="center" shrinkToFit="1"/>
      <protection locked="0"/>
    </xf>
    <xf numFmtId="0" fontId="8" fillId="0" borderId="22" xfId="0" applyFont="1" applyBorder="1" applyAlignment="1" applyProtection="1">
      <alignment horizontal="center" vertical="center" shrinkToFit="1"/>
    </xf>
    <xf numFmtId="0" fontId="0" fillId="0" borderId="23" xfId="0" applyBorder="1" applyAlignment="1">
      <alignment vertical="center" shrinkToFit="1"/>
    </xf>
    <xf numFmtId="0" fontId="8" fillId="0" borderId="5" xfId="0" applyFont="1" applyBorder="1" applyAlignment="1" applyProtection="1">
      <alignment horizontal="center" vertical="center"/>
    </xf>
    <xf numFmtId="0" fontId="8" fillId="0" borderId="9" xfId="0" applyFont="1" applyBorder="1" applyAlignment="1" applyProtection="1">
      <alignment horizontal="center" vertical="center"/>
    </xf>
    <xf numFmtId="0" fontId="28" fillId="0" borderId="2"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2" xfId="0" applyFont="1" applyBorder="1" applyAlignment="1" applyProtection="1">
      <alignment horizontal="center" vertical="center" shrinkToFit="1"/>
    </xf>
    <xf numFmtId="0" fontId="28" fillId="0" borderId="4" xfId="0" applyFont="1" applyBorder="1" applyAlignment="1" applyProtection="1">
      <alignment horizontal="center" vertical="center" shrinkToFit="1"/>
    </xf>
    <xf numFmtId="179" fontId="25" fillId="0" borderId="4" xfId="0" applyNumberFormat="1" applyFont="1" applyBorder="1" applyAlignment="1" applyProtection="1">
      <alignment horizontal="right" vertical="center" shrinkToFit="1"/>
      <protection locked="0"/>
    </xf>
    <xf numFmtId="180" fontId="26" fillId="0" borderId="4" xfId="0" applyNumberFormat="1" applyFont="1" applyBorder="1" applyAlignment="1" applyProtection="1">
      <alignment horizontal="center" vertical="center" shrinkToFit="1"/>
      <protection locked="0"/>
    </xf>
    <xf numFmtId="0" fontId="24" fillId="1" borderId="4" xfId="0" applyFont="1" applyFill="1" applyBorder="1" applyAlignment="1" applyProtection="1">
      <alignment horizontal="center" vertical="center" shrinkToFit="1"/>
    </xf>
    <xf numFmtId="177" fontId="8" fillId="0" borderId="4" xfId="0" applyNumberFormat="1" applyFont="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58"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xf>
    <xf numFmtId="0" fontId="39" fillId="0" borderId="1" xfId="0" applyFont="1" applyFill="1" applyBorder="1" applyAlignment="1" applyProtection="1">
      <alignment horizontal="center" vertical="center" shrinkToFit="1"/>
      <protection locked="0"/>
    </xf>
    <xf numFmtId="0" fontId="39" fillId="0" borderId="3"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176" fontId="15" fillId="0" borderId="1" xfId="0" applyNumberFormat="1" applyFont="1" applyFill="1" applyBorder="1" applyAlignment="1" applyProtection="1">
      <alignment horizontal="center" vertical="center" shrinkToFit="1"/>
      <protection locked="0"/>
    </xf>
    <xf numFmtId="176" fontId="15" fillId="0" borderId="3" xfId="0" applyNumberFormat="1" applyFont="1" applyFill="1" applyBorder="1" applyAlignment="1" applyProtection="1">
      <alignment horizontal="center" vertical="center" shrinkToFit="1"/>
      <protection locked="0"/>
    </xf>
    <xf numFmtId="176" fontId="15" fillId="0" borderId="2" xfId="0" applyNumberFormat="1" applyFont="1" applyFill="1" applyBorder="1" applyAlignment="1" applyProtection="1">
      <alignment horizontal="center" vertical="center" shrinkToFit="1"/>
      <protection locked="0"/>
    </xf>
    <xf numFmtId="177" fontId="21" fillId="0" borderId="1" xfId="0" applyNumberFormat="1" applyFont="1" applyFill="1" applyBorder="1" applyAlignment="1" applyProtection="1">
      <alignment horizontal="center" vertical="center"/>
      <protection locked="0"/>
    </xf>
    <xf numFmtId="177" fontId="21" fillId="0" borderId="2"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8" fillId="0" borderId="8" xfId="0" applyFont="1" applyBorder="1" applyAlignment="1">
      <alignment vertical="center" shrinkToFit="1"/>
    </xf>
    <xf numFmtId="0" fontId="0" fillId="0" borderId="0" xfId="0" applyAlignment="1">
      <alignment vertical="center" shrinkToFit="1"/>
    </xf>
    <xf numFmtId="180" fontId="24" fillId="0" borderId="4" xfId="0" applyNumberFormat="1"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25</xdr:row>
          <xdr:rowOff>123825</xdr:rowOff>
        </xdr:from>
        <xdr:to>
          <xdr:col>1</xdr:col>
          <xdr:colOff>419100</xdr:colOff>
          <xdr:row>27</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19050</xdr:rowOff>
        </xdr:from>
        <xdr:to>
          <xdr:col>1</xdr:col>
          <xdr:colOff>409575</xdr:colOff>
          <xdr:row>22</xdr:row>
          <xdr:rowOff>142875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23</xdr:row>
          <xdr:rowOff>9525</xdr:rowOff>
        </xdr:from>
        <xdr:to>
          <xdr:col>1</xdr:col>
          <xdr:colOff>390525</xdr:colOff>
          <xdr:row>24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0</xdr:rowOff>
        </xdr:from>
        <xdr:to>
          <xdr:col>1</xdr:col>
          <xdr:colOff>400050</xdr:colOff>
          <xdr:row>24</xdr:row>
          <xdr:rowOff>161925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25</xdr:row>
          <xdr:rowOff>0</xdr:rowOff>
        </xdr:from>
        <xdr:to>
          <xdr:col>1</xdr:col>
          <xdr:colOff>381000</xdr:colOff>
          <xdr:row>25</xdr:row>
          <xdr:rowOff>161925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19050</xdr:rowOff>
        </xdr:from>
        <xdr:to>
          <xdr:col>1</xdr:col>
          <xdr:colOff>409575</xdr:colOff>
          <xdr:row>27</xdr:row>
          <xdr:rowOff>161925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23</xdr:row>
          <xdr:rowOff>152400</xdr:rowOff>
        </xdr:from>
        <xdr:to>
          <xdr:col>6</xdr:col>
          <xdr:colOff>466725</xdr:colOff>
          <xdr:row>25</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23</xdr:row>
          <xdr:rowOff>142875</xdr:rowOff>
        </xdr:from>
        <xdr:to>
          <xdr:col>8</xdr:col>
          <xdr:colOff>238125</xdr:colOff>
          <xdr:row>25</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495300</xdr:colOff>
      <xdr:row>13</xdr:row>
      <xdr:rowOff>47625</xdr:rowOff>
    </xdr:from>
    <xdr:to>
      <xdr:col>1</xdr:col>
      <xdr:colOff>590550</xdr:colOff>
      <xdr:row>15</xdr:row>
      <xdr:rowOff>95250</xdr:rowOff>
    </xdr:to>
    <xdr:sp macro="" textlink="">
      <xdr:nvSpPr>
        <xdr:cNvPr id="2" name="左大かっこ 1"/>
        <xdr:cNvSpPr/>
      </xdr:nvSpPr>
      <xdr:spPr>
        <a:xfrm>
          <a:off x="600075" y="2905125"/>
          <a:ext cx="95250" cy="314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314324</xdr:colOff>
      <xdr:row>13</xdr:row>
      <xdr:rowOff>47625</xdr:rowOff>
    </xdr:from>
    <xdr:to>
      <xdr:col>10</xdr:col>
      <xdr:colOff>419099</xdr:colOff>
      <xdr:row>15</xdr:row>
      <xdr:rowOff>66675</xdr:rowOff>
    </xdr:to>
    <xdr:sp macro="" textlink="">
      <xdr:nvSpPr>
        <xdr:cNvPr id="3" name="右大かっこ 2"/>
        <xdr:cNvSpPr/>
      </xdr:nvSpPr>
      <xdr:spPr>
        <a:xfrm>
          <a:off x="5991224" y="2905125"/>
          <a:ext cx="104775" cy="285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523875</xdr:colOff>
          <xdr:row>9</xdr:row>
          <xdr:rowOff>85725</xdr:rowOff>
        </xdr:from>
        <xdr:to>
          <xdr:col>10</xdr:col>
          <xdr:colOff>114300</xdr:colOff>
          <xdr:row>11</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533400</xdr:colOff>
          <xdr:row>20</xdr:row>
          <xdr:rowOff>76200</xdr:rowOff>
        </xdr:from>
        <xdr:to>
          <xdr:col>10</xdr:col>
          <xdr:colOff>190500</xdr:colOff>
          <xdr:row>22</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32</xdr:row>
          <xdr:rowOff>0</xdr:rowOff>
        </xdr:from>
        <xdr:to>
          <xdr:col>11</xdr:col>
          <xdr:colOff>171450</xdr:colOff>
          <xdr:row>33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542925</xdr:colOff>
          <xdr:row>32</xdr:row>
          <xdr:rowOff>0</xdr:rowOff>
        </xdr:from>
        <xdr:to>
          <xdr:col>10</xdr:col>
          <xdr:colOff>200025</xdr:colOff>
          <xdr:row>33</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20</xdr:row>
          <xdr:rowOff>85725</xdr:rowOff>
        </xdr:from>
        <xdr:to>
          <xdr:col>11</xdr:col>
          <xdr:colOff>171450</xdr:colOff>
          <xdr:row>22</xdr:row>
          <xdr:rowOff>47625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552450</xdr:colOff>
          <xdr:row>30</xdr:row>
          <xdr:rowOff>0</xdr:rowOff>
        </xdr:from>
        <xdr:to>
          <xdr:col>10</xdr:col>
          <xdr:colOff>209550</xdr:colOff>
          <xdr:row>31</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504825</xdr:colOff>
          <xdr:row>30</xdr:row>
          <xdr:rowOff>9525</xdr:rowOff>
        </xdr:from>
        <xdr:to>
          <xdr:col>11</xdr:col>
          <xdr:colOff>161925</xdr:colOff>
          <xdr:row>31</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504825</xdr:colOff>
          <xdr:row>9</xdr:row>
          <xdr:rowOff>95250</xdr:rowOff>
        </xdr:from>
        <xdr:to>
          <xdr:col>11</xdr:col>
          <xdr:colOff>161925</xdr:colOff>
          <xdr:row>11</xdr:row>
          <xdr:rowOff>47625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15</xdr:row>
          <xdr:rowOff>38100</xdr:rowOff>
        </xdr:from>
        <xdr:to>
          <xdr:col>1</xdr:col>
          <xdr:colOff>400050</xdr:colOff>
          <xdr:row>15</xdr:row>
          <xdr:rowOff>180975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28575</xdr:rowOff>
        </xdr:from>
        <xdr:to>
          <xdr:col>1</xdr:col>
          <xdr:colOff>400050</xdr:colOff>
          <xdr:row>16</xdr:row>
          <xdr:rowOff>171450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10</xdr:row>
          <xdr:rowOff>0</xdr:rowOff>
        </xdr:from>
        <xdr:to>
          <xdr:col>11</xdr:col>
          <xdr:colOff>152400</xdr:colOff>
          <xdr:row>11</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10</xdr:row>
          <xdr:rowOff>0</xdr:rowOff>
        </xdr:from>
        <xdr:to>
          <xdr:col>10</xdr:col>
          <xdr:colOff>171450</xdr:colOff>
          <xdr:row>11</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57150</xdr:rowOff>
        </xdr:from>
        <xdr:to>
          <xdr:col>1</xdr:col>
          <xdr:colOff>400050</xdr:colOff>
          <xdr:row>14</xdr:row>
          <xdr:rowOff>180975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28575</xdr:rowOff>
        </xdr:from>
        <xdr:to>
          <xdr:col>1</xdr:col>
          <xdr:colOff>371475</xdr:colOff>
          <xdr:row>17</xdr:row>
          <xdr:rowOff>190500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19050</xdr:rowOff>
        </xdr:from>
        <xdr:to>
          <xdr:col>1</xdr:col>
          <xdr:colOff>400050</xdr:colOff>
          <xdr:row>19</xdr:row>
          <xdr:rowOff>161925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209550</xdr:rowOff>
        </xdr:from>
        <xdr:to>
          <xdr:col>6</xdr:col>
          <xdr:colOff>142875</xdr:colOff>
          <xdr:row>17</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15</xdr:row>
          <xdr:rowOff>200025</xdr:rowOff>
        </xdr:from>
        <xdr:to>
          <xdr:col>7</xdr:col>
          <xdr:colOff>514350</xdr:colOff>
          <xdr:row>17</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619125</xdr:colOff>
          <xdr:row>11</xdr:row>
          <xdr:rowOff>190500</xdr:rowOff>
        </xdr:from>
        <xdr:to>
          <xdr:col>10</xdr:col>
          <xdr:colOff>276225</xdr:colOff>
          <xdr:row>14</xdr:row>
          <xdr:rowOff>152400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600075</xdr:colOff>
          <xdr:row>11</xdr:row>
          <xdr:rowOff>200025</xdr:rowOff>
        </xdr:from>
        <xdr:to>
          <xdr:col>11</xdr:col>
          <xdr:colOff>257175</xdr:colOff>
          <xdr:row>14</xdr:row>
          <xdr:rowOff>161925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19050</xdr:rowOff>
        </xdr:from>
        <xdr:to>
          <xdr:col>1</xdr:col>
          <xdr:colOff>400050</xdr:colOff>
          <xdr:row>20</xdr:row>
          <xdr:rowOff>161925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25</xdr:row>
          <xdr:rowOff>0</xdr:rowOff>
        </xdr:from>
        <xdr:to>
          <xdr:col>1</xdr:col>
          <xdr:colOff>438150</xdr:colOff>
          <xdr:row>26</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0</xdr:rowOff>
        </xdr:from>
        <xdr:to>
          <xdr:col>1</xdr:col>
          <xdr:colOff>438150</xdr:colOff>
          <xdr:row>28</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619125</xdr:colOff>
          <xdr:row>22</xdr:row>
          <xdr:rowOff>66675</xdr:rowOff>
        </xdr:from>
        <xdr:to>
          <xdr:col>10</xdr:col>
          <xdr:colOff>276225</xdr:colOff>
          <xdr:row>24</xdr:row>
          <xdr:rowOff>152400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600075</xdr:colOff>
          <xdr:row>22</xdr:row>
          <xdr:rowOff>66675</xdr:rowOff>
        </xdr:from>
        <xdr:to>
          <xdr:col>11</xdr:col>
          <xdr:colOff>257175</xdr:colOff>
          <xdr:row>24</xdr:row>
          <xdr:rowOff>152400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4"/>
  <sheetViews>
    <sheetView tabSelected="1" workbookViewId="0">
      <selection activeCell="J38" sqref="J38:J39"/>
    </sheetView>
  </sheetViews>
  <sheetFormatPr defaultRowHeight="18.75" x14ac:dyDescent="0.4"/>
  <cols>
    <col min="1" max="1" width="1.375" customWidth="1"/>
    <col min="2" max="13" width="8.125" customWidth="1"/>
    <col min="14" max="14" width="1.5" customWidth="1"/>
  </cols>
  <sheetData>
    <row r="1" spans="1:16" ht="24.75" customHeight="1" x14ac:dyDescent="0.4">
      <c r="A1" s="21"/>
      <c r="B1" s="161" t="s">
        <v>87</v>
      </c>
      <c r="C1" s="161"/>
      <c r="D1" s="161"/>
      <c r="E1" s="161"/>
      <c r="F1" s="161"/>
      <c r="G1" s="161"/>
      <c r="H1" s="161"/>
      <c r="I1" s="161"/>
      <c r="J1" s="161"/>
      <c r="K1" s="161"/>
      <c r="L1" s="161"/>
      <c r="M1" s="161"/>
      <c r="N1" s="21"/>
    </row>
    <row r="2" spans="1:16" ht="14.25" customHeight="1" x14ac:dyDescent="0.4">
      <c r="A2" s="15"/>
      <c r="B2" s="15"/>
      <c r="C2" s="15"/>
      <c r="D2" s="15"/>
      <c r="E2" s="15"/>
      <c r="F2" s="15"/>
      <c r="G2" s="15"/>
      <c r="H2" s="169" t="s">
        <v>83</v>
      </c>
      <c r="I2" s="169"/>
      <c r="J2" s="169"/>
      <c r="K2" s="162">
        <f ca="1">TODAY()</f>
        <v>45303</v>
      </c>
      <c r="L2" s="162"/>
      <c r="M2" s="162"/>
      <c r="N2" s="15"/>
    </row>
    <row r="3" spans="1:16" ht="24.75" customHeight="1" x14ac:dyDescent="0.4">
      <c r="A3" s="15"/>
      <c r="B3" s="152" t="s">
        <v>0</v>
      </c>
      <c r="C3" s="153"/>
      <c r="D3" s="163"/>
      <c r="E3" s="164"/>
      <c r="F3" s="164"/>
      <c r="G3" s="165"/>
      <c r="H3" s="15"/>
      <c r="I3" s="15"/>
      <c r="J3" s="15"/>
      <c r="K3" s="15"/>
      <c r="L3" s="15"/>
      <c r="M3" s="15"/>
      <c r="N3" s="15"/>
    </row>
    <row r="4" spans="1:16" ht="14.25" customHeight="1" x14ac:dyDescent="0.4">
      <c r="A4" s="15"/>
      <c r="B4" s="22"/>
      <c r="C4" s="22"/>
      <c r="D4" s="22"/>
      <c r="E4" s="22"/>
      <c r="F4" s="22"/>
      <c r="G4" s="22"/>
      <c r="H4" s="15"/>
      <c r="I4" s="15"/>
      <c r="J4" s="15"/>
      <c r="K4" s="15"/>
      <c r="L4" s="15"/>
      <c r="M4" s="15"/>
      <c r="N4" s="15"/>
    </row>
    <row r="5" spans="1:16" x14ac:dyDescent="0.4">
      <c r="A5" s="15"/>
      <c r="B5" s="152" t="s">
        <v>84</v>
      </c>
      <c r="C5" s="156"/>
      <c r="D5" s="153"/>
      <c r="E5" s="166" t="s">
        <v>1</v>
      </c>
      <c r="F5" s="167"/>
      <c r="G5" s="168"/>
      <c r="H5" s="23"/>
      <c r="I5" s="23"/>
      <c r="J5" s="23"/>
      <c r="K5" s="23"/>
      <c r="L5" s="23"/>
      <c r="M5" s="15"/>
      <c r="N5" s="15"/>
    </row>
    <row r="6" spans="1:16" ht="24.75" customHeight="1" x14ac:dyDescent="0.4">
      <c r="A6" s="15"/>
      <c r="B6" s="146"/>
      <c r="C6" s="147"/>
      <c r="D6" s="148"/>
      <c r="E6" s="149"/>
      <c r="F6" s="150"/>
      <c r="G6" s="151"/>
      <c r="H6" s="189" t="s">
        <v>73</v>
      </c>
      <c r="I6" s="190"/>
      <c r="J6" s="190"/>
      <c r="K6" s="190"/>
      <c r="L6" s="190"/>
      <c r="M6" s="190"/>
      <c r="N6" s="15"/>
    </row>
    <row r="7" spans="1:16" x14ac:dyDescent="0.4">
      <c r="A7" s="15"/>
      <c r="B7" s="152" t="s">
        <v>2</v>
      </c>
      <c r="C7" s="156"/>
      <c r="D7" s="153"/>
      <c r="E7" s="152" t="s">
        <v>3</v>
      </c>
      <c r="F7" s="156"/>
      <c r="G7" s="153"/>
      <c r="H7" s="25" t="s">
        <v>4</v>
      </c>
      <c r="I7" s="152" t="s">
        <v>5</v>
      </c>
      <c r="J7" s="156"/>
      <c r="K7" s="153"/>
      <c r="L7" s="152" t="s">
        <v>6</v>
      </c>
      <c r="M7" s="153"/>
      <c r="N7" s="15"/>
    </row>
    <row r="8" spans="1:16" ht="24.75" customHeight="1" x14ac:dyDescent="0.4">
      <c r="A8" s="15"/>
      <c r="B8" s="157"/>
      <c r="C8" s="158"/>
      <c r="D8" s="159"/>
      <c r="E8" s="27"/>
      <c r="F8" s="26" t="s">
        <v>74</v>
      </c>
      <c r="G8" s="28"/>
      <c r="H8" s="95"/>
      <c r="I8" s="27"/>
      <c r="J8" s="26" t="s">
        <v>74</v>
      </c>
      <c r="K8" s="28"/>
      <c r="L8" s="154"/>
      <c r="M8" s="155"/>
      <c r="N8" s="15"/>
    </row>
    <row r="9" spans="1:16" ht="10.5" customHeight="1" thickBot="1" x14ac:dyDescent="0.45">
      <c r="A9" s="18"/>
      <c r="B9" s="18"/>
      <c r="C9" s="18"/>
      <c r="D9" s="18"/>
      <c r="E9" s="18"/>
      <c r="F9" s="18"/>
      <c r="G9" s="18"/>
      <c r="H9" s="18"/>
      <c r="I9" s="18"/>
      <c r="J9" s="18"/>
      <c r="K9" s="18"/>
      <c r="L9" s="18"/>
      <c r="M9" s="18"/>
      <c r="N9" s="18"/>
    </row>
    <row r="10" spans="1:16" ht="9" customHeight="1" x14ac:dyDescent="0.4">
      <c r="A10" s="77"/>
      <c r="B10" s="78"/>
      <c r="C10" s="78"/>
      <c r="D10" s="78"/>
      <c r="E10" s="78"/>
      <c r="F10" s="78"/>
      <c r="G10" s="78"/>
      <c r="H10" s="78"/>
      <c r="I10" s="78"/>
      <c r="J10" s="78"/>
      <c r="K10" s="78"/>
      <c r="L10" s="78"/>
      <c r="M10" s="78"/>
      <c r="N10" s="12"/>
    </row>
    <row r="11" spans="1:16" ht="13.5" customHeight="1" x14ac:dyDescent="0.4">
      <c r="A11" s="29"/>
      <c r="B11" s="30" t="s">
        <v>68</v>
      </c>
      <c r="C11" s="30"/>
      <c r="D11" s="30"/>
      <c r="E11" s="30"/>
      <c r="F11" s="31"/>
      <c r="G11" s="23"/>
      <c r="H11" s="31"/>
      <c r="I11" s="32"/>
      <c r="J11" s="33"/>
      <c r="K11" s="23" t="s">
        <v>7</v>
      </c>
      <c r="L11" s="23" t="s">
        <v>8</v>
      </c>
      <c r="M11" s="1"/>
      <c r="N11" s="16"/>
    </row>
    <row r="12" spans="1:16" ht="13.5" customHeight="1" x14ac:dyDescent="0.4">
      <c r="A12" s="29"/>
      <c r="B12" s="160" t="s">
        <v>50</v>
      </c>
      <c r="C12" s="160"/>
      <c r="D12" s="160"/>
      <c r="E12" s="70" t="s">
        <v>51</v>
      </c>
      <c r="F12" s="15"/>
      <c r="G12" s="97"/>
      <c r="H12" s="72" t="s">
        <v>52</v>
      </c>
      <c r="I12" s="97"/>
      <c r="J12" s="73" t="s">
        <v>53</v>
      </c>
      <c r="K12" s="92" t="s">
        <v>71</v>
      </c>
      <c r="L12" s="8"/>
      <c r="M12" s="9"/>
      <c r="N12" s="16"/>
    </row>
    <row r="13" spans="1:16" ht="13.5" customHeight="1" x14ac:dyDescent="0.4">
      <c r="A13" s="29"/>
      <c r="B13" s="34"/>
      <c r="C13" s="74" t="s">
        <v>85</v>
      </c>
      <c r="D13" s="34"/>
      <c r="E13" s="34"/>
      <c r="F13" s="34"/>
      <c r="G13" s="24"/>
      <c r="H13" s="24"/>
      <c r="I13" s="24"/>
      <c r="J13" s="23"/>
      <c r="K13" s="93" t="s">
        <v>72</v>
      </c>
      <c r="L13" s="8"/>
      <c r="M13" s="9"/>
      <c r="N13" s="16"/>
    </row>
    <row r="14" spans="1:16" s="90" customFormat="1" ht="10.5" customHeight="1" x14ac:dyDescent="0.4">
      <c r="A14" s="84"/>
      <c r="B14" s="34"/>
      <c r="C14" s="34" t="s">
        <v>88</v>
      </c>
      <c r="D14" s="34"/>
      <c r="E14" s="34"/>
      <c r="F14" s="34"/>
      <c r="G14" s="85"/>
      <c r="H14" s="85"/>
      <c r="I14" s="85"/>
      <c r="J14" s="86"/>
      <c r="K14" s="86"/>
      <c r="L14" s="87"/>
      <c r="M14" s="88"/>
      <c r="N14" s="89"/>
    </row>
    <row r="15" spans="1:16" s="90" customFormat="1" ht="10.5" customHeight="1" x14ac:dyDescent="0.4">
      <c r="A15" s="84"/>
      <c r="B15" s="34"/>
      <c r="C15" s="91" t="s">
        <v>69</v>
      </c>
      <c r="D15" s="34"/>
      <c r="E15" s="34"/>
      <c r="F15" s="34"/>
      <c r="G15" s="85"/>
      <c r="H15" s="85"/>
      <c r="I15" s="85"/>
      <c r="J15" s="86"/>
      <c r="K15" s="86"/>
      <c r="L15" s="87"/>
      <c r="M15" s="88"/>
      <c r="N15" s="89"/>
      <c r="P15" s="83"/>
    </row>
    <row r="16" spans="1:16" s="90" customFormat="1" ht="10.5" customHeight="1" x14ac:dyDescent="0.4">
      <c r="A16" s="84"/>
      <c r="B16" s="34"/>
      <c r="C16" s="91" t="s">
        <v>70</v>
      </c>
      <c r="D16" s="34"/>
      <c r="E16" s="34"/>
      <c r="F16" s="34"/>
      <c r="G16" s="85"/>
      <c r="H16" s="85"/>
      <c r="I16" s="85"/>
      <c r="J16" s="86"/>
      <c r="K16" s="86"/>
      <c r="L16" s="87"/>
      <c r="M16" s="88"/>
      <c r="N16" s="89"/>
    </row>
    <row r="17" spans="1:14" ht="13.5" customHeight="1" x14ac:dyDescent="0.4">
      <c r="A17" s="29"/>
      <c r="B17" s="160" t="s">
        <v>54</v>
      </c>
      <c r="C17" s="160"/>
      <c r="D17" s="160"/>
      <c r="E17" s="70" t="s">
        <v>51</v>
      </c>
      <c r="F17" s="15"/>
      <c r="G17" s="97"/>
      <c r="H17" s="72" t="s">
        <v>52</v>
      </c>
      <c r="I17" s="97"/>
      <c r="J17" s="73" t="s">
        <v>53</v>
      </c>
      <c r="K17" s="35"/>
      <c r="L17" s="8"/>
      <c r="M17" s="9"/>
      <c r="N17" s="16"/>
    </row>
    <row r="18" spans="1:14" ht="13.5" customHeight="1" x14ac:dyDescent="0.4">
      <c r="A18" s="29"/>
      <c r="B18" s="34"/>
      <c r="C18" s="74" t="s">
        <v>55</v>
      </c>
      <c r="D18" s="34"/>
      <c r="E18" s="34"/>
      <c r="F18" s="34"/>
      <c r="G18" s="24"/>
      <c r="H18" s="24"/>
      <c r="I18" s="24"/>
      <c r="J18" s="23"/>
      <c r="K18" s="35"/>
      <c r="L18" s="8"/>
      <c r="M18" s="9"/>
      <c r="N18" s="16"/>
    </row>
    <row r="19" spans="1:14" ht="13.5" customHeight="1" x14ac:dyDescent="0.4">
      <c r="A19" s="29"/>
      <c r="B19" s="34"/>
      <c r="C19" s="75" t="s">
        <v>56</v>
      </c>
      <c r="D19" s="34"/>
      <c r="E19" s="34"/>
      <c r="F19" s="34"/>
      <c r="G19" s="24"/>
      <c r="H19" s="24"/>
      <c r="I19" s="24"/>
      <c r="J19" s="23"/>
      <c r="K19" s="35"/>
      <c r="L19" s="8"/>
      <c r="M19" s="9"/>
      <c r="N19" s="16"/>
    </row>
    <row r="20" spans="1:14" ht="13.5" customHeight="1" x14ac:dyDescent="0.4">
      <c r="A20" s="29"/>
      <c r="B20" s="34"/>
      <c r="C20" s="75" t="s">
        <v>57</v>
      </c>
      <c r="D20" s="34"/>
      <c r="E20" s="34"/>
      <c r="F20" s="34"/>
      <c r="G20" s="24"/>
      <c r="H20" s="24"/>
      <c r="I20" s="24"/>
      <c r="J20" s="23"/>
      <c r="K20" s="23"/>
      <c r="L20" s="3"/>
      <c r="M20" s="1"/>
      <c r="N20" s="16"/>
    </row>
    <row r="21" spans="1:14" ht="8.25" customHeight="1" x14ac:dyDescent="0.4">
      <c r="A21" s="6"/>
      <c r="B21" s="2"/>
      <c r="C21" s="76"/>
      <c r="D21" s="2"/>
      <c r="E21" s="2"/>
      <c r="F21" s="2"/>
      <c r="G21" s="1"/>
      <c r="H21" s="1"/>
      <c r="I21" s="1"/>
      <c r="J21" s="3"/>
      <c r="K21" s="3"/>
      <c r="L21" s="3"/>
      <c r="M21" s="1"/>
      <c r="N21" s="16"/>
    </row>
    <row r="22" spans="1:14" ht="13.5" customHeight="1" x14ac:dyDescent="0.4">
      <c r="A22" s="6"/>
      <c r="B22" s="36" t="s">
        <v>32</v>
      </c>
      <c r="C22" s="24"/>
      <c r="D22" s="24"/>
      <c r="E22" s="24"/>
      <c r="F22" s="24"/>
      <c r="G22" s="24"/>
      <c r="H22" s="24"/>
      <c r="I22" s="24"/>
      <c r="J22" s="23"/>
      <c r="K22" s="23" t="s">
        <v>7</v>
      </c>
      <c r="L22" s="23" t="s">
        <v>8</v>
      </c>
      <c r="M22" s="24"/>
      <c r="N22" s="16"/>
    </row>
    <row r="23" spans="1:14" ht="13.5" customHeight="1" x14ac:dyDescent="0.4">
      <c r="A23" s="6"/>
      <c r="B23" s="145" t="s">
        <v>62</v>
      </c>
      <c r="C23" s="145"/>
      <c r="D23" s="145"/>
      <c r="E23" s="145"/>
      <c r="F23" s="145"/>
      <c r="G23" s="145"/>
      <c r="H23" s="145"/>
      <c r="I23" s="145"/>
      <c r="J23" s="145"/>
      <c r="K23" s="145"/>
      <c r="L23" s="145"/>
      <c r="M23" s="145"/>
      <c r="N23" s="16"/>
    </row>
    <row r="24" spans="1:14" ht="13.5" customHeight="1" x14ac:dyDescent="0.4">
      <c r="A24" s="6"/>
      <c r="B24" s="145" t="s">
        <v>58</v>
      </c>
      <c r="C24" s="145"/>
      <c r="D24" s="145"/>
      <c r="E24" s="145"/>
      <c r="F24" s="145"/>
      <c r="G24" s="145"/>
      <c r="H24" s="145"/>
      <c r="I24" s="145"/>
      <c r="J24" s="145"/>
      <c r="K24" s="145"/>
      <c r="L24" s="145"/>
      <c r="M24" s="145"/>
      <c r="N24" s="16"/>
    </row>
    <row r="25" spans="1:14" ht="13.5" customHeight="1" x14ac:dyDescent="0.4">
      <c r="A25" s="6"/>
      <c r="B25" s="145" t="s">
        <v>86</v>
      </c>
      <c r="C25" s="145"/>
      <c r="D25" s="145"/>
      <c r="E25" s="145"/>
      <c r="F25" s="145"/>
      <c r="G25" s="145"/>
      <c r="H25" s="145"/>
      <c r="I25" s="145"/>
      <c r="J25" s="145"/>
      <c r="K25" s="145"/>
      <c r="L25" s="145"/>
      <c r="M25" s="145"/>
      <c r="N25" s="16"/>
    </row>
    <row r="26" spans="1:14" ht="13.5" customHeight="1" x14ac:dyDescent="0.4">
      <c r="A26" s="6"/>
      <c r="B26" s="142" t="s">
        <v>94</v>
      </c>
      <c r="C26" s="142"/>
      <c r="D26" s="142"/>
      <c r="E26" s="142"/>
      <c r="F26" s="142"/>
      <c r="G26" s="142"/>
      <c r="H26" s="142"/>
      <c r="I26" s="142"/>
      <c r="J26" s="142"/>
      <c r="K26" s="142"/>
      <c r="L26" s="142"/>
      <c r="M26" s="142"/>
      <c r="N26" s="16"/>
    </row>
    <row r="27" spans="1:14" ht="13.5" customHeight="1" x14ac:dyDescent="0.4">
      <c r="A27" s="6"/>
      <c r="B27" s="142" t="s">
        <v>47</v>
      </c>
      <c r="C27" s="142"/>
      <c r="D27" s="142"/>
      <c r="E27" s="142"/>
      <c r="F27" s="142"/>
      <c r="G27" s="142"/>
      <c r="H27" s="142"/>
      <c r="I27" s="142"/>
      <c r="J27" s="142"/>
      <c r="K27" s="142"/>
      <c r="L27" s="142"/>
      <c r="M27" s="142"/>
      <c r="N27" s="16"/>
    </row>
    <row r="28" spans="1:14" ht="13.5" customHeight="1" x14ac:dyDescent="0.4">
      <c r="A28" s="6"/>
      <c r="B28" s="143" t="s">
        <v>92</v>
      </c>
      <c r="C28" s="144"/>
      <c r="D28" s="144"/>
      <c r="E28" s="144"/>
      <c r="F28" s="144"/>
      <c r="G28" s="144"/>
      <c r="H28" s="144"/>
      <c r="I28" s="144"/>
      <c r="J28" s="144"/>
      <c r="K28" s="144"/>
      <c r="L28" s="144"/>
      <c r="M28" s="144"/>
      <c r="N28" s="16"/>
    </row>
    <row r="29" spans="1:14" ht="8.25" customHeight="1" x14ac:dyDescent="0.4">
      <c r="A29" s="6"/>
      <c r="B29" s="80"/>
      <c r="C29" s="81"/>
      <c r="D29" s="81"/>
      <c r="E29" s="81"/>
      <c r="F29" s="81"/>
      <c r="G29" s="81"/>
      <c r="H29" s="81"/>
      <c r="I29" s="81"/>
      <c r="J29" s="81"/>
      <c r="K29" s="81"/>
      <c r="L29" s="81"/>
      <c r="M29" s="81"/>
      <c r="N29" s="16"/>
    </row>
    <row r="30" spans="1:14" x14ac:dyDescent="0.4">
      <c r="A30" s="29"/>
      <c r="B30" s="36" t="s">
        <v>63</v>
      </c>
      <c r="C30" s="24"/>
      <c r="D30" s="24"/>
      <c r="E30" s="24"/>
      <c r="F30" s="24"/>
      <c r="G30" s="24"/>
      <c r="H30" s="24"/>
      <c r="I30" s="24"/>
      <c r="J30" s="23"/>
      <c r="K30" s="23"/>
      <c r="L30" s="23"/>
      <c r="M30" s="36"/>
      <c r="N30" s="16"/>
    </row>
    <row r="31" spans="1:14" x14ac:dyDescent="0.4">
      <c r="A31" s="29"/>
      <c r="B31" s="36" t="s">
        <v>33</v>
      </c>
      <c r="C31" s="24"/>
      <c r="D31" s="24"/>
      <c r="E31" s="24"/>
      <c r="F31" s="24"/>
      <c r="G31" s="24"/>
      <c r="H31" s="24"/>
      <c r="I31" s="24"/>
      <c r="J31" s="23"/>
      <c r="K31" s="23" t="s">
        <v>7</v>
      </c>
      <c r="L31" s="23" t="s">
        <v>8</v>
      </c>
      <c r="M31" s="24"/>
      <c r="N31" s="16"/>
    </row>
    <row r="32" spans="1:14" ht="11.25" customHeight="1" x14ac:dyDescent="0.4">
      <c r="A32" s="29"/>
      <c r="B32" s="36"/>
      <c r="C32" s="24"/>
      <c r="D32" s="24"/>
      <c r="E32" s="24"/>
      <c r="F32" s="24"/>
      <c r="G32" s="24"/>
      <c r="H32" s="24"/>
      <c r="I32" s="24"/>
      <c r="J32" s="24"/>
      <c r="K32" s="24"/>
      <c r="L32" s="24"/>
      <c r="M32" s="24"/>
      <c r="N32" s="16"/>
    </row>
    <row r="33" spans="1:14" x14ac:dyDescent="0.4">
      <c r="A33" s="29"/>
      <c r="B33" s="36" t="s">
        <v>89</v>
      </c>
      <c r="C33" s="24"/>
      <c r="D33" s="24"/>
      <c r="E33" s="24"/>
      <c r="F33" s="24"/>
      <c r="G33" s="24"/>
      <c r="H33" s="24"/>
      <c r="I33" s="24"/>
      <c r="J33" s="23"/>
      <c r="K33" s="23" t="s">
        <v>7</v>
      </c>
      <c r="L33" s="23" t="s">
        <v>8</v>
      </c>
      <c r="M33" s="24"/>
      <c r="N33" s="16"/>
    </row>
    <row r="34" spans="1:14" ht="11.25" customHeight="1" x14ac:dyDescent="0.4">
      <c r="A34" s="29"/>
      <c r="B34" s="15"/>
      <c r="C34" s="15"/>
      <c r="D34" s="15"/>
      <c r="E34" s="15"/>
      <c r="F34" s="15"/>
      <c r="G34" s="15"/>
      <c r="H34" s="15"/>
      <c r="I34" s="15"/>
      <c r="J34" s="15"/>
      <c r="K34" s="15"/>
      <c r="L34" s="15"/>
      <c r="M34" s="24"/>
      <c r="N34" s="16"/>
    </row>
    <row r="35" spans="1:14" x14ac:dyDescent="0.4">
      <c r="A35" s="29"/>
      <c r="B35" s="38" t="s">
        <v>64</v>
      </c>
      <c r="C35" s="24"/>
      <c r="D35" s="24"/>
      <c r="E35" s="24"/>
      <c r="F35" s="24"/>
      <c r="G35" s="24"/>
      <c r="H35" s="24"/>
      <c r="I35" s="24"/>
      <c r="J35" s="23"/>
      <c r="K35" s="23"/>
      <c r="L35" s="23"/>
      <c r="M35" s="24"/>
      <c r="N35" s="16"/>
    </row>
    <row r="36" spans="1:14" x14ac:dyDescent="0.4">
      <c r="A36" s="29"/>
      <c r="B36" s="170"/>
      <c r="C36" s="170"/>
      <c r="D36" s="185" t="s">
        <v>9</v>
      </c>
      <c r="E36" s="185" t="s">
        <v>10</v>
      </c>
      <c r="F36" s="185" t="s">
        <v>11</v>
      </c>
      <c r="G36" s="186" t="s">
        <v>12</v>
      </c>
      <c r="H36" s="199" t="s">
        <v>13</v>
      </c>
      <c r="I36" s="199"/>
      <c r="J36" s="199"/>
      <c r="K36" s="199"/>
      <c r="L36" s="199"/>
      <c r="M36" s="199"/>
      <c r="N36" s="16"/>
    </row>
    <row r="37" spans="1:14" x14ac:dyDescent="0.4">
      <c r="A37" s="29"/>
      <c r="B37" s="170"/>
      <c r="C37" s="170"/>
      <c r="D37" s="185"/>
      <c r="E37" s="185"/>
      <c r="F37" s="185"/>
      <c r="G37" s="186"/>
      <c r="H37" s="170" t="s">
        <v>14</v>
      </c>
      <c r="I37" s="170"/>
      <c r="J37" s="39" t="s">
        <v>15</v>
      </c>
      <c r="K37" s="200" t="str">
        <f>IF(J38&lt;28,"期間日数&lt;28の実日数","-")</f>
        <v>期間日数&lt;28の実日数</v>
      </c>
      <c r="L37" s="200"/>
      <c r="M37" s="39" t="s">
        <v>16</v>
      </c>
      <c r="N37" s="16"/>
    </row>
    <row r="38" spans="1:14" ht="19.5" customHeight="1" x14ac:dyDescent="0.4">
      <c r="A38" s="29"/>
      <c r="B38" s="170" t="s">
        <v>66</v>
      </c>
      <c r="C38" s="170"/>
      <c r="D38" s="96"/>
      <c r="E38" s="68">
        <v>60000</v>
      </c>
      <c r="F38" s="41">
        <v>3000</v>
      </c>
      <c r="G38" s="197"/>
      <c r="H38" s="187"/>
      <c r="I38" s="187"/>
      <c r="J38" s="188"/>
      <c r="K38" s="198"/>
      <c r="L38" s="198"/>
      <c r="M38" s="171" t="str">
        <f>IF(H38=0,"-",IF(J38&gt;=28,"定額",IF(K38&lt;20,IF(K38&lt;1,"実日数は？","日割"),"定額")))</f>
        <v>-</v>
      </c>
      <c r="N38" s="16"/>
    </row>
    <row r="39" spans="1:14" ht="19.5" customHeight="1" x14ac:dyDescent="0.4">
      <c r="A39" s="29"/>
      <c r="B39" s="170" t="s">
        <v>67</v>
      </c>
      <c r="C39" s="170"/>
      <c r="D39" s="96" t="s">
        <v>35</v>
      </c>
      <c r="E39" s="68">
        <v>50000</v>
      </c>
      <c r="F39" s="41">
        <v>2500</v>
      </c>
      <c r="G39" s="197"/>
      <c r="H39" s="187"/>
      <c r="I39" s="187"/>
      <c r="J39" s="188"/>
      <c r="K39" s="198"/>
      <c r="L39" s="198"/>
      <c r="M39" s="171"/>
      <c r="N39" s="79"/>
    </row>
    <row r="40" spans="1:14" x14ac:dyDescent="0.4">
      <c r="A40" s="29"/>
      <c r="B40" s="15"/>
      <c r="C40" s="15"/>
      <c r="D40" s="42" t="s">
        <v>34</v>
      </c>
      <c r="E40" s="15"/>
      <c r="F40" s="15"/>
      <c r="G40" s="15"/>
      <c r="H40" s="15"/>
      <c r="I40" s="15"/>
      <c r="J40" s="15"/>
      <c r="K40" s="15"/>
      <c r="L40" s="15"/>
      <c r="M40" s="15"/>
      <c r="N40" s="5"/>
    </row>
    <row r="41" spans="1:14" x14ac:dyDescent="0.4">
      <c r="A41" s="13"/>
      <c r="B41" s="43" t="s">
        <v>65</v>
      </c>
      <c r="C41" s="44"/>
      <c r="D41" s="44"/>
      <c r="E41" s="44"/>
      <c r="F41" s="44"/>
      <c r="G41" s="44"/>
      <c r="H41" s="24"/>
      <c r="I41" s="24"/>
      <c r="J41" s="24"/>
      <c r="K41" s="24"/>
      <c r="L41" s="24"/>
      <c r="M41" s="24"/>
      <c r="N41" s="5"/>
    </row>
    <row r="42" spans="1:14" x14ac:dyDescent="0.4">
      <c r="A42" s="29"/>
      <c r="B42" s="170"/>
      <c r="C42" s="170"/>
      <c r="D42" s="170"/>
      <c r="E42" s="170"/>
      <c r="F42" s="40" t="s">
        <v>17</v>
      </c>
      <c r="G42" s="40" t="s">
        <v>18</v>
      </c>
      <c r="H42" s="40" t="s">
        <v>19</v>
      </c>
      <c r="I42" s="40" t="s">
        <v>20</v>
      </c>
      <c r="J42" s="40" t="s">
        <v>21</v>
      </c>
      <c r="K42" s="40" t="s">
        <v>22</v>
      </c>
      <c r="L42" s="181" t="s">
        <v>23</v>
      </c>
      <c r="M42" s="182"/>
      <c r="N42" s="5"/>
    </row>
    <row r="43" spans="1:14" x14ac:dyDescent="0.4">
      <c r="A43" s="29"/>
      <c r="B43" s="191" t="s">
        <v>16</v>
      </c>
      <c r="C43" s="170"/>
      <c r="D43" s="170"/>
      <c r="E43" s="170"/>
      <c r="F43" s="39" t="str">
        <f>IF($G$38=1,$M$38,IF($G$38&gt;1,"定額","-"))</f>
        <v>-</v>
      </c>
      <c r="G43" s="39" t="str">
        <f>IF($G$38=2,$M$38,IF($G$38&gt;2,"定額","-"))</f>
        <v>-</v>
      </c>
      <c r="H43" s="39" t="str">
        <f>IF($G$38=3,$M$38,IF($G$38&gt;3,"定額","-"))</f>
        <v>-</v>
      </c>
      <c r="I43" s="39" t="str">
        <f>IF($G$38=4,$M$38,IF($G$38&gt;4,"定額","-"))</f>
        <v>-</v>
      </c>
      <c r="J43" s="39" t="str">
        <f>IF($G$38=5,$M$38,IF($G$38&gt;5,"定額","-"))</f>
        <v>-</v>
      </c>
      <c r="K43" s="94" t="str">
        <f>IF($G$38=5,$M$38,IF($G$38&gt;5,"定額","-"))</f>
        <v>-</v>
      </c>
      <c r="L43" s="183"/>
      <c r="M43" s="184"/>
      <c r="N43" s="5"/>
    </row>
    <row r="44" spans="1:14" x14ac:dyDescent="0.4">
      <c r="A44" s="29"/>
      <c r="B44" s="191" t="s">
        <v>24</v>
      </c>
      <c r="C44" s="193" t="s">
        <v>59</v>
      </c>
      <c r="D44" s="194"/>
      <c r="E44" s="194"/>
      <c r="F44" s="45"/>
      <c r="G44" s="45"/>
      <c r="H44" s="45"/>
      <c r="I44" s="45"/>
      <c r="J44" s="45"/>
      <c r="K44" s="45"/>
      <c r="L44" s="183"/>
      <c r="M44" s="184"/>
      <c r="N44" s="5"/>
    </row>
    <row r="45" spans="1:14" x14ac:dyDescent="0.4">
      <c r="A45" s="29"/>
      <c r="B45" s="192"/>
      <c r="C45" s="195" t="s">
        <v>60</v>
      </c>
      <c r="D45" s="196"/>
      <c r="E45" s="196"/>
      <c r="F45" s="45"/>
      <c r="G45" s="45"/>
      <c r="H45" s="45"/>
      <c r="I45" s="45"/>
      <c r="J45" s="45"/>
      <c r="K45" s="45"/>
      <c r="L45" s="183"/>
      <c r="M45" s="184"/>
      <c r="N45" s="5"/>
    </row>
    <row r="46" spans="1:14" x14ac:dyDescent="0.15">
      <c r="A46" s="29"/>
      <c r="B46" s="69">
        <f>IF(D38="●",60000,IF(D39="●",50000,""))</f>
        <v>50000</v>
      </c>
      <c r="C46" s="193" t="s">
        <v>25</v>
      </c>
      <c r="D46" s="194"/>
      <c r="E46" s="194"/>
      <c r="F46" s="46">
        <f>SUM(F44:F45)</f>
        <v>0</v>
      </c>
      <c r="G46" s="46">
        <f t="shared" ref="G46:K46" si="0">SUM(G44:G45)</f>
        <v>0</v>
      </c>
      <c r="H46" s="46">
        <f t="shared" si="0"/>
        <v>0</v>
      </c>
      <c r="I46" s="46">
        <f t="shared" si="0"/>
        <v>0</v>
      </c>
      <c r="J46" s="46">
        <f t="shared" si="0"/>
        <v>0</v>
      </c>
      <c r="K46" s="46">
        <f t="shared" si="0"/>
        <v>0</v>
      </c>
      <c r="L46" s="183"/>
      <c r="M46" s="184"/>
      <c r="N46" s="5"/>
    </row>
    <row r="47" spans="1:14" x14ac:dyDescent="0.15">
      <c r="A47" s="29"/>
      <c r="B47" s="47"/>
      <c r="C47" s="176" t="s">
        <v>26</v>
      </c>
      <c r="D47" s="170"/>
      <c r="E47" s="170"/>
      <c r="F47" s="48">
        <f>IF(F43="定額",$B$46*F46,F46*$K$38*$B$51)</f>
        <v>0</v>
      </c>
      <c r="G47" s="48">
        <f t="shared" ref="G47:K47" si="1">IF(G43="定額",$B$46*G46,G46*$K$38*$B$51)</f>
        <v>0</v>
      </c>
      <c r="H47" s="48">
        <f t="shared" si="1"/>
        <v>0</v>
      </c>
      <c r="I47" s="48">
        <f t="shared" si="1"/>
        <v>0</v>
      </c>
      <c r="J47" s="48">
        <f t="shared" si="1"/>
        <v>0</v>
      </c>
      <c r="K47" s="48">
        <f t="shared" si="1"/>
        <v>0</v>
      </c>
      <c r="L47" s="179">
        <f>SUM(F47:K47)</f>
        <v>0</v>
      </c>
      <c r="M47" s="180"/>
      <c r="N47" s="5"/>
    </row>
    <row r="48" spans="1:14" ht="11.25" customHeight="1" x14ac:dyDescent="0.4">
      <c r="A48" s="29"/>
      <c r="B48" s="24"/>
      <c r="C48" s="24"/>
      <c r="D48" s="24"/>
      <c r="E48" s="24"/>
      <c r="F48" s="24"/>
      <c r="G48" s="24"/>
      <c r="H48" s="24"/>
      <c r="I48" s="24"/>
      <c r="J48" s="24"/>
      <c r="K48" s="24"/>
      <c r="L48" s="24"/>
      <c r="M48" s="24"/>
      <c r="N48" s="5"/>
    </row>
    <row r="49" spans="1:18" x14ac:dyDescent="0.4">
      <c r="A49" s="29"/>
      <c r="B49" s="49" t="s">
        <v>27</v>
      </c>
      <c r="C49" s="39" t="s">
        <v>28</v>
      </c>
      <c r="D49" s="50"/>
      <c r="E49" s="51"/>
      <c r="F49" s="51"/>
      <c r="G49" s="52"/>
      <c r="H49" s="52"/>
      <c r="I49" s="52"/>
      <c r="J49" s="53"/>
      <c r="K49" s="53"/>
      <c r="L49" s="181" t="s">
        <v>23</v>
      </c>
      <c r="M49" s="182"/>
      <c r="N49" s="5"/>
    </row>
    <row r="50" spans="1:18" x14ac:dyDescent="0.15">
      <c r="A50" s="29"/>
      <c r="B50" s="54"/>
      <c r="C50" s="55" t="s">
        <v>48</v>
      </c>
      <c r="D50" s="56"/>
      <c r="E50" s="56"/>
      <c r="F50" s="56"/>
      <c r="G50" s="56"/>
      <c r="H50" s="56"/>
      <c r="I50" s="56"/>
      <c r="J50" s="56"/>
      <c r="K50" s="56"/>
      <c r="L50" s="183"/>
      <c r="M50" s="184"/>
      <c r="N50" s="5"/>
    </row>
    <row r="51" spans="1:18" x14ac:dyDescent="0.4">
      <c r="A51" s="29"/>
      <c r="B51" s="57">
        <f>IF(D38="●",3000,IF(D39="●",2500,""))</f>
        <v>2500</v>
      </c>
      <c r="C51" s="58" t="s">
        <v>16</v>
      </c>
      <c r="D51" s="59" t="str">
        <f t="shared" ref="D51:K51" si="2">IF(D50&gt;=20,"定額",IF(D50=0,"-","日割"))</f>
        <v>-</v>
      </c>
      <c r="E51" s="59" t="str">
        <f t="shared" si="2"/>
        <v>-</v>
      </c>
      <c r="F51" s="59" t="str">
        <f t="shared" si="2"/>
        <v>-</v>
      </c>
      <c r="G51" s="59" t="str">
        <f t="shared" si="2"/>
        <v>-</v>
      </c>
      <c r="H51" s="59" t="str">
        <f t="shared" si="2"/>
        <v>-</v>
      </c>
      <c r="I51" s="59" t="str">
        <f t="shared" si="2"/>
        <v>-</v>
      </c>
      <c r="J51" s="59" t="str">
        <f t="shared" si="2"/>
        <v>-</v>
      </c>
      <c r="K51" s="59" t="str">
        <f t="shared" si="2"/>
        <v>-</v>
      </c>
      <c r="L51" s="183"/>
      <c r="M51" s="184"/>
      <c r="N51" s="5"/>
    </row>
    <row r="52" spans="1:18" x14ac:dyDescent="0.4">
      <c r="A52" s="29"/>
      <c r="B52" s="60"/>
      <c r="C52" s="58" t="s">
        <v>29</v>
      </c>
      <c r="D52" s="61" t="str">
        <f t="shared" ref="D52" si="3">IF(D51="定額",$B$46,IF(D51="日割",D50*$B$51,"-"))</f>
        <v>-</v>
      </c>
      <c r="E52" s="61" t="str">
        <f t="shared" ref="E52:K52" si="4">IF(E51="定額",$B$46,IF(E51="日割",E50*$B$51,"-"))</f>
        <v>-</v>
      </c>
      <c r="F52" s="61" t="str">
        <f t="shared" si="4"/>
        <v>-</v>
      </c>
      <c r="G52" s="61" t="str">
        <f t="shared" si="4"/>
        <v>-</v>
      </c>
      <c r="H52" s="61" t="str">
        <f t="shared" si="4"/>
        <v>-</v>
      </c>
      <c r="I52" s="61" t="str">
        <f t="shared" si="4"/>
        <v>-</v>
      </c>
      <c r="J52" s="61" t="str">
        <f t="shared" si="4"/>
        <v>-</v>
      </c>
      <c r="K52" s="61" t="str">
        <f t="shared" si="4"/>
        <v>-</v>
      </c>
      <c r="L52" s="179">
        <f>SUM(D52:K52)</f>
        <v>0</v>
      </c>
      <c r="M52" s="180"/>
      <c r="N52" s="5"/>
    </row>
    <row r="53" spans="1:18" x14ac:dyDescent="0.4">
      <c r="A53" s="29"/>
      <c r="B53" s="37" t="s">
        <v>31</v>
      </c>
      <c r="C53" s="15"/>
      <c r="D53" s="37"/>
      <c r="E53" s="37"/>
      <c r="F53" s="37"/>
      <c r="G53" s="15"/>
      <c r="H53" s="62"/>
      <c r="I53" s="63"/>
      <c r="J53" s="63"/>
      <c r="K53" s="63"/>
      <c r="L53" s="63"/>
      <c r="M53" s="64"/>
      <c r="N53" s="5"/>
      <c r="Q53" s="4"/>
      <c r="R53" s="4"/>
    </row>
    <row r="54" spans="1:18" x14ac:dyDescent="0.4">
      <c r="A54" s="29"/>
      <c r="B54" s="65"/>
      <c r="C54" s="173" t="s">
        <v>49</v>
      </c>
      <c r="D54" s="173"/>
      <c r="E54" s="173"/>
      <c r="F54" s="173"/>
      <c r="G54" s="173"/>
      <c r="H54" s="173"/>
      <c r="I54" s="174"/>
      <c r="J54" s="175" t="s">
        <v>30</v>
      </c>
      <c r="K54" s="175"/>
      <c r="L54" s="177">
        <f>SUM(L47:M52)</f>
        <v>0</v>
      </c>
      <c r="M54" s="177"/>
      <c r="N54" s="5"/>
      <c r="Q54" s="4"/>
    </row>
    <row r="55" spans="1:18" ht="19.5" thickBot="1" x14ac:dyDescent="0.45">
      <c r="A55" s="66"/>
      <c r="B55" s="67"/>
      <c r="C55" s="67"/>
      <c r="D55" s="172"/>
      <c r="E55" s="172"/>
      <c r="F55" s="67"/>
      <c r="G55" s="67"/>
      <c r="H55" s="67"/>
      <c r="I55" s="67"/>
      <c r="J55" s="67"/>
      <c r="K55" s="67"/>
      <c r="L55" s="178" t="s">
        <v>61</v>
      </c>
      <c r="M55" s="178"/>
      <c r="N55" s="7"/>
    </row>
    <row r="56" spans="1:18" ht="9.75" customHeight="1" x14ac:dyDescent="0.4">
      <c r="A56" s="78"/>
    </row>
    <row r="57" spans="1:18" ht="16.5" customHeight="1" x14ac:dyDescent="0.4">
      <c r="A57" s="24"/>
      <c r="B57" s="82"/>
      <c r="C57" s="81"/>
      <c r="D57" s="81"/>
      <c r="E57" s="81"/>
      <c r="F57" s="81"/>
      <c r="G57" s="81"/>
      <c r="H57" s="81"/>
      <c r="I57" s="81"/>
      <c r="J57" s="81"/>
      <c r="K57" s="23"/>
      <c r="L57" s="23"/>
      <c r="M57" s="81"/>
      <c r="N57" s="15"/>
    </row>
    <row r="58" spans="1:18" ht="14.25" customHeight="1" x14ac:dyDescent="0.4">
      <c r="A58" s="24"/>
      <c r="B58" s="80"/>
      <c r="C58" s="80"/>
      <c r="D58" s="80"/>
      <c r="E58" s="80"/>
      <c r="F58" s="70"/>
      <c r="G58" s="15"/>
      <c r="H58" s="71"/>
      <c r="I58" s="72"/>
      <c r="J58" s="71"/>
      <c r="K58" s="73"/>
      <c r="L58" s="23"/>
      <c r="M58" s="81"/>
      <c r="N58" s="15"/>
    </row>
    <row r="59" spans="1:18" ht="13.5" customHeight="1" x14ac:dyDescent="0.4">
      <c r="A59" s="24"/>
      <c r="B59" s="80"/>
      <c r="D59" s="81"/>
      <c r="E59" s="81"/>
      <c r="F59" s="81"/>
      <c r="G59" s="81"/>
      <c r="H59" s="81"/>
      <c r="I59" s="81"/>
      <c r="J59" s="81"/>
      <c r="K59" s="81"/>
      <c r="L59" s="81"/>
      <c r="M59" s="81"/>
      <c r="N59" s="15"/>
    </row>
    <row r="60" spans="1:18" x14ac:dyDescent="0.4">
      <c r="A60" s="24"/>
    </row>
    <row r="61" spans="1:18" x14ac:dyDescent="0.4">
      <c r="A61" s="4"/>
    </row>
    <row r="62" spans="1:18" x14ac:dyDescent="0.4">
      <c r="A62" s="4"/>
    </row>
    <row r="63" spans="1:18" x14ac:dyDescent="0.4">
      <c r="A63" s="4"/>
    </row>
    <row r="64" spans="1:18" x14ac:dyDescent="0.4">
      <c r="A64" s="4"/>
    </row>
    <row r="65" spans="1:1" x14ac:dyDescent="0.4">
      <c r="A65" s="4"/>
    </row>
    <row r="66" spans="1:1" x14ac:dyDescent="0.4">
      <c r="A66" s="4"/>
    </row>
    <row r="67" spans="1:1" x14ac:dyDescent="0.4">
      <c r="A67" s="4"/>
    </row>
    <row r="68" spans="1:1" x14ac:dyDescent="0.4">
      <c r="A68" s="4"/>
    </row>
    <row r="69" spans="1:1" x14ac:dyDescent="0.4">
      <c r="A69" s="4"/>
    </row>
    <row r="70" spans="1:1" x14ac:dyDescent="0.4">
      <c r="A70" s="4"/>
    </row>
    <row r="71" spans="1:1" x14ac:dyDescent="0.4">
      <c r="A71" s="4"/>
    </row>
    <row r="72" spans="1:1" x14ac:dyDescent="0.4">
      <c r="A72" s="4"/>
    </row>
    <row r="73" spans="1:1" x14ac:dyDescent="0.4">
      <c r="A73" s="4"/>
    </row>
    <row r="74" spans="1:1" x14ac:dyDescent="0.4">
      <c r="A74" s="4"/>
    </row>
  </sheetData>
  <sheetProtection algorithmName="SHA-512" hashValue="J/Sqe/xy6c25SSxe7VWY8KUWtuqntW2TNbXKgpcLol3j89UydC26cZgw2AUPrurXKiarHnl1ztmVXY0rYOS8TA==" saltValue="CDAifxP0oEUkvLD1SONFjQ==" spinCount="100000" sheet="1" objects="1" scenarios="1" selectLockedCells="1"/>
  <mergeCells count="55">
    <mergeCell ref="H6:M6"/>
    <mergeCell ref="B42:E42"/>
    <mergeCell ref="L42:M46"/>
    <mergeCell ref="B43:E43"/>
    <mergeCell ref="B44:B45"/>
    <mergeCell ref="C44:E44"/>
    <mergeCell ref="C45:E45"/>
    <mergeCell ref="C46:E46"/>
    <mergeCell ref="B38:C38"/>
    <mergeCell ref="G38:G39"/>
    <mergeCell ref="K38:L39"/>
    <mergeCell ref="H36:M36"/>
    <mergeCell ref="H37:I37"/>
    <mergeCell ref="K37:L37"/>
    <mergeCell ref="B36:C37"/>
    <mergeCell ref="D36:D37"/>
    <mergeCell ref="E36:E37"/>
    <mergeCell ref="F36:F37"/>
    <mergeCell ref="G36:G37"/>
    <mergeCell ref="H38:I39"/>
    <mergeCell ref="J38:J39"/>
    <mergeCell ref="B39:C39"/>
    <mergeCell ref="M38:M39"/>
    <mergeCell ref="D55:E55"/>
    <mergeCell ref="C54:I54"/>
    <mergeCell ref="J54:K54"/>
    <mergeCell ref="C47:E47"/>
    <mergeCell ref="L54:M54"/>
    <mergeCell ref="L55:M55"/>
    <mergeCell ref="L47:M47"/>
    <mergeCell ref="L49:M51"/>
    <mergeCell ref="L52:M52"/>
    <mergeCell ref="B1:M1"/>
    <mergeCell ref="K2:M2"/>
    <mergeCell ref="B3:C3"/>
    <mergeCell ref="D3:G3"/>
    <mergeCell ref="B5:D5"/>
    <mergeCell ref="E5:G5"/>
    <mergeCell ref="H2:J2"/>
    <mergeCell ref="B27:M27"/>
    <mergeCell ref="B28:M28"/>
    <mergeCell ref="B25:M25"/>
    <mergeCell ref="B6:D6"/>
    <mergeCell ref="E6:G6"/>
    <mergeCell ref="L7:M7"/>
    <mergeCell ref="L8:M8"/>
    <mergeCell ref="I7:K7"/>
    <mergeCell ref="E7:G7"/>
    <mergeCell ref="B7:D7"/>
    <mergeCell ref="B8:D8"/>
    <mergeCell ref="B26:M26"/>
    <mergeCell ref="B12:D12"/>
    <mergeCell ref="B17:D17"/>
    <mergeCell ref="B24:M24"/>
    <mergeCell ref="B23:M23"/>
  </mergeCells>
  <phoneticPr fontId="5"/>
  <dataValidations count="1">
    <dataValidation type="list" allowBlank="1" showInputMessage="1" showErrorMessage="1" sqref="D38:D39">
      <formula1>"●"</formula1>
    </dataValidation>
  </dataValidations>
  <printOptions horizontalCentered="1" verticalCentered="1"/>
  <pageMargins left="0.31496062992125984" right="0.11811023622047245" top="0" bottom="0" header="0.31496062992125984" footer="0.31496062992125984"/>
  <pageSetup paperSize="9" scale="8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xdr:col>
                    <xdr:colOff>161925</xdr:colOff>
                    <xdr:row>25</xdr:row>
                    <xdr:rowOff>123825</xdr:rowOff>
                  </from>
                  <to>
                    <xdr:col>1</xdr:col>
                    <xdr:colOff>419100</xdr:colOff>
                    <xdr:row>27</xdr:row>
                    <xdr:rowOff>19050</xdr:rowOff>
                  </to>
                </anchor>
              </controlPr>
            </control>
          </mc:Choice>
        </mc:AlternateContent>
        <mc:AlternateContent xmlns:mc="http://schemas.openxmlformats.org/markup-compatibility/2006">
          <mc:Choice Requires="x14">
            <control shapeId="2076" r:id="rId5" name="Check Box 28">
              <controlPr defaultSize="0" autoFill="0" autoLine="0" autoPict="0">
                <anchor moveWithCells="1">
                  <from>
                    <xdr:col>1</xdr:col>
                    <xdr:colOff>161925</xdr:colOff>
                    <xdr:row>22</xdr:row>
                    <xdr:rowOff>19050</xdr:rowOff>
                  </from>
                  <to>
                    <xdr:col>1</xdr:col>
                    <xdr:colOff>409575</xdr:colOff>
                    <xdr:row>22</xdr:row>
                    <xdr:rowOff>142875</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1</xdr:col>
                    <xdr:colOff>161925</xdr:colOff>
                    <xdr:row>23</xdr:row>
                    <xdr:rowOff>9525</xdr:rowOff>
                  </from>
                  <to>
                    <xdr:col>1</xdr:col>
                    <xdr:colOff>390525</xdr:colOff>
                    <xdr:row>24</xdr:row>
                    <xdr:rowOff>9525</xdr:rowOff>
                  </to>
                </anchor>
              </controlPr>
            </control>
          </mc:Choice>
        </mc:AlternateContent>
        <mc:AlternateContent xmlns:mc="http://schemas.openxmlformats.org/markup-compatibility/2006">
          <mc:Choice Requires="x14">
            <control shapeId="2078" r:id="rId7" name="Check Box 30">
              <controlPr defaultSize="0" autoFill="0" autoLine="0" autoPict="0">
                <anchor moveWithCells="1">
                  <from>
                    <xdr:col>1</xdr:col>
                    <xdr:colOff>161925</xdr:colOff>
                    <xdr:row>24</xdr:row>
                    <xdr:rowOff>0</xdr:rowOff>
                  </from>
                  <to>
                    <xdr:col>1</xdr:col>
                    <xdr:colOff>400050</xdr:colOff>
                    <xdr:row>24</xdr:row>
                    <xdr:rowOff>161925</xdr:rowOff>
                  </to>
                </anchor>
              </controlPr>
            </control>
          </mc:Choice>
        </mc:AlternateContent>
        <mc:AlternateContent xmlns:mc="http://schemas.openxmlformats.org/markup-compatibility/2006">
          <mc:Choice Requires="x14">
            <control shapeId="2079" r:id="rId8" name="Check Box 31">
              <controlPr defaultSize="0" autoFill="0" autoLine="0" autoPict="0">
                <anchor moveWithCells="1">
                  <from>
                    <xdr:col>1</xdr:col>
                    <xdr:colOff>161925</xdr:colOff>
                    <xdr:row>25</xdr:row>
                    <xdr:rowOff>0</xdr:rowOff>
                  </from>
                  <to>
                    <xdr:col>1</xdr:col>
                    <xdr:colOff>381000</xdr:colOff>
                    <xdr:row>25</xdr:row>
                    <xdr:rowOff>161925</xdr:rowOff>
                  </to>
                </anchor>
              </controlPr>
            </control>
          </mc:Choice>
        </mc:AlternateContent>
        <mc:AlternateContent xmlns:mc="http://schemas.openxmlformats.org/markup-compatibility/2006">
          <mc:Choice Requires="x14">
            <control shapeId="2081" r:id="rId9" name="Check Box 33">
              <controlPr defaultSize="0" autoFill="0" autoLine="0" autoPict="0">
                <anchor moveWithCells="1">
                  <from>
                    <xdr:col>1</xdr:col>
                    <xdr:colOff>161925</xdr:colOff>
                    <xdr:row>27</xdr:row>
                    <xdr:rowOff>19050</xdr:rowOff>
                  </from>
                  <to>
                    <xdr:col>1</xdr:col>
                    <xdr:colOff>409575</xdr:colOff>
                    <xdr:row>27</xdr:row>
                    <xdr:rowOff>161925</xdr:rowOff>
                  </to>
                </anchor>
              </controlPr>
            </control>
          </mc:Choice>
        </mc:AlternateContent>
        <mc:AlternateContent xmlns:mc="http://schemas.openxmlformats.org/markup-compatibility/2006">
          <mc:Choice Requires="x14">
            <control shapeId="2082" r:id="rId10" name="Check Box 34">
              <controlPr defaultSize="0" autoFill="0" autoLine="0" autoPict="0">
                <anchor moveWithCells="1">
                  <from>
                    <xdr:col>6</xdr:col>
                    <xdr:colOff>200025</xdr:colOff>
                    <xdr:row>23</xdr:row>
                    <xdr:rowOff>152400</xdr:rowOff>
                  </from>
                  <to>
                    <xdr:col>6</xdr:col>
                    <xdr:colOff>466725</xdr:colOff>
                    <xdr:row>25</xdr:row>
                    <xdr:rowOff>38100</xdr:rowOff>
                  </to>
                </anchor>
              </controlPr>
            </control>
          </mc:Choice>
        </mc:AlternateContent>
        <mc:AlternateContent xmlns:mc="http://schemas.openxmlformats.org/markup-compatibility/2006">
          <mc:Choice Requires="x14">
            <control shapeId="2083" r:id="rId11" name="Check Box 35">
              <controlPr defaultSize="0" autoFill="0" autoLine="0" autoPict="0">
                <anchor moveWithCells="1">
                  <from>
                    <xdr:col>7</xdr:col>
                    <xdr:colOff>600075</xdr:colOff>
                    <xdr:row>23</xdr:row>
                    <xdr:rowOff>142875</xdr:rowOff>
                  </from>
                  <to>
                    <xdr:col>8</xdr:col>
                    <xdr:colOff>238125</xdr:colOff>
                    <xdr:row>25</xdr:row>
                    <xdr:rowOff>38100</xdr:rowOff>
                  </to>
                </anchor>
              </controlPr>
            </control>
          </mc:Choice>
        </mc:AlternateContent>
        <mc:AlternateContent xmlns:mc="http://schemas.openxmlformats.org/markup-compatibility/2006">
          <mc:Choice Requires="x14">
            <control shapeId="2084" r:id="rId12" name="Check Box 36">
              <controlPr defaultSize="0" autoFill="0" autoLine="0" autoPict="0">
                <anchor moveWithCells="1">
                  <from>
                    <xdr:col>9</xdr:col>
                    <xdr:colOff>523875</xdr:colOff>
                    <xdr:row>9</xdr:row>
                    <xdr:rowOff>85725</xdr:rowOff>
                  </from>
                  <to>
                    <xdr:col>10</xdr:col>
                    <xdr:colOff>114300</xdr:colOff>
                    <xdr:row>11</xdr:row>
                    <xdr:rowOff>38100</xdr:rowOff>
                  </to>
                </anchor>
              </controlPr>
            </control>
          </mc:Choice>
        </mc:AlternateContent>
        <mc:AlternateContent xmlns:mc="http://schemas.openxmlformats.org/markup-compatibility/2006">
          <mc:Choice Requires="x14">
            <control shapeId="2085" r:id="rId13" name="Check Box 37">
              <controlPr defaultSize="0" autoFill="0" autoLine="0" autoPict="0">
                <anchor moveWithCells="1" sizeWithCells="1">
                  <from>
                    <xdr:col>9</xdr:col>
                    <xdr:colOff>533400</xdr:colOff>
                    <xdr:row>20</xdr:row>
                    <xdr:rowOff>76200</xdr:rowOff>
                  </from>
                  <to>
                    <xdr:col>10</xdr:col>
                    <xdr:colOff>190500</xdr:colOff>
                    <xdr:row>22</xdr:row>
                    <xdr:rowOff>38100</xdr:rowOff>
                  </to>
                </anchor>
              </controlPr>
            </control>
          </mc:Choice>
        </mc:AlternateContent>
        <mc:AlternateContent xmlns:mc="http://schemas.openxmlformats.org/markup-compatibility/2006">
          <mc:Choice Requires="x14">
            <control shapeId="2086" r:id="rId14" name="Check Box 38">
              <controlPr defaultSize="0" autoFill="0" autoLine="0" autoPict="0">
                <anchor moveWithCells="1" sizeWithCells="1">
                  <from>
                    <xdr:col>10</xdr:col>
                    <xdr:colOff>514350</xdr:colOff>
                    <xdr:row>32</xdr:row>
                    <xdr:rowOff>0</xdr:rowOff>
                  </from>
                  <to>
                    <xdr:col>11</xdr:col>
                    <xdr:colOff>171450</xdr:colOff>
                    <xdr:row>33</xdr:row>
                    <xdr:rowOff>0</xdr:rowOff>
                  </to>
                </anchor>
              </controlPr>
            </control>
          </mc:Choice>
        </mc:AlternateContent>
        <mc:AlternateContent xmlns:mc="http://schemas.openxmlformats.org/markup-compatibility/2006">
          <mc:Choice Requires="x14">
            <control shapeId="2087" r:id="rId15" name="Check Box 39">
              <controlPr defaultSize="0" autoFill="0" autoLine="0" autoPict="0">
                <anchor moveWithCells="1" sizeWithCells="1">
                  <from>
                    <xdr:col>9</xdr:col>
                    <xdr:colOff>542925</xdr:colOff>
                    <xdr:row>32</xdr:row>
                    <xdr:rowOff>0</xdr:rowOff>
                  </from>
                  <to>
                    <xdr:col>10</xdr:col>
                    <xdr:colOff>200025</xdr:colOff>
                    <xdr:row>33</xdr:row>
                    <xdr:rowOff>0</xdr:rowOff>
                  </to>
                </anchor>
              </controlPr>
            </control>
          </mc:Choice>
        </mc:AlternateContent>
        <mc:AlternateContent xmlns:mc="http://schemas.openxmlformats.org/markup-compatibility/2006">
          <mc:Choice Requires="x14">
            <control shapeId="2088" r:id="rId16" name="Check Box 40">
              <controlPr defaultSize="0" autoFill="0" autoLine="0" autoPict="0">
                <anchor moveWithCells="1" sizeWithCells="1">
                  <from>
                    <xdr:col>10</xdr:col>
                    <xdr:colOff>514350</xdr:colOff>
                    <xdr:row>20</xdr:row>
                    <xdr:rowOff>85725</xdr:rowOff>
                  </from>
                  <to>
                    <xdr:col>11</xdr:col>
                    <xdr:colOff>171450</xdr:colOff>
                    <xdr:row>22</xdr:row>
                    <xdr:rowOff>47625</xdr:rowOff>
                  </to>
                </anchor>
              </controlPr>
            </control>
          </mc:Choice>
        </mc:AlternateContent>
        <mc:AlternateContent xmlns:mc="http://schemas.openxmlformats.org/markup-compatibility/2006">
          <mc:Choice Requires="x14">
            <control shapeId="2089" r:id="rId17" name="Check Box 41">
              <controlPr defaultSize="0" autoFill="0" autoLine="0" autoPict="0">
                <anchor moveWithCells="1" sizeWithCells="1">
                  <from>
                    <xdr:col>9</xdr:col>
                    <xdr:colOff>552450</xdr:colOff>
                    <xdr:row>30</xdr:row>
                    <xdr:rowOff>0</xdr:rowOff>
                  </from>
                  <to>
                    <xdr:col>10</xdr:col>
                    <xdr:colOff>209550</xdr:colOff>
                    <xdr:row>31</xdr:row>
                    <xdr:rowOff>0</xdr:rowOff>
                  </to>
                </anchor>
              </controlPr>
            </control>
          </mc:Choice>
        </mc:AlternateContent>
        <mc:AlternateContent xmlns:mc="http://schemas.openxmlformats.org/markup-compatibility/2006">
          <mc:Choice Requires="x14">
            <control shapeId="2090" r:id="rId18" name="Check Box 42">
              <controlPr defaultSize="0" autoFill="0" autoLine="0" autoPict="0">
                <anchor moveWithCells="1" sizeWithCells="1">
                  <from>
                    <xdr:col>10</xdr:col>
                    <xdr:colOff>504825</xdr:colOff>
                    <xdr:row>30</xdr:row>
                    <xdr:rowOff>9525</xdr:rowOff>
                  </from>
                  <to>
                    <xdr:col>11</xdr:col>
                    <xdr:colOff>161925</xdr:colOff>
                    <xdr:row>31</xdr:row>
                    <xdr:rowOff>9525</xdr:rowOff>
                  </to>
                </anchor>
              </controlPr>
            </control>
          </mc:Choice>
        </mc:AlternateContent>
        <mc:AlternateContent xmlns:mc="http://schemas.openxmlformats.org/markup-compatibility/2006">
          <mc:Choice Requires="x14">
            <control shapeId="2091" r:id="rId19" name="Check Box 43">
              <controlPr defaultSize="0" autoFill="0" autoLine="0" autoPict="0">
                <anchor moveWithCells="1" sizeWithCells="1">
                  <from>
                    <xdr:col>10</xdr:col>
                    <xdr:colOff>504825</xdr:colOff>
                    <xdr:row>9</xdr:row>
                    <xdr:rowOff>95250</xdr:rowOff>
                  </from>
                  <to>
                    <xdr:col>11</xdr:col>
                    <xdr:colOff>161925</xdr:colOff>
                    <xdr:row>11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workbookViewId="0">
      <selection activeCell="H10" sqref="H10"/>
    </sheetView>
  </sheetViews>
  <sheetFormatPr defaultRowHeight="18.75" x14ac:dyDescent="0.4"/>
  <cols>
    <col min="1" max="1" width="6.625" customWidth="1"/>
    <col min="2" max="2" width="9.75" bestFit="1" customWidth="1"/>
    <col min="10" max="10" width="9" style="4"/>
  </cols>
  <sheetData>
    <row r="1" spans="1:25" ht="41.25" customHeight="1" x14ac:dyDescent="0.4">
      <c r="A1" s="10"/>
      <c r="B1" s="11"/>
      <c r="C1" s="11"/>
      <c r="D1" s="11"/>
      <c r="E1" s="11"/>
      <c r="F1" s="11"/>
      <c r="G1" s="11"/>
      <c r="H1" s="11"/>
      <c r="I1" s="11"/>
      <c r="J1" s="11"/>
      <c r="K1" s="12"/>
    </row>
    <row r="2" spans="1:25" x14ac:dyDescent="0.4">
      <c r="A2" s="13"/>
      <c r="B2" s="14" t="s">
        <v>36</v>
      </c>
      <c r="C2" s="15"/>
      <c r="D2" s="15"/>
      <c r="E2" s="15"/>
      <c r="F2" s="15"/>
      <c r="G2" s="15"/>
      <c r="H2" s="15"/>
      <c r="I2" s="15"/>
      <c r="J2" s="15"/>
      <c r="K2" s="16"/>
    </row>
    <row r="3" spans="1:25" x14ac:dyDescent="0.4">
      <c r="A3" s="13"/>
      <c r="B3" s="15"/>
      <c r="C3" s="15"/>
      <c r="D3" s="15"/>
      <c r="E3" s="15"/>
      <c r="F3" s="15"/>
      <c r="G3" s="15"/>
      <c r="H3" s="15"/>
      <c r="I3" s="15"/>
      <c r="J3" s="15"/>
      <c r="K3" s="16"/>
    </row>
    <row r="4" spans="1:25" x14ac:dyDescent="0.4">
      <c r="A4" s="13"/>
      <c r="B4" s="15" t="s">
        <v>37</v>
      </c>
      <c r="C4" s="15"/>
      <c r="D4" s="15"/>
      <c r="E4" s="15"/>
      <c r="F4" s="15"/>
      <c r="G4" s="15"/>
      <c r="H4" s="15"/>
      <c r="I4" s="15"/>
      <c r="J4" s="15"/>
      <c r="K4" s="16"/>
      <c r="P4" s="4"/>
      <c r="Q4" s="4"/>
      <c r="R4" s="4"/>
      <c r="S4" s="4"/>
      <c r="T4" s="4"/>
      <c r="U4" s="4"/>
      <c r="V4" s="4"/>
      <c r="W4" s="4"/>
      <c r="X4" s="4"/>
      <c r="Y4" s="4"/>
    </row>
    <row r="5" spans="1:25" x14ac:dyDescent="0.4">
      <c r="A5" s="13"/>
      <c r="B5" s="15" t="s">
        <v>38</v>
      </c>
      <c r="C5" s="15"/>
      <c r="D5" s="15"/>
      <c r="E5" s="15"/>
      <c r="F5" s="15"/>
      <c r="G5" s="15"/>
      <c r="H5" s="15"/>
      <c r="I5" s="15"/>
      <c r="J5" s="15"/>
      <c r="K5" s="16"/>
      <c r="P5" s="4"/>
      <c r="Q5" s="4"/>
      <c r="R5" s="4"/>
      <c r="S5" s="4"/>
      <c r="T5" s="4"/>
      <c r="U5" s="4"/>
      <c r="V5" s="4"/>
      <c r="W5" s="4"/>
      <c r="X5" s="4"/>
      <c r="Y5" s="4"/>
    </row>
    <row r="6" spans="1:25" ht="11.25" customHeight="1" x14ac:dyDescent="0.4">
      <c r="A6" s="13"/>
      <c r="B6" s="15"/>
      <c r="C6" s="15"/>
      <c r="D6" s="15"/>
      <c r="E6" s="15"/>
      <c r="F6" s="15"/>
      <c r="G6" s="15"/>
      <c r="H6" s="15"/>
      <c r="I6" s="15"/>
      <c r="J6" s="15"/>
      <c r="K6" s="16"/>
      <c r="P6" s="4"/>
      <c r="Q6" s="4"/>
      <c r="R6" s="4"/>
      <c r="S6" s="4"/>
      <c r="T6" s="4"/>
      <c r="U6" s="4"/>
      <c r="V6" s="4"/>
      <c r="W6" s="4"/>
      <c r="X6" s="4"/>
      <c r="Y6" s="4"/>
    </row>
    <row r="7" spans="1:25" x14ac:dyDescent="0.4">
      <c r="A7" s="13"/>
      <c r="B7" s="15" t="s">
        <v>39</v>
      </c>
      <c r="C7" s="15"/>
      <c r="D7" s="15"/>
      <c r="E7" s="15"/>
      <c r="F7" s="15"/>
      <c r="G7" s="15"/>
      <c r="H7" s="15"/>
      <c r="I7" s="15"/>
      <c r="J7" s="15"/>
      <c r="K7" s="16"/>
      <c r="P7" s="4"/>
      <c r="Q7" s="4"/>
      <c r="R7" s="4"/>
      <c r="S7" s="4"/>
      <c r="T7" s="4"/>
      <c r="U7" s="4"/>
      <c r="V7" s="4"/>
      <c r="W7" s="4"/>
      <c r="X7" s="4"/>
      <c r="Y7" s="4"/>
    </row>
    <row r="8" spans="1:25" x14ac:dyDescent="0.4">
      <c r="A8" s="13"/>
      <c r="B8" s="15" t="s">
        <v>40</v>
      </c>
      <c r="C8" s="15"/>
      <c r="D8" s="15"/>
      <c r="E8" s="15"/>
      <c r="F8" s="15"/>
      <c r="G8" s="15"/>
      <c r="H8" s="15"/>
      <c r="I8" s="15"/>
      <c r="J8" s="15"/>
      <c r="K8" s="16"/>
      <c r="P8" s="4"/>
      <c r="Q8" s="4"/>
      <c r="R8" s="4"/>
      <c r="S8" s="4"/>
      <c r="T8" s="4"/>
      <c r="U8" s="4"/>
      <c r="V8" s="4"/>
      <c r="W8" s="4"/>
      <c r="X8" s="4"/>
      <c r="Y8" s="4"/>
    </row>
    <row r="9" spans="1:25" x14ac:dyDescent="0.4">
      <c r="A9" s="13"/>
      <c r="B9" s="15" t="s">
        <v>41</v>
      </c>
      <c r="C9" s="15"/>
      <c r="D9" s="15"/>
      <c r="E9" s="15"/>
      <c r="F9" s="15"/>
      <c r="G9" s="15"/>
      <c r="H9" s="15"/>
      <c r="I9" s="15"/>
      <c r="J9" s="15"/>
      <c r="K9" s="16"/>
      <c r="P9" s="4"/>
      <c r="Q9" s="4"/>
      <c r="R9" s="4"/>
      <c r="S9" s="4"/>
      <c r="T9" s="4"/>
      <c r="U9" s="4"/>
      <c r="V9" s="4"/>
      <c r="W9" s="4"/>
      <c r="X9" s="4"/>
      <c r="Y9" s="4"/>
    </row>
    <row r="10" spans="1:25" x14ac:dyDescent="0.4">
      <c r="A10" s="13"/>
      <c r="B10" s="15" t="s">
        <v>42</v>
      </c>
      <c r="C10" s="15"/>
      <c r="D10" s="15"/>
      <c r="E10" s="15"/>
      <c r="F10" s="15"/>
      <c r="G10" s="15"/>
      <c r="H10" s="15"/>
      <c r="I10" s="15"/>
      <c r="J10" s="15"/>
      <c r="K10" s="16"/>
      <c r="P10" s="4"/>
      <c r="Q10" s="4"/>
      <c r="R10" s="4"/>
      <c r="S10" s="4"/>
      <c r="T10" s="4"/>
      <c r="U10" s="4"/>
      <c r="V10" s="4"/>
      <c r="W10" s="4"/>
      <c r="X10" s="4"/>
      <c r="Y10" s="4"/>
    </row>
    <row r="11" spans="1:25" ht="12.75" customHeight="1" x14ac:dyDescent="0.4">
      <c r="A11" s="13"/>
      <c r="B11" s="15"/>
      <c r="C11" s="15"/>
      <c r="D11" s="15"/>
      <c r="E11" s="15"/>
      <c r="F11" s="15"/>
      <c r="G11" s="15"/>
      <c r="H11" s="15"/>
      <c r="I11" s="15"/>
      <c r="J11" s="15"/>
      <c r="K11" s="16"/>
      <c r="P11" s="4"/>
      <c r="Q11" s="4"/>
      <c r="R11" s="4"/>
      <c r="S11" s="4"/>
      <c r="T11" s="4"/>
      <c r="U11" s="4"/>
      <c r="V11" s="4"/>
      <c r="W11" s="4"/>
      <c r="X11" s="4"/>
      <c r="Y11" s="4"/>
    </row>
    <row r="12" spans="1:25" x14ac:dyDescent="0.4">
      <c r="A12" s="13"/>
      <c r="B12" s="15" t="s">
        <v>43</v>
      </c>
      <c r="C12" s="15"/>
      <c r="D12" s="15"/>
      <c r="E12" s="15"/>
      <c r="F12" s="15"/>
      <c r="G12" s="15"/>
      <c r="H12" s="15"/>
      <c r="I12" s="15"/>
      <c r="J12" s="15"/>
      <c r="K12" s="16"/>
      <c r="P12" s="4"/>
      <c r="Q12" s="4"/>
      <c r="R12" s="4"/>
      <c r="S12" s="4"/>
      <c r="T12" s="4"/>
      <c r="U12" s="4"/>
      <c r="V12" s="4"/>
      <c r="W12" s="4"/>
      <c r="X12" s="4"/>
      <c r="Y12" s="4"/>
    </row>
    <row r="13" spans="1:25" x14ac:dyDescent="0.4">
      <c r="A13" s="13"/>
      <c r="B13" s="15" t="s">
        <v>44</v>
      </c>
      <c r="C13" s="15"/>
      <c r="D13" s="15"/>
      <c r="E13" s="15"/>
      <c r="F13" s="15"/>
      <c r="G13" s="15"/>
      <c r="H13" s="15"/>
      <c r="I13" s="15"/>
      <c r="J13" s="15"/>
      <c r="K13" s="16"/>
      <c r="P13" s="4"/>
      <c r="Q13" s="4"/>
      <c r="R13" s="4"/>
      <c r="S13" s="4"/>
      <c r="T13" s="4"/>
      <c r="U13" s="4"/>
      <c r="V13" s="4"/>
      <c r="W13" s="4"/>
      <c r="X13" s="4"/>
      <c r="Y13" s="4"/>
    </row>
    <row r="14" spans="1:25" ht="12.75" customHeight="1" x14ac:dyDescent="0.4">
      <c r="A14" s="13"/>
      <c r="B14" s="15"/>
      <c r="C14" s="15"/>
      <c r="D14" s="15"/>
      <c r="E14" s="15"/>
      <c r="F14" s="15"/>
      <c r="G14" s="15"/>
      <c r="H14" s="15"/>
      <c r="I14" s="15"/>
      <c r="J14" s="15"/>
      <c r="K14" s="16"/>
      <c r="P14" s="4"/>
      <c r="Q14" s="4"/>
      <c r="R14" s="4"/>
      <c r="S14" s="4"/>
      <c r="T14" s="4"/>
      <c r="U14" s="4"/>
      <c r="V14" s="4"/>
      <c r="W14" s="4"/>
      <c r="X14" s="4"/>
      <c r="Y14" s="4"/>
    </row>
    <row r="15" spans="1:25" x14ac:dyDescent="0.4">
      <c r="A15" s="13"/>
      <c r="B15" s="15" t="s">
        <v>45</v>
      </c>
      <c r="C15" s="15"/>
      <c r="D15" s="15"/>
      <c r="E15" s="15"/>
      <c r="F15" s="15"/>
      <c r="G15" s="15"/>
      <c r="H15" s="15"/>
      <c r="I15" s="15"/>
      <c r="J15" s="15"/>
      <c r="K15" s="16"/>
      <c r="P15" s="4"/>
      <c r="Q15" s="4"/>
      <c r="R15" s="4"/>
      <c r="S15" s="4"/>
      <c r="T15" s="4"/>
      <c r="U15" s="4"/>
      <c r="V15" s="4"/>
      <c r="W15" s="4"/>
      <c r="X15" s="4"/>
      <c r="Y15" s="4"/>
    </row>
    <row r="16" spans="1:25" ht="12.75" customHeight="1" x14ac:dyDescent="0.4">
      <c r="A16" s="13"/>
      <c r="B16" s="15"/>
      <c r="C16" s="15"/>
      <c r="D16" s="15"/>
      <c r="E16" s="15"/>
      <c r="F16" s="15"/>
      <c r="G16" s="15"/>
      <c r="H16" s="15"/>
      <c r="I16" s="15"/>
      <c r="J16" s="15"/>
      <c r="K16" s="16"/>
      <c r="P16" s="4"/>
      <c r="Q16" s="4"/>
      <c r="R16" s="4"/>
      <c r="S16" s="4"/>
      <c r="T16" s="4"/>
      <c r="U16" s="4"/>
      <c r="V16" s="4"/>
      <c r="W16" s="4"/>
      <c r="X16" s="4"/>
      <c r="Y16" s="4"/>
    </row>
    <row r="17" spans="1:25" x14ac:dyDescent="0.4">
      <c r="A17" s="13"/>
      <c r="B17" s="15" t="s">
        <v>46</v>
      </c>
      <c r="C17" s="15"/>
      <c r="D17" s="15"/>
      <c r="E17" s="15"/>
      <c r="F17" s="15"/>
      <c r="G17" s="15"/>
      <c r="H17" s="15"/>
      <c r="I17" s="15"/>
      <c r="J17" s="15"/>
      <c r="K17" s="16"/>
      <c r="P17" s="4"/>
      <c r="Q17" s="4"/>
      <c r="R17" s="4"/>
      <c r="S17" s="4"/>
      <c r="T17" s="4"/>
      <c r="U17" s="4"/>
      <c r="V17" s="4"/>
      <c r="W17" s="4"/>
      <c r="X17" s="4"/>
      <c r="Y17" s="4"/>
    </row>
    <row r="18" spans="1:25" ht="19.5" thickBot="1" x14ac:dyDescent="0.45">
      <c r="A18" s="17"/>
      <c r="B18" s="18"/>
      <c r="C18" s="18"/>
      <c r="D18" s="18"/>
      <c r="E18" s="18"/>
      <c r="F18" s="18"/>
      <c r="G18" s="18"/>
      <c r="H18" s="18"/>
      <c r="I18" s="18"/>
      <c r="J18" s="18"/>
      <c r="K18" s="19"/>
      <c r="P18" s="4"/>
      <c r="Q18" s="4"/>
      <c r="R18" s="4"/>
      <c r="S18" s="4"/>
      <c r="T18" s="4"/>
      <c r="U18" s="4"/>
      <c r="V18" s="4"/>
      <c r="W18" s="4"/>
      <c r="X18" s="4"/>
      <c r="Y18" s="4"/>
    </row>
    <row r="19" spans="1:25" x14ac:dyDescent="0.4">
      <c r="P19" s="4"/>
      <c r="Q19" s="4"/>
      <c r="R19" s="4"/>
      <c r="S19" s="4"/>
      <c r="T19" s="4"/>
      <c r="U19" s="4"/>
      <c r="V19" s="4"/>
      <c r="W19" s="4"/>
      <c r="X19" s="4"/>
      <c r="Y19" s="4"/>
    </row>
    <row r="20" spans="1:25" x14ac:dyDescent="0.4">
      <c r="H20" s="20"/>
    </row>
    <row r="32" spans="1:25" x14ac:dyDescent="0.4">
      <c r="A32" s="4"/>
    </row>
    <row r="33" spans="1:17" x14ac:dyDescent="0.4">
      <c r="A33" s="4"/>
    </row>
    <row r="34" spans="1:17" x14ac:dyDescent="0.4">
      <c r="A34" s="4"/>
    </row>
    <row r="35" spans="1:17" x14ac:dyDescent="0.4">
      <c r="A35" s="4"/>
    </row>
    <row r="36" spans="1:17" x14ac:dyDescent="0.4">
      <c r="A36" s="4"/>
    </row>
    <row r="37" spans="1:17" x14ac:dyDescent="0.4">
      <c r="A37" s="4"/>
    </row>
    <row r="38" spans="1:17" x14ac:dyDescent="0.4">
      <c r="A38" s="4"/>
    </row>
    <row r="39" spans="1:17" x14ac:dyDescent="0.4">
      <c r="A39" s="4"/>
    </row>
    <row r="40" spans="1:17" x14ac:dyDescent="0.4">
      <c r="A40" s="4"/>
    </row>
    <row r="41" spans="1:17" x14ac:dyDescent="0.4">
      <c r="A41" s="4"/>
    </row>
    <row r="42" spans="1:17" x14ac:dyDescent="0.4">
      <c r="A42" s="4"/>
    </row>
    <row r="43" spans="1:17" x14ac:dyDescent="0.4">
      <c r="A43" s="4"/>
      <c r="Q43" s="4"/>
    </row>
    <row r="44" spans="1:17" x14ac:dyDescent="0.4">
      <c r="A44" s="4"/>
      <c r="P44" s="4"/>
      <c r="Q44" s="4"/>
    </row>
    <row r="45" spans="1:17" x14ac:dyDescent="0.4">
      <c r="A45" s="4"/>
    </row>
    <row r="46" spans="1:17" x14ac:dyDescent="0.4">
      <c r="A46" s="4"/>
    </row>
    <row r="47" spans="1:17" x14ac:dyDescent="0.4">
      <c r="A47" s="4"/>
    </row>
    <row r="72" spans="1:1" x14ac:dyDescent="0.4">
      <c r="A72" s="4"/>
    </row>
    <row r="73" spans="1:1" x14ac:dyDescent="0.4">
      <c r="A73" s="4"/>
    </row>
    <row r="74" spans="1:1" x14ac:dyDescent="0.4">
      <c r="A74" s="4"/>
    </row>
    <row r="75" spans="1:1" x14ac:dyDescent="0.4">
      <c r="A75" s="4"/>
    </row>
  </sheetData>
  <sheetProtection algorithmName="SHA-512" hashValue="b7y3ID+FQeymYpissv2kKuakfHnva3qcgRe48AvpzBzInwJ/I4yxN/gntlfY4z0Jvun8VHPGdG7s6ZRx8A3LJA==" saltValue="1enLoSDuiyZz9Qi9HQUDPQ==" spinCount="100000" sheet="1" objects="1" scenarios="1"/>
  <phoneticPr fontId="5"/>
  <printOptions horizontalCentered="1"/>
  <pageMargins left="0.31496062992125984" right="0.31496062992125984"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57150</xdr:colOff>
                    <xdr:row>10</xdr:row>
                    <xdr:rowOff>228600</xdr:rowOff>
                  </from>
                  <to>
                    <xdr:col>1</xdr:col>
                    <xdr:colOff>304800</xdr:colOff>
                    <xdr:row>11</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15</xdr:row>
                    <xdr:rowOff>219075</xdr:rowOff>
                  </from>
                  <to>
                    <xdr:col>1</xdr:col>
                    <xdr:colOff>304800</xdr:colOff>
                    <xdr:row>16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58"/>
  <sheetViews>
    <sheetView topLeftCell="A25" zoomScaleNormal="100" workbookViewId="0">
      <selection activeCell="D3" sqref="D3:G3"/>
    </sheetView>
  </sheetViews>
  <sheetFormatPr defaultRowHeight="13.5" x14ac:dyDescent="0.4"/>
  <cols>
    <col min="1" max="1" width="1.75" style="98" customWidth="1"/>
    <col min="2" max="13" width="9.125" style="98" customWidth="1"/>
    <col min="14" max="14" width="2.75" style="98" customWidth="1"/>
    <col min="15" max="16384" width="9" style="98"/>
  </cols>
  <sheetData>
    <row r="1" spans="1:25" ht="18.75" x14ac:dyDescent="0.4">
      <c r="B1" s="201" t="s">
        <v>93</v>
      </c>
      <c r="C1" s="201"/>
      <c r="D1" s="201"/>
      <c r="E1" s="201"/>
      <c r="F1" s="201"/>
      <c r="G1" s="201"/>
      <c r="H1" s="201"/>
      <c r="I1" s="201"/>
      <c r="J1" s="201"/>
      <c r="K1" s="201"/>
      <c r="L1" s="201"/>
      <c r="M1" s="201"/>
    </row>
    <row r="2" spans="1:25" x14ac:dyDescent="0.4">
      <c r="K2" s="202">
        <f ca="1">TODAY()+R11</f>
        <v>45303</v>
      </c>
      <c r="L2" s="203"/>
      <c r="M2" s="203"/>
    </row>
    <row r="3" spans="1:25" ht="28.5" customHeight="1" x14ac:dyDescent="0.4">
      <c r="B3" s="204" t="s">
        <v>0</v>
      </c>
      <c r="C3" s="205"/>
      <c r="D3" s="206"/>
      <c r="E3" s="207"/>
      <c r="F3" s="207"/>
      <c r="G3" s="208"/>
    </row>
    <row r="4" spans="1:25" ht="15.75" customHeight="1" x14ac:dyDescent="0.4"/>
    <row r="5" spans="1:25" ht="18" customHeight="1" x14ac:dyDescent="0.4">
      <c r="B5" s="204" t="s">
        <v>84</v>
      </c>
      <c r="C5" s="209"/>
      <c r="D5" s="209"/>
      <c r="E5" s="205"/>
      <c r="F5" s="204" t="s">
        <v>75</v>
      </c>
      <c r="G5" s="209"/>
      <c r="H5" s="205"/>
    </row>
    <row r="6" spans="1:25" ht="28.5" customHeight="1" x14ac:dyDescent="0.4">
      <c r="B6" s="218"/>
      <c r="C6" s="219"/>
      <c r="D6" s="219"/>
      <c r="E6" s="220"/>
      <c r="F6" s="218"/>
      <c r="G6" s="219"/>
      <c r="H6" s="220"/>
      <c r="I6" s="221" t="s">
        <v>73</v>
      </c>
      <c r="J6" s="222"/>
      <c r="K6" s="222"/>
      <c r="L6" s="222"/>
      <c r="M6" s="222"/>
      <c r="N6" s="222"/>
    </row>
    <row r="7" spans="1:25" ht="18" customHeight="1" x14ac:dyDescent="0.4">
      <c r="B7" s="204" t="s">
        <v>2</v>
      </c>
      <c r="C7" s="209"/>
      <c r="D7" s="209"/>
      <c r="E7" s="205"/>
      <c r="F7" s="204" t="s">
        <v>3</v>
      </c>
      <c r="G7" s="209"/>
      <c r="H7" s="209"/>
      <c r="I7" s="209"/>
      <c r="J7" s="205"/>
      <c r="K7" s="99" t="s">
        <v>4</v>
      </c>
      <c r="L7" s="204" t="s">
        <v>6</v>
      </c>
      <c r="M7" s="205"/>
      <c r="S7" s="15"/>
      <c r="T7" s="15"/>
      <c r="U7" s="15"/>
      <c r="V7" s="15"/>
      <c r="W7" s="15"/>
      <c r="X7" s="15"/>
      <c r="Y7" s="15"/>
    </row>
    <row r="8" spans="1:25" ht="28.5" customHeight="1" x14ac:dyDescent="0.4">
      <c r="B8" s="210"/>
      <c r="C8" s="211"/>
      <c r="D8" s="211"/>
      <c r="E8" s="212"/>
      <c r="F8" s="213"/>
      <c r="G8" s="214"/>
      <c r="H8" s="100" t="s">
        <v>76</v>
      </c>
      <c r="I8" s="214"/>
      <c r="J8" s="215"/>
      <c r="K8" s="101"/>
      <c r="L8" s="216"/>
      <c r="M8" s="217"/>
      <c r="S8" s="15"/>
      <c r="T8" s="15"/>
      <c r="U8" s="15"/>
      <c r="V8" s="15"/>
      <c r="W8" s="15"/>
      <c r="X8" s="15"/>
      <c r="Y8" s="15"/>
    </row>
    <row r="9" spans="1:25" ht="15.75" customHeight="1" thickBot="1" x14ac:dyDescent="0.45">
      <c r="A9" s="15"/>
      <c r="B9" s="15"/>
      <c r="C9" s="15"/>
      <c r="D9" s="15"/>
      <c r="E9" s="15"/>
      <c r="F9" s="15"/>
      <c r="G9" s="15"/>
      <c r="H9" s="15"/>
      <c r="I9" s="15"/>
      <c r="J9" s="15"/>
      <c r="K9" s="15"/>
      <c r="L9" s="15"/>
      <c r="M9" s="15"/>
      <c r="N9" s="15"/>
      <c r="S9" s="15"/>
      <c r="T9" s="15"/>
      <c r="U9" s="15"/>
      <c r="V9" s="15"/>
      <c r="W9" s="15"/>
      <c r="X9" s="15"/>
      <c r="Y9" s="15"/>
    </row>
    <row r="10" spans="1:25" ht="11.25" customHeight="1" x14ac:dyDescent="0.4">
      <c r="A10" s="102"/>
      <c r="B10" s="103"/>
      <c r="C10" s="103"/>
      <c r="D10" s="103"/>
      <c r="E10" s="104"/>
      <c r="F10" s="104"/>
      <c r="G10" s="104"/>
      <c r="H10" s="104"/>
      <c r="I10" s="104"/>
      <c r="J10" s="104"/>
      <c r="K10" s="104"/>
      <c r="L10" s="104"/>
      <c r="M10" s="104"/>
      <c r="N10" s="12"/>
      <c r="S10" s="15"/>
      <c r="T10" s="15"/>
      <c r="U10" s="15"/>
      <c r="V10" s="15"/>
      <c r="W10" s="15"/>
      <c r="X10" s="15"/>
      <c r="Y10" s="15"/>
    </row>
    <row r="11" spans="1:25" ht="17.25" customHeight="1" x14ac:dyDescent="0.4">
      <c r="A11" s="105"/>
      <c r="B11" s="134" t="s">
        <v>77</v>
      </c>
      <c r="C11" s="106"/>
      <c r="D11" s="106"/>
      <c r="E11" s="106"/>
      <c r="F11" s="107"/>
      <c r="G11" s="108"/>
      <c r="H11" s="23" t="s">
        <v>78</v>
      </c>
      <c r="I11" s="109"/>
      <c r="J11" s="110" t="s">
        <v>79</v>
      </c>
      <c r="K11" s="111" t="s">
        <v>7</v>
      </c>
      <c r="L11" s="111" t="s">
        <v>8</v>
      </c>
      <c r="M11" s="112"/>
      <c r="N11" s="16"/>
      <c r="S11" s="15"/>
      <c r="T11" s="15"/>
      <c r="U11" s="15"/>
      <c r="V11" s="15"/>
      <c r="W11" s="15"/>
      <c r="X11" s="15"/>
      <c r="Y11" s="15"/>
    </row>
    <row r="12" spans="1:25" ht="16.5" customHeight="1" x14ac:dyDescent="0.4">
      <c r="A12" s="105"/>
      <c r="B12" s="112"/>
      <c r="C12" s="113" t="s">
        <v>80</v>
      </c>
      <c r="D12" s="112"/>
      <c r="E12" s="15"/>
      <c r="F12" s="114"/>
      <c r="G12" s="114"/>
      <c r="H12" s="112"/>
      <c r="I12" s="111"/>
      <c r="J12" s="112"/>
      <c r="K12" s="92" t="s">
        <v>71</v>
      </c>
      <c r="L12" s="44"/>
      <c r="M12" s="44"/>
      <c r="N12" s="16"/>
      <c r="S12" s="15"/>
      <c r="T12" s="15"/>
      <c r="U12" s="15"/>
      <c r="V12" s="15"/>
      <c r="W12" s="15"/>
      <c r="X12" s="15"/>
      <c r="Y12" s="15"/>
    </row>
    <row r="13" spans="1:25" ht="10.5" customHeight="1" x14ac:dyDescent="0.4">
      <c r="A13" s="105"/>
      <c r="B13" s="112"/>
      <c r="C13" s="113"/>
      <c r="D13" s="112"/>
      <c r="E13" s="15"/>
      <c r="F13" s="114"/>
      <c r="G13" s="114"/>
      <c r="H13" s="112"/>
      <c r="I13" s="111"/>
      <c r="J13" s="112"/>
      <c r="K13" s="92"/>
      <c r="L13" s="44"/>
      <c r="M13" s="44"/>
      <c r="N13" s="16"/>
      <c r="S13" s="15"/>
      <c r="T13" s="15"/>
      <c r="U13" s="15"/>
      <c r="V13" s="15"/>
      <c r="W13" s="15"/>
      <c r="X13" s="15"/>
      <c r="Y13" s="15"/>
    </row>
    <row r="14" spans="1:25" ht="17.25" customHeight="1" x14ac:dyDescent="0.4">
      <c r="A14" s="6"/>
      <c r="B14" s="36" t="s">
        <v>32</v>
      </c>
      <c r="C14" s="24"/>
      <c r="D14" s="24"/>
      <c r="E14" s="24"/>
      <c r="F14" s="24"/>
      <c r="G14" s="24"/>
      <c r="H14" s="24"/>
      <c r="I14" s="24"/>
      <c r="J14" s="23"/>
      <c r="K14" s="23" t="s">
        <v>7</v>
      </c>
      <c r="L14" s="23" t="s">
        <v>8</v>
      </c>
      <c r="M14" s="24"/>
      <c r="N14" s="16"/>
      <c r="S14" s="15"/>
      <c r="T14" s="15"/>
      <c r="U14" s="15"/>
      <c r="V14" s="15"/>
      <c r="W14" s="15"/>
      <c r="X14" s="15"/>
      <c r="Y14" s="15"/>
    </row>
    <row r="15" spans="1:25" ht="17.25" customHeight="1" x14ac:dyDescent="0.4">
      <c r="A15" s="6"/>
      <c r="B15" s="145" t="s">
        <v>62</v>
      </c>
      <c r="C15" s="145"/>
      <c r="D15" s="145"/>
      <c r="E15" s="145"/>
      <c r="F15" s="145"/>
      <c r="G15" s="145"/>
      <c r="H15" s="145"/>
      <c r="I15" s="145"/>
      <c r="J15" s="145"/>
      <c r="K15" s="145"/>
      <c r="L15" s="145"/>
      <c r="M15" s="145"/>
      <c r="N15" s="16"/>
      <c r="S15" s="15"/>
      <c r="T15" s="15"/>
      <c r="U15" s="15"/>
      <c r="V15" s="15"/>
      <c r="W15" s="15"/>
      <c r="X15" s="15"/>
      <c r="Y15" s="15"/>
    </row>
    <row r="16" spans="1:25" ht="17.25" customHeight="1" x14ac:dyDescent="0.4">
      <c r="A16" s="6"/>
      <c r="B16" s="145" t="s">
        <v>58</v>
      </c>
      <c r="C16" s="145"/>
      <c r="D16" s="145"/>
      <c r="E16" s="145"/>
      <c r="F16" s="145"/>
      <c r="G16" s="145"/>
      <c r="H16" s="145"/>
      <c r="I16" s="145"/>
      <c r="J16" s="145"/>
      <c r="K16" s="145"/>
      <c r="L16" s="145"/>
      <c r="M16" s="145"/>
      <c r="N16" s="16"/>
      <c r="S16" s="15"/>
      <c r="T16" s="15"/>
      <c r="U16" s="15"/>
      <c r="V16" s="15"/>
      <c r="W16" s="15"/>
      <c r="X16" s="15"/>
      <c r="Y16" s="15"/>
    </row>
    <row r="17" spans="1:25" ht="17.25" customHeight="1" x14ac:dyDescent="0.4">
      <c r="A17" s="6"/>
      <c r="B17" s="145" t="s">
        <v>86</v>
      </c>
      <c r="C17" s="145"/>
      <c r="D17" s="145"/>
      <c r="E17" s="145"/>
      <c r="F17" s="145"/>
      <c r="G17" s="145"/>
      <c r="H17" s="145"/>
      <c r="I17" s="145"/>
      <c r="J17" s="145"/>
      <c r="K17" s="145"/>
      <c r="L17" s="145"/>
      <c r="M17" s="145"/>
      <c r="N17" s="16"/>
      <c r="S17" s="15"/>
      <c r="T17" s="15"/>
      <c r="U17" s="15"/>
      <c r="V17" s="15"/>
      <c r="W17" s="15"/>
      <c r="X17" s="15"/>
      <c r="Y17" s="15"/>
    </row>
    <row r="18" spans="1:25" ht="17.25" customHeight="1" x14ac:dyDescent="0.4">
      <c r="A18" s="6"/>
      <c r="B18" s="142" t="s">
        <v>90</v>
      </c>
      <c r="C18" s="142"/>
      <c r="D18" s="142"/>
      <c r="E18" s="142"/>
      <c r="F18" s="142"/>
      <c r="G18" s="142"/>
      <c r="H18" s="142"/>
      <c r="I18" s="142"/>
      <c r="J18" s="142"/>
      <c r="K18" s="142"/>
      <c r="L18" s="142"/>
      <c r="M18" s="142"/>
      <c r="N18" s="16"/>
      <c r="S18" s="15"/>
      <c r="T18" s="15"/>
      <c r="U18" s="15"/>
      <c r="V18" s="15"/>
      <c r="W18" s="15"/>
      <c r="X18" s="15"/>
      <c r="Y18" s="15"/>
    </row>
    <row r="19" spans="1:25" ht="17.25" customHeight="1" x14ac:dyDescent="0.4">
      <c r="A19" s="6"/>
      <c r="B19" s="131" t="s">
        <v>91</v>
      </c>
      <c r="C19" s="131"/>
      <c r="D19" s="131"/>
      <c r="E19" s="131"/>
      <c r="F19" s="131"/>
      <c r="G19" s="131"/>
      <c r="H19" s="131"/>
      <c r="I19" s="131"/>
      <c r="J19" s="131"/>
      <c r="K19" s="131"/>
      <c r="L19" s="131"/>
      <c r="M19" s="131"/>
      <c r="N19" s="5"/>
      <c r="S19" s="15"/>
      <c r="T19" s="15"/>
      <c r="U19" s="15"/>
      <c r="V19" s="15"/>
      <c r="W19" s="15"/>
      <c r="X19" s="15"/>
      <c r="Y19" s="15"/>
    </row>
    <row r="20" spans="1:25" ht="17.25" customHeight="1" x14ac:dyDescent="0.4">
      <c r="A20" s="6"/>
      <c r="B20" s="142" t="s">
        <v>105</v>
      </c>
      <c r="C20" s="142"/>
      <c r="D20" s="142"/>
      <c r="E20" s="142"/>
      <c r="F20" s="142"/>
      <c r="G20" s="142"/>
      <c r="H20" s="142"/>
      <c r="I20" s="142"/>
      <c r="J20" s="142"/>
      <c r="K20" s="142"/>
      <c r="L20" s="142"/>
      <c r="M20" s="142"/>
      <c r="N20" s="5"/>
      <c r="S20" s="15"/>
      <c r="T20" s="15"/>
      <c r="U20" s="15"/>
      <c r="V20" s="15"/>
      <c r="W20" s="15"/>
      <c r="X20" s="15"/>
      <c r="Y20" s="15"/>
    </row>
    <row r="21" spans="1:25" ht="17.25" customHeight="1" x14ac:dyDescent="0.4">
      <c r="A21" s="6"/>
      <c r="B21" s="143" t="s">
        <v>92</v>
      </c>
      <c r="C21" s="144"/>
      <c r="D21" s="144"/>
      <c r="E21" s="144"/>
      <c r="F21" s="144"/>
      <c r="G21" s="144"/>
      <c r="H21" s="144"/>
      <c r="I21" s="144"/>
      <c r="J21" s="144"/>
      <c r="K21" s="144"/>
      <c r="L21" s="144"/>
      <c r="M21" s="144"/>
      <c r="N21" s="5"/>
      <c r="S21" s="15"/>
      <c r="T21" s="15"/>
      <c r="U21" s="15"/>
      <c r="V21" s="15"/>
      <c r="W21" s="15"/>
      <c r="X21" s="15"/>
      <c r="Y21" s="15"/>
    </row>
    <row r="22" spans="1:25" ht="10.5" customHeight="1" x14ac:dyDescent="0.4">
      <c r="A22" s="6"/>
      <c r="B22" s="132"/>
      <c r="C22" s="133"/>
      <c r="D22" s="133"/>
      <c r="E22" s="133"/>
      <c r="F22" s="133"/>
      <c r="G22" s="133"/>
      <c r="H22" s="133"/>
      <c r="I22" s="133"/>
      <c r="J22" s="133"/>
      <c r="K22" s="133"/>
      <c r="L22" s="133"/>
      <c r="M22" s="133"/>
      <c r="N22" s="5"/>
      <c r="S22" s="15"/>
      <c r="T22" s="15"/>
      <c r="U22" s="15"/>
      <c r="V22" s="15"/>
      <c r="W22" s="15"/>
      <c r="X22" s="15"/>
      <c r="Y22" s="15"/>
    </row>
    <row r="23" spans="1:25" ht="17.25" customHeight="1" x14ac:dyDescent="0.4">
      <c r="A23" s="6"/>
      <c r="B23" s="132" t="s">
        <v>95</v>
      </c>
      <c r="C23" s="133"/>
      <c r="D23" s="133"/>
      <c r="E23" s="133"/>
      <c r="F23" s="133"/>
      <c r="G23" s="133"/>
      <c r="H23" s="133"/>
      <c r="I23" s="133"/>
      <c r="J23" s="133"/>
      <c r="K23" s="133"/>
      <c r="L23" s="133"/>
      <c r="M23" s="133"/>
      <c r="N23" s="5"/>
      <c r="S23" s="15"/>
      <c r="T23" s="15"/>
      <c r="U23" s="15"/>
      <c r="V23" s="15"/>
      <c r="W23" s="15"/>
      <c r="X23" s="15"/>
      <c r="Y23" s="15"/>
    </row>
    <row r="24" spans="1:25" ht="17.25" customHeight="1" x14ac:dyDescent="0.4">
      <c r="A24" s="6"/>
      <c r="B24" s="132" t="s">
        <v>102</v>
      </c>
      <c r="C24" s="133"/>
      <c r="D24" s="133"/>
      <c r="E24" s="133"/>
      <c r="F24" s="133"/>
      <c r="G24" s="133"/>
      <c r="H24" s="133"/>
      <c r="I24" s="133"/>
      <c r="J24" s="133"/>
      <c r="K24" s="23" t="s">
        <v>7</v>
      </c>
      <c r="L24" s="23" t="s">
        <v>8</v>
      </c>
      <c r="M24" s="133"/>
      <c r="N24" s="5"/>
      <c r="S24" s="15"/>
      <c r="T24" s="15"/>
      <c r="U24" s="15"/>
      <c r="V24" s="15"/>
      <c r="W24" s="15"/>
      <c r="X24" s="15"/>
      <c r="Y24" s="15"/>
    </row>
    <row r="25" spans="1:25" ht="17.25" customHeight="1" x14ac:dyDescent="0.4">
      <c r="A25" s="6"/>
      <c r="B25" s="132" t="s">
        <v>103</v>
      </c>
      <c r="C25" s="133"/>
      <c r="D25" s="133"/>
      <c r="E25" s="133"/>
      <c r="F25" s="133"/>
      <c r="G25" s="133"/>
      <c r="H25" s="133"/>
      <c r="I25" s="133"/>
      <c r="J25" s="133"/>
      <c r="K25" s="23"/>
      <c r="L25" s="23"/>
      <c r="M25" s="133"/>
      <c r="N25" s="5"/>
      <c r="S25" s="15"/>
      <c r="T25" s="15"/>
      <c r="U25" s="15"/>
      <c r="V25" s="15"/>
      <c r="W25" s="15"/>
      <c r="X25" s="15"/>
      <c r="Y25" s="15"/>
    </row>
    <row r="26" spans="1:25" ht="17.25" customHeight="1" x14ac:dyDescent="0.4">
      <c r="A26" s="6"/>
      <c r="B26" s="132" t="s">
        <v>99</v>
      </c>
      <c r="C26" s="133"/>
      <c r="D26" s="133"/>
      <c r="E26" s="133"/>
      <c r="F26" s="133"/>
      <c r="G26" s="133"/>
      <c r="H26" s="133"/>
      <c r="I26" s="133"/>
      <c r="J26" s="133"/>
      <c r="K26" s="133"/>
      <c r="L26" s="133"/>
      <c r="M26" s="133"/>
      <c r="N26" s="5"/>
      <c r="S26" s="15"/>
      <c r="T26" s="15"/>
      <c r="U26" s="15"/>
      <c r="V26" s="15"/>
      <c r="W26" s="15"/>
      <c r="X26" s="15"/>
      <c r="Y26" s="15"/>
    </row>
    <row r="27" spans="1:25" ht="17.25" customHeight="1" x14ac:dyDescent="0.4">
      <c r="A27" s="6"/>
      <c r="B27" s="132" t="s">
        <v>104</v>
      </c>
      <c r="C27" s="133"/>
      <c r="D27" s="133"/>
      <c r="E27" s="133"/>
      <c r="F27" s="133"/>
      <c r="G27" s="133"/>
      <c r="H27" s="133"/>
      <c r="I27" s="133"/>
      <c r="J27" s="133"/>
      <c r="K27" s="133"/>
      <c r="L27" s="133"/>
      <c r="M27" s="133"/>
      <c r="N27" s="5"/>
      <c r="S27" s="15"/>
      <c r="T27" s="15"/>
      <c r="U27" s="15"/>
      <c r="V27" s="15"/>
      <c r="W27" s="15"/>
      <c r="X27" s="15"/>
      <c r="Y27" s="15"/>
    </row>
    <row r="28" spans="1:25" ht="17.25" customHeight="1" x14ac:dyDescent="0.4">
      <c r="A28" s="6"/>
      <c r="B28" s="132" t="s">
        <v>96</v>
      </c>
      <c r="C28" s="133"/>
      <c r="D28" s="133"/>
      <c r="E28" s="133"/>
      <c r="F28" s="133"/>
      <c r="G28" s="133"/>
      <c r="H28" s="133"/>
      <c r="I28" s="133"/>
      <c r="J28" s="133"/>
      <c r="K28" s="133"/>
      <c r="L28" s="133"/>
      <c r="M28" s="133"/>
      <c r="N28" s="5"/>
      <c r="S28" s="15"/>
      <c r="T28" s="15"/>
      <c r="U28" s="15"/>
      <c r="V28" s="15"/>
      <c r="W28" s="15"/>
      <c r="X28" s="15"/>
      <c r="Y28" s="15"/>
    </row>
    <row r="29" spans="1:25" ht="17.25" customHeight="1" x14ac:dyDescent="0.4">
      <c r="A29" s="6"/>
      <c r="B29" s="132" t="s">
        <v>97</v>
      </c>
      <c r="C29" s="133"/>
      <c r="D29" s="133"/>
      <c r="E29" s="133"/>
      <c r="F29" s="133"/>
      <c r="G29" s="133"/>
      <c r="H29" s="133"/>
      <c r="I29" s="133"/>
      <c r="J29" s="133"/>
      <c r="K29" s="133"/>
      <c r="L29" s="133"/>
      <c r="M29" s="133"/>
      <c r="N29" s="5"/>
      <c r="S29" s="15"/>
      <c r="T29" s="15"/>
      <c r="U29" s="15"/>
      <c r="V29" s="15"/>
      <c r="W29" s="15"/>
      <c r="X29" s="15"/>
      <c r="Y29" s="15"/>
    </row>
    <row r="30" spans="1:25" ht="17.25" customHeight="1" x14ac:dyDescent="0.4">
      <c r="A30" s="6"/>
      <c r="B30" s="132" t="s">
        <v>98</v>
      </c>
      <c r="C30" s="133"/>
      <c r="D30" s="133"/>
      <c r="E30" s="133"/>
      <c r="F30" s="133"/>
      <c r="G30" s="133"/>
      <c r="H30" s="133"/>
      <c r="I30" s="133"/>
      <c r="J30" s="133"/>
      <c r="K30" s="133"/>
      <c r="L30" s="133"/>
      <c r="M30" s="133"/>
      <c r="N30" s="5"/>
      <c r="S30" s="15"/>
      <c r="T30" s="15"/>
      <c r="U30" s="15"/>
      <c r="V30" s="15"/>
      <c r="W30" s="15"/>
      <c r="X30" s="15"/>
      <c r="Y30" s="15"/>
    </row>
    <row r="31" spans="1:25" ht="17.25" customHeight="1" x14ac:dyDescent="0.4">
      <c r="A31" s="6"/>
      <c r="B31" s="132" t="s">
        <v>101</v>
      </c>
      <c r="C31" s="133"/>
      <c r="D31" s="133"/>
      <c r="E31" s="133"/>
      <c r="F31" s="133"/>
      <c r="G31" s="133"/>
      <c r="H31" s="133"/>
      <c r="I31" s="133"/>
      <c r="J31" s="133"/>
      <c r="K31" s="133"/>
      <c r="L31" s="133"/>
      <c r="M31" s="133"/>
      <c r="N31" s="5"/>
      <c r="S31" s="15"/>
      <c r="T31" s="15"/>
      <c r="U31" s="15"/>
      <c r="V31" s="15"/>
      <c r="W31" s="15"/>
      <c r="X31" s="15"/>
      <c r="Y31" s="15"/>
    </row>
    <row r="32" spans="1:25" ht="17.25" customHeight="1" x14ac:dyDescent="0.4">
      <c r="A32" s="6"/>
      <c r="B32" s="132" t="s">
        <v>100</v>
      </c>
      <c r="C32" s="133"/>
      <c r="D32" s="133"/>
      <c r="E32" s="133"/>
      <c r="F32" s="133"/>
      <c r="G32" s="133"/>
      <c r="H32" s="133"/>
      <c r="I32" s="133"/>
      <c r="J32" s="133"/>
      <c r="K32" s="133"/>
      <c r="L32" s="133"/>
      <c r="M32" s="133"/>
      <c r="N32" s="5"/>
      <c r="S32" s="15"/>
      <c r="T32" s="15"/>
      <c r="U32" s="15"/>
      <c r="V32" s="15"/>
      <c r="W32" s="15"/>
      <c r="X32" s="15"/>
      <c r="Y32" s="15"/>
    </row>
    <row r="33" spans="1:15" ht="13.5" customHeight="1" x14ac:dyDescent="0.4">
      <c r="A33" s="105"/>
      <c r="B33" s="112" t="s">
        <v>106</v>
      </c>
      <c r="C33" s="112"/>
      <c r="D33" s="116"/>
      <c r="E33" s="116"/>
      <c r="F33" s="112"/>
      <c r="G33" s="112"/>
      <c r="H33" s="112"/>
      <c r="I33" s="112"/>
      <c r="J33" s="112"/>
      <c r="K33" s="112"/>
      <c r="L33" s="112"/>
      <c r="M33" s="112"/>
      <c r="N33" s="16"/>
      <c r="O33" s="15"/>
    </row>
    <row r="34" spans="1:15" ht="10.5" customHeight="1" x14ac:dyDescent="0.4">
      <c r="A34" s="105"/>
      <c r="B34" s="112"/>
      <c r="C34" s="112"/>
      <c r="D34" s="116"/>
      <c r="E34" s="116"/>
      <c r="F34" s="112"/>
      <c r="G34" s="112"/>
      <c r="H34" s="112"/>
      <c r="I34" s="112"/>
      <c r="J34" s="112"/>
      <c r="K34" s="112"/>
      <c r="L34" s="112"/>
      <c r="M34" s="112"/>
      <c r="N34" s="16"/>
      <c r="O34" s="15"/>
    </row>
    <row r="35" spans="1:15" ht="17.25" customHeight="1" x14ac:dyDescent="0.4">
      <c r="A35" s="105"/>
      <c r="B35" s="38" t="s">
        <v>81</v>
      </c>
      <c r="C35" s="38"/>
      <c r="D35" s="38"/>
      <c r="E35" s="117"/>
      <c r="F35" s="38"/>
      <c r="G35" s="38"/>
      <c r="H35" s="38"/>
      <c r="I35" s="38"/>
      <c r="J35" s="38"/>
      <c r="K35" s="38"/>
      <c r="L35" s="38"/>
      <c r="M35" s="38"/>
      <c r="N35" s="16"/>
    </row>
    <row r="36" spans="1:15" ht="17.25" customHeight="1" x14ac:dyDescent="0.4">
      <c r="A36" s="141"/>
      <c r="B36" s="176"/>
      <c r="C36" s="170"/>
      <c r="D36" s="185" t="s">
        <v>9</v>
      </c>
      <c r="E36" s="185" t="s">
        <v>10</v>
      </c>
      <c r="F36" s="185" t="s">
        <v>11</v>
      </c>
      <c r="G36" s="186" t="s">
        <v>12</v>
      </c>
      <c r="H36" s="199" t="s">
        <v>13</v>
      </c>
      <c r="I36" s="199"/>
      <c r="J36" s="199"/>
      <c r="K36" s="199"/>
      <c r="L36" s="199"/>
      <c r="M36" s="199"/>
      <c r="N36" s="16"/>
    </row>
    <row r="37" spans="1:15" ht="21.75" customHeight="1" x14ac:dyDescent="0.4">
      <c r="A37" s="141"/>
      <c r="B37" s="176"/>
      <c r="C37" s="170"/>
      <c r="D37" s="185"/>
      <c r="E37" s="185"/>
      <c r="F37" s="185"/>
      <c r="G37" s="186"/>
      <c r="H37" s="170" t="s">
        <v>14</v>
      </c>
      <c r="I37" s="170"/>
      <c r="J37" s="129" t="s">
        <v>15</v>
      </c>
      <c r="K37" s="200" t="str">
        <f>IF(J38&lt;28,"期間日数&lt;28の実日数","-")</f>
        <v>期間日数&lt;28の実日数</v>
      </c>
      <c r="L37" s="200"/>
      <c r="M37" s="129" t="s">
        <v>16</v>
      </c>
      <c r="N37" s="16"/>
    </row>
    <row r="38" spans="1:15" ht="17.25" customHeight="1" x14ac:dyDescent="0.4">
      <c r="A38" s="141"/>
      <c r="B38" s="176" t="s">
        <v>82</v>
      </c>
      <c r="C38" s="170"/>
      <c r="D38" s="128" t="s">
        <v>35</v>
      </c>
      <c r="E38" s="118">
        <v>5000</v>
      </c>
      <c r="F38" s="119">
        <v>250</v>
      </c>
      <c r="G38" s="120"/>
      <c r="H38" s="187"/>
      <c r="I38" s="187"/>
      <c r="J38" s="56"/>
      <c r="K38" s="223"/>
      <c r="L38" s="223"/>
      <c r="M38" s="130" t="str">
        <f>IF(H38=0,"-",IF(J38&gt;=28,"定額",IF(K38&lt;20,IF(K38&lt;1,"実日数は？","日割"),"定額")))</f>
        <v>-</v>
      </c>
      <c r="N38" s="16"/>
    </row>
    <row r="39" spans="1:15" s="15" customFormat="1" ht="12" customHeight="1" x14ac:dyDescent="0.4">
      <c r="A39" s="29"/>
      <c r="B39" s="23"/>
      <c r="C39" s="23"/>
      <c r="D39" s="23"/>
      <c r="E39" s="121"/>
      <c r="F39" s="122"/>
      <c r="G39" s="123"/>
      <c r="H39" s="124"/>
      <c r="I39" s="124"/>
      <c r="J39" s="125"/>
      <c r="K39" s="126"/>
      <c r="L39" s="126"/>
      <c r="M39" s="127"/>
      <c r="N39" s="16"/>
    </row>
    <row r="40" spans="1:15" ht="15" customHeight="1" x14ac:dyDescent="0.4">
      <c r="A40" s="141"/>
      <c r="B40" s="176"/>
      <c r="C40" s="170"/>
      <c r="D40" s="170"/>
      <c r="E40" s="170"/>
      <c r="F40" s="128" t="s">
        <v>17</v>
      </c>
      <c r="G40" s="128" t="s">
        <v>18</v>
      </c>
      <c r="H40" s="128" t="s">
        <v>19</v>
      </c>
      <c r="I40" s="128" t="s">
        <v>20</v>
      </c>
      <c r="J40" s="128" t="s">
        <v>21</v>
      </c>
      <c r="K40" s="128" t="s">
        <v>22</v>
      </c>
      <c r="L40" s="181" t="s">
        <v>23</v>
      </c>
      <c r="M40" s="182"/>
      <c r="N40" s="16"/>
    </row>
    <row r="41" spans="1:15" ht="15" customHeight="1" x14ac:dyDescent="0.4">
      <c r="A41" s="141"/>
      <c r="B41" s="182" t="s">
        <v>16</v>
      </c>
      <c r="C41" s="170"/>
      <c r="D41" s="170"/>
      <c r="E41" s="170"/>
      <c r="F41" s="129" t="str">
        <f>IF($G$38=1,$M$38,IF($G$38&gt;1,"定額","-"))</f>
        <v>-</v>
      </c>
      <c r="G41" s="129" t="str">
        <f t="shared" ref="G41:K41" si="0">IF($G$38=1,$M$38,IF($G$38&gt;1,"定額","-"))</f>
        <v>-</v>
      </c>
      <c r="H41" s="129" t="str">
        <f t="shared" si="0"/>
        <v>-</v>
      </c>
      <c r="I41" s="129" t="str">
        <f t="shared" si="0"/>
        <v>-</v>
      </c>
      <c r="J41" s="129" t="str">
        <f t="shared" si="0"/>
        <v>-</v>
      </c>
      <c r="K41" s="129" t="str">
        <f t="shared" si="0"/>
        <v>-</v>
      </c>
      <c r="L41" s="183"/>
      <c r="M41" s="184"/>
      <c r="N41" s="16"/>
    </row>
    <row r="42" spans="1:15" ht="15" customHeight="1" x14ac:dyDescent="0.4">
      <c r="A42" s="141"/>
      <c r="B42" s="182" t="s">
        <v>24</v>
      </c>
      <c r="C42" s="193" t="s">
        <v>59</v>
      </c>
      <c r="D42" s="194"/>
      <c r="E42" s="194"/>
      <c r="F42" s="45"/>
      <c r="G42" s="45"/>
      <c r="H42" s="45"/>
      <c r="I42" s="45"/>
      <c r="J42" s="45"/>
      <c r="K42" s="45"/>
      <c r="L42" s="183"/>
      <c r="M42" s="184"/>
      <c r="N42" s="16"/>
    </row>
    <row r="43" spans="1:15" ht="15" customHeight="1" x14ac:dyDescent="0.4">
      <c r="A43" s="141"/>
      <c r="B43" s="184"/>
      <c r="C43" s="195" t="s">
        <v>60</v>
      </c>
      <c r="D43" s="196"/>
      <c r="E43" s="196"/>
      <c r="F43" s="45"/>
      <c r="G43" s="45"/>
      <c r="H43" s="45"/>
      <c r="I43" s="45"/>
      <c r="J43" s="45"/>
      <c r="K43" s="45"/>
      <c r="L43" s="183"/>
      <c r="M43" s="184"/>
      <c r="N43" s="16"/>
    </row>
    <row r="44" spans="1:15" ht="15" customHeight="1" x14ac:dyDescent="0.15">
      <c r="A44" s="141"/>
      <c r="B44" s="140">
        <v>5000</v>
      </c>
      <c r="C44" s="193" t="s">
        <v>25</v>
      </c>
      <c r="D44" s="194"/>
      <c r="E44" s="194"/>
      <c r="F44" s="46">
        <f>SUM(F42:F43)</f>
        <v>0</v>
      </c>
      <c r="G44" s="46">
        <f t="shared" ref="G44:K44" si="1">SUM(G42:G43)</f>
        <v>0</v>
      </c>
      <c r="H44" s="46">
        <f t="shared" si="1"/>
        <v>0</v>
      </c>
      <c r="I44" s="46">
        <f t="shared" si="1"/>
        <v>0</v>
      </c>
      <c r="J44" s="46">
        <f t="shared" si="1"/>
        <v>0</v>
      </c>
      <c r="K44" s="46">
        <f t="shared" si="1"/>
        <v>0</v>
      </c>
      <c r="L44" s="183"/>
      <c r="M44" s="184"/>
      <c r="N44" s="115"/>
    </row>
    <row r="45" spans="1:15" ht="15" customHeight="1" x14ac:dyDescent="0.15">
      <c r="A45" s="141"/>
      <c r="B45" s="135"/>
      <c r="C45" s="176" t="s">
        <v>26</v>
      </c>
      <c r="D45" s="170"/>
      <c r="E45" s="170"/>
      <c r="F45" s="48">
        <f>IF(F41="定額",$B$44*F44,F44*$K$38*$B$44)</f>
        <v>0</v>
      </c>
      <c r="G45" s="48">
        <f t="shared" ref="G45:K45" si="2">IF(G41="定額",$B$44*G44,G44*$K$38*$B$44)</f>
        <v>0</v>
      </c>
      <c r="H45" s="48">
        <f t="shared" si="2"/>
        <v>0</v>
      </c>
      <c r="I45" s="48">
        <f t="shared" si="2"/>
        <v>0</v>
      </c>
      <c r="J45" s="48">
        <f t="shared" si="2"/>
        <v>0</v>
      </c>
      <c r="K45" s="48">
        <f t="shared" si="2"/>
        <v>0</v>
      </c>
      <c r="L45" s="179">
        <f>SUM(F45:K45)</f>
        <v>0</v>
      </c>
      <c r="M45" s="180"/>
      <c r="N45" s="16"/>
    </row>
    <row r="46" spans="1:15" ht="11.25" customHeight="1" x14ac:dyDescent="0.4">
      <c r="A46" s="29"/>
      <c r="B46" s="24"/>
      <c r="C46" s="24"/>
      <c r="D46" s="24"/>
      <c r="E46" s="24"/>
      <c r="F46" s="24"/>
      <c r="G46" s="24"/>
      <c r="H46" s="24"/>
      <c r="I46" s="24"/>
      <c r="J46" s="24"/>
      <c r="K46" s="24"/>
      <c r="L46" s="24"/>
      <c r="M46" s="24"/>
      <c r="N46" s="16"/>
    </row>
    <row r="47" spans="1:15" ht="15" customHeight="1" x14ac:dyDescent="0.4">
      <c r="A47" s="141"/>
      <c r="B47" s="136" t="s">
        <v>27</v>
      </c>
      <c r="C47" s="129" t="s">
        <v>28</v>
      </c>
      <c r="D47" s="50"/>
      <c r="E47" s="51"/>
      <c r="F47" s="51"/>
      <c r="G47" s="52"/>
      <c r="H47" s="52"/>
      <c r="I47" s="52"/>
      <c r="J47" s="53"/>
      <c r="K47" s="53"/>
      <c r="L47" s="181" t="s">
        <v>23</v>
      </c>
      <c r="M47" s="182"/>
      <c r="N47" s="16"/>
    </row>
    <row r="48" spans="1:15" ht="15" customHeight="1" x14ac:dyDescent="0.15">
      <c r="A48" s="141"/>
      <c r="B48" s="137"/>
      <c r="C48" s="55" t="s">
        <v>48</v>
      </c>
      <c r="D48" s="56"/>
      <c r="E48" s="56"/>
      <c r="F48" s="56"/>
      <c r="G48" s="56"/>
      <c r="H48" s="56"/>
      <c r="I48" s="56"/>
      <c r="J48" s="56"/>
      <c r="K48" s="56"/>
      <c r="L48" s="183"/>
      <c r="M48" s="184"/>
      <c r="N48" s="16"/>
    </row>
    <row r="49" spans="1:14" ht="15" customHeight="1" x14ac:dyDescent="0.4">
      <c r="A49" s="141"/>
      <c r="B49" s="138">
        <v>250</v>
      </c>
      <c r="C49" s="58" t="s">
        <v>16</v>
      </c>
      <c r="D49" s="59" t="str">
        <f t="shared" ref="D49:K49" si="3">IF(D48&gt;=20,"定額",IF(D48=0,"-","日割"))</f>
        <v>-</v>
      </c>
      <c r="E49" s="59" t="str">
        <f t="shared" si="3"/>
        <v>-</v>
      </c>
      <c r="F49" s="59" t="str">
        <f t="shared" si="3"/>
        <v>-</v>
      </c>
      <c r="G49" s="59" t="str">
        <f t="shared" si="3"/>
        <v>-</v>
      </c>
      <c r="H49" s="59" t="str">
        <f t="shared" si="3"/>
        <v>-</v>
      </c>
      <c r="I49" s="59" t="str">
        <f t="shared" si="3"/>
        <v>-</v>
      </c>
      <c r="J49" s="59" t="str">
        <f t="shared" si="3"/>
        <v>-</v>
      </c>
      <c r="K49" s="59" t="str">
        <f t="shared" si="3"/>
        <v>-</v>
      </c>
      <c r="L49" s="183"/>
      <c r="M49" s="184"/>
      <c r="N49" s="16"/>
    </row>
    <row r="50" spans="1:14" ht="15" customHeight="1" x14ac:dyDescent="0.4">
      <c r="A50" s="141"/>
      <c r="B50" s="139"/>
      <c r="C50" s="58" t="s">
        <v>29</v>
      </c>
      <c r="D50" s="61" t="str">
        <f>IF(D49="定額",$B$44,IF(D49="日割",D48*$B$49,"-"))</f>
        <v>-</v>
      </c>
      <c r="E50" s="61" t="str">
        <f t="shared" ref="E50:K50" si="4">IF(E49="定額",$B$44,IF(E49="日割",E48*$B$49,"-"))</f>
        <v>-</v>
      </c>
      <c r="F50" s="61" t="str">
        <f t="shared" si="4"/>
        <v>-</v>
      </c>
      <c r="G50" s="61" t="str">
        <f t="shared" si="4"/>
        <v>-</v>
      </c>
      <c r="H50" s="61" t="str">
        <f t="shared" si="4"/>
        <v>-</v>
      </c>
      <c r="I50" s="61" t="str">
        <f t="shared" si="4"/>
        <v>-</v>
      </c>
      <c r="J50" s="61" t="str">
        <f t="shared" si="4"/>
        <v>-</v>
      </c>
      <c r="K50" s="61" t="str">
        <f t="shared" si="4"/>
        <v>-</v>
      </c>
      <c r="L50" s="179">
        <f>SUM(D50:K50)</f>
        <v>0</v>
      </c>
      <c r="M50" s="180"/>
      <c r="N50" s="16"/>
    </row>
    <row r="51" spans="1:14" x14ac:dyDescent="0.4">
      <c r="A51" s="29"/>
      <c r="B51" s="37" t="s">
        <v>31</v>
      </c>
      <c r="C51" s="15"/>
      <c r="D51" s="37"/>
      <c r="E51" s="37"/>
      <c r="F51" s="37"/>
      <c r="G51" s="15"/>
      <c r="H51" s="62"/>
      <c r="I51" s="63"/>
      <c r="J51" s="63"/>
      <c r="K51" s="63"/>
      <c r="L51" s="63"/>
      <c r="M51" s="64"/>
      <c r="N51" s="16"/>
    </row>
    <row r="52" spans="1:14" ht="22.5" customHeight="1" x14ac:dyDescent="0.4">
      <c r="A52" s="29"/>
      <c r="B52" s="65"/>
      <c r="C52" s="173" t="s">
        <v>49</v>
      </c>
      <c r="D52" s="173"/>
      <c r="E52" s="173"/>
      <c r="F52" s="173"/>
      <c r="G52" s="173"/>
      <c r="H52" s="173"/>
      <c r="I52" s="174"/>
      <c r="J52" s="175" t="s">
        <v>30</v>
      </c>
      <c r="K52" s="175"/>
      <c r="L52" s="177">
        <f>SUM(L45:M50)</f>
        <v>0</v>
      </c>
      <c r="M52" s="177"/>
      <c r="N52" s="16"/>
    </row>
    <row r="53" spans="1:14" ht="14.25" thickBot="1" x14ac:dyDescent="0.45">
      <c r="A53" s="66"/>
      <c r="B53" s="67"/>
      <c r="C53" s="67"/>
      <c r="D53" s="172"/>
      <c r="E53" s="172"/>
      <c r="F53" s="67"/>
      <c r="G53" s="67"/>
      <c r="H53" s="67"/>
      <c r="I53" s="67"/>
      <c r="J53" s="67"/>
      <c r="K53" s="67"/>
      <c r="L53" s="224" t="s">
        <v>61</v>
      </c>
      <c r="M53" s="224"/>
      <c r="N53" s="19"/>
    </row>
    <row r="54" spans="1:14" x14ac:dyDescent="0.4">
      <c r="A54" s="15"/>
      <c r="B54" s="15"/>
      <c r="C54" s="15"/>
      <c r="D54" s="15"/>
      <c r="E54" s="15"/>
      <c r="F54" s="15"/>
      <c r="G54" s="15"/>
      <c r="H54" s="15"/>
      <c r="I54" s="15"/>
      <c r="J54" s="15"/>
      <c r="K54" s="15"/>
      <c r="L54" s="15"/>
      <c r="M54" s="15"/>
      <c r="N54" s="15"/>
    </row>
    <row r="55" spans="1:14" x14ac:dyDescent="0.4">
      <c r="A55" s="15"/>
      <c r="B55" s="15"/>
      <c r="C55" s="15"/>
      <c r="D55" s="15"/>
      <c r="E55" s="15"/>
      <c r="F55" s="15"/>
      <c r="G55" s="15"/>
      <c r="H55" s="15"/>
      <c r="I55" s="15"/>
      <c r="J55" s="15"/>
      <c r="K55" s="15"/>
      <c r="L55" s="15"/>
      <c r="M55" s="15"/>
    </row>
    <row r="58" spans="1:14" x14ac:dyDescent="0.4">
      <c r="G58" s="15"/>
    </row>
  </sheetData>
  <sheetProtection algorithmName="SHA-512" hashValue="SzedBI2oj3flome14DV1MQKwEpIYKBQwimK1LvWgSO1S5Ayjw3eAtbbANjfYegS48yUMn3DKRIyQfLzq00JHdA==" saltValue="nNZceQjJiJjSfRXCdFqC4w==" spinCount="100000" sheet="1" objects="1" scenarios="1" selectLockedCells="1"/>
  <mergeCells count="49">
    <mergeCell ref="G36:G37"/>
    <mergeCell ref="B18:M18"/>
    <mergeCell ref="B20:M20"/>
    <mergeCell ref="B21:M21"/>
    <mergeCell ref="B40:E40"/>
    <mergeCell ref="D53:E53"/>
    <mergeCell ref="L53:M53"/>
    <mergeCell ref="C44:E44"/>
    <mergeCell ref="C45:E45"/>
    <mergeCell ref="L45:M45"/>
    <mergeCell ref="L47:M49"/>
    <mergeCell ref="L50:M50"/>
    <mergeCell ref="C52:I52"/>
    <mergeCell ref="J52:K52"/>
    <mergeCell ref="L52:M52"/>
    <mergeCell ref="L40:M44"/>
    <mergeCell ref="B41:E41"/>
    <mergeCell ref="B7:E7"/>
    <mergeCell ref="F7:J7"/>
    <mergeCell ref="L7:M7"/>
    <mergeCell ref="B42:B43"/>
    <mergeCell ref="C42:E42"/>
    <mergeCell ref="C43:E43"/>
    <mergeCell ref="H36:M36"/>
    <mergeCell ref="H37:I37"/>
    <mergeCell ref="K37:L37"/>
    <mergeCell ref="B38:C38"/>
    <mergeCell ref="H38:I38"/>
    <mergeCell ref="K38:L38"/>
    <mergeCell ref="B36:C37"/>
    <mergeCell ref="D36:D37"/>
    <mergeCell ref="E36:E37"/>
    <mergeCell ref="F36:F37"/>
    <mergeCell ref="B16:M16"/>
    <mergeCell ref="B17:M17"/>
    <mergeCell ref="B1:M1"/>
    <mergeCell ref="K2:M2"/>
    <mergeCell ref="B3:C3"/>
    <mergeCell ref="D3:G3"/>
    <mergeCell ref="B5:E5"/>
    <mergeCell ref="F5:H5"/>
    <mergeCell ref="B8:E8"/>
    <mergeCell ref="F8:G8"/>
    <mergeCell ref="I8:J8"/>
    <mergeCell ref="L8:M8"/>
    <mergeCell ref="B15:M15"/>
    <mergeCell ref="B6:E6"/>
    <mergeCell ref="F6:H6"/>
    <mergeCell ref="I6:N6"/>
  </mergeCells>
  <phoneticPr fontId="5"/>
  <dataValidations disablePrompts="1" count="1">
    <dataValidation type="list" allowBlank="1" showInputMessage="1" showErrorMessage="1" sqref="D38:D39">
      <formula1>"●"</formula1>
    </dataValidation>
  </dataValidations>
  <printOptions horizontalCentered="1" verticalCentered="1"/>
  <pageMargins left="0.31496062992125984" right="0" top="0.35433070866141736" bottom="0" header="0.31496062992125984" footer="0.31496062992125984"/>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152400</xdr:colOff>
                    <xdr:row>15</xdr:row>
                    <xdr:rowOff>38100</xdr:rowOff>
                  </from>
                  <to>
                    <xdr:col>1</xdr:col>
                    <xdr:colOff>400050</xdr:colOff>
                    <xdr:row>15</xdr:row>
                    <xdr:rowOff>180975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152400</xdr:colOff>
                    <xdr:row>16</xdr:row>
                    <xdr:rowOff>28575</xdr:rowOff>
                  </from>
                  <to>
                    <xdr:col>1</xdr:col>
                    <xdr:colOff>400050</xdr:colOff>
                    <xdr:row>16</xdr:row>
                    <xdr:rowOff>171450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10</xdr:col>
                    <xdr:colOff>600075</xdr:colOff>
                    <xdr:row>10</xdr:row>
                    <xdr:rowOff>0</xdr:rowOff>
                  </from>
                  <to>
                    <xdr:col>11</xdr:col>
                    <xdr:colOff>152400</xdr:colOff>
                    <xdr:row>11</xdr:row>
                    <xdr:rowOff>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9</xdr:col>
                    <xdr:colOff>619125</xdr:colOff>
                    <xdr:row>10</xdr:row>
                    <xdr:rowOff>0</xdr:rowOff>
                  </from>
                  <to>
                    <xdr:col>10</xdr:col>
                    <xdr:colOff>171450</xdr:colOff>
                    <xdr:row>11</xdr:row>
                    <xdr:rowOff>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152400</xdr:colOff>
                    <xdr:row>14</xdr:row>
                    <xdr:rowOff>57150</xdr:rowOff>
                  </from>
                  <to>
                    <xdr:col>1</xdr:col>
                    <xdr:colOff>400050</xdr:colOff>
                    <xdr:row>14</xdr:row>
                    <xdr:rowOff>180975</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152400</xdr:colOff>
                    <xdr:row>17</xdr:row>
                    <xdr:rowOff>28575</xdr:rowOff>
                  </from>
                  <to>
                    <xdr:col>1</xdr:col>
                    <xdr:colOff>371475</xdr:colOff>
                    <xdr:row>17</xdr:row>
                    <xdr:rowOff>190500</xdr:rowOff>
                  </to>
                </anchor>
              </controlPr>
            </control>
          </mc:Choice>
        </mc:AlternateContent>
        <mc:AlternateContent xmlns:mc="http://schemas.openxmlformats.org/markup-compatibility/2006">
          <mc:Choice Requires="x14">
            <control shapeId="4113" r:id="rId10" name="Check Box 17">
              <controlPr defaultSize="0" autoFill="0" autoLine="0" autoPict="0">
                <anchor moveWithCells="1">
                  <from>
                    <xdr:col>1</xdr:col>
                    <xdr:colOff>152400</xdr:colOff>
                    <xdr:row>19</xdr:row>
                    <xdr:rowOff>19050</xdr:rowOff>
                  </from>
                  <to>
                    <xdr:col>1</xdr:col>
                    <xdr:colOff>400050</xdr:colOff>
                    <xdr:row>19</xdr:row>
                    <xdr:rowOff>161925</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5</xdr:col>
                    <xdr:colOff>571500</xdr:colOff>
                    <xdr:row>15</xdr:row>
                    <xdr:rowOff>209550</xdr:rowOff>
                  </from>
                  <to>
                    <xdr:col>6</xdr:col>
                    <xdr:colOff>142875</xdr:colOff>
                    <xdr:row>17</xdr:row>
                    <xdr:rowOff>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7</xdr:col>
                    <xdr:colOff>257175</xdr:colOff>
                    <xdr:row>15</xdr:row>
                    <xdr:rowOff>200025</xdr:rowOff>
                  </from>
                  <to>
                    <xdr:col>7</xdr:col>
                    <xdr:colOff>514350</xdr:colOff>
                    <xdr:row>17</xdr:row>
                    <xdr:rowOff>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sizeWithCells="1">
                  <from>
                    <xdr:col>9</xdr:col>
                    <xdr:colOff>619125</xdr:colOff>
                    <xdr:row>11</xdr:row>
                    <xdr:rowOff>190500</xdr:rowOff>
                  </from>
                  <to>
                    <xdr:col>10</xdr:col>
                    <xdr:colOff>276225</xdr:colOff>
                    <xdr:row>14</xdr:row>
                    <xdr:rowOff>152400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sizeWithCells="1">
                  <from>
                    <xdr:col>10</xdr:col>
                    <xdr:colOff>600075</xdr:colOff>
                    <xdr:row>11</xdr:row>
                    <xdr:rowOff>200025</xdr:rowOff>
                  </from>
                  <to>
                    <xdr:col>11</xdr:col>
                    <xdr:colOff>257175</xdr:colOff>
                    <xdr:row>14</xdr:row>
                    <xdr:rowOff>161925</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1</xdr:col>
                    <xdr:colOff>152400</xdr:colOff>
                    <xdr:row>20</xdr:row>
                    <xdr:rowOff>19050</xdr:rowOff>
                  </from>
                  <to>
                    <xdr:col>1</xdr:col>
                    <xdr:colOff>400050</xdr:colOff>
                    <xdr:row>20</xdr:row>
                    <xdr:rowOff>161925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xdr:col>
                    <xdr:colOff>161925</xdr:colOff>
                    <xdr:row>25</xdr:row>
                    <xdr:rowOff>0</xdr:rowOff>
                  </from>
                  <to>
                    <xdr:col>1</xdr:col>
                    <xdr:colOff>438150</xdr:colOff>
                    <xdr:row>26</xdr:row>
                    <xdr:rowOff>19050</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1</xdr:col>
                    <xdr:colOff>161925</xdr:colOff>
                    <xdr:row>27</xdr:row>
                    <xdr:rowOff>0</xdr:rowOff>
                  </from>
                  <to>
                    <xdr:col>1</xdr:col>
                    <xdr:colOff>438150</xdr:colOff>
                    <xdr:row>28</xdr:row>
                    <xdr:rowOff>19050</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sizeWithCells="1">
                  <from>
                    <xdr:col>9</xdr:col>
                    <xdr:colOff>619125</xdr:colOff>
                    <xdr:row>22</xdr:row>
                    <xdr:rowOff>66675</xdr:rowOff>
                  </from>
                  <to>
                    <xdr:col>10</xdr:col>
                    <xdr:colOff>276225</xdr:colOff>
                    <xdr:row>24</xdr:row>
                    <xdr:rowOff>152400</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sizeWithCells="1">
                  <from>
                    <xdr:col>10</xdr:col>
                    <xdr:colOff>600075</xdr:colOff>
                    <xdr:row>22</xdr:row>
                    <xdr:rowOff>66675</xdr:rowOff>
                  </from>
                  <to>
                    <xdr:col>11</xdr:col>
                    <xdr:colOff>257175</xdr:colOff>
                    <xdr:row>24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基本奨励金（デジタル特例）</vt:lpstr>
      <vt:lpstr>裏面</vt:lpstr>
      <vt:lpstr>基本奨励金（追加分）</vt:lpstr>
      <vt:lpstr>'基本奨励金（追加分）'!Print_Area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2023-12-25T05:09:47Z</cp:lastPrinted>
  <dcterms:created xsi:type="dcterms:W3CDTF">2022-04-25T06:07:09Z</dcterms:created>
  <dcterms:modified xsi:type="dcterms:W3CDTF">2024-01-12T06:00:34Z</dcterms:modified>
</cp:coreProperties>
</file>