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0c8.lansys.mhlw.go.jp\a\課1\14015000_秋田労働局\05000秋田労働局職業安定部（所除く）\移行用\05_訓練室\103 求職者支援訓練・支援制度\01 業務運営\001-2 ★認定職業訓練実施奨励金関係\☆支給申請書チェックシート（訓練実施機関向け）\チェックシート（令和５年度版　原本）\"/>
    </mc:Choice>
  </mc:AlternateContent>
  <bookViews>
    <workbookView xWindow="0" yWindow="0" windowWidth="20490" windowHeight="7530"/>
  </bookViews>
  <sheets>
    <sheet name="基本奨励金（Webデザイン）" sheetId="2" r:id="rId1"/>
    <sheet name="裏面" sheetId="3" r:id="rId2"/>
    <sheet name="基本奨励金（追加分）" sheetId="4" r:id="rId3"/>
  </sheets>
  <definedNames>
    <definedName name="_xlnm.Print_Area" localSheetId="2">'基本奨励金（追加分）'!$A$1:$N$71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 i="4" l="1"/>
  <c r="K67" i="4"/>
  <c r="K68" i="4" s="1"/>
  <c r="J67" i="4"/>
  <c r="J68" i="4" s="1"/>
  <c r="I67" i="4"/>
  <c r="I68" i="4" s="1"/>
  <c r="H67" i="4"/>
  <c r="H68" i="4" s="1"/>
  <c r="G67" i="4"/>
  <c r="G68" i="4" s="1"/>
  <c r="F67" i="4"/>
  <c r="E67" i="4"/>
  <c r="E68" i="4" s="1"/>
  <c r="D67" i="4"/>
  <c r="D68" i="4" s="1"/>
  <c r="L68" i="4" s="1"/>
  <c r="K62" i="4"/>
  <c r="J62" i="4"/>
  <c r="I62" i="4"/>
  <c r="H62" i="4"/>
  <c r="G62" i="4"/>
  <c r="F62" i="4"/>
  <c r="K59" i="4"/>
  <c r="K63" i="4" s="1"/>
  <c r="J59" i="4"/>
  <c r="J63" i="4" s="1"/>
  <c r="I59" i="4"/>
  <c r="I63" i="4" s="1"/>
  <c r="H59" i="4"/>
  <c r="H63" i="4" s="1"/>
  <c r="G59" i="4"/>
  <c r="G63" i="4" s="1"/>
  <c r="F59" i="4"/>
  <c r="F63" i="4" s="1"/>
  <c r="M56" i="4"/>
  <c r="K55" i="4"/>
  <c r="G47" i="4"/>
  <c r="K46" i="4"/>
  <c r="I51" i="4" s="1"/>
  <c r="I46" i="4"/>
  <c r="G46" i="4"/>
  <c r="J43" i="4"/>
  <c r="H43" i="4"/>
  <c r="I47" i="4" s="1"/>
  <c r="F43" i="4"/>
  <c r="D43" i="4"/>
  <c r="J32" i="4"/>
  <c r="K2" i="4"/>
  <c r="L63" i="4" l="1"/>
  <c r="L70" i="4" s="1"/>
  <c r="I50" i="4"/>
  <c r="K37" i="2"/>
  <c r="K43" i="2" l="1"/>
  <c r="D51" i="2" l="1"/>
  <c r="B51" i="2" l="1"/>
  <c r="B46" i="2"/>
  <c r="K2" i="2" l="1"/>
  <c r="K51" i="2" l="1"/>
  <c r="K52" i="2" s="1"/>
  <c r="J51" i="2"/>
  <c r="J52" i="2" s="1"/>
  <c r="I51" i="2"/>
  <c r="I52" i="2" s="1"/>
  <c r="H51" i="2"/>
  <c r="H52" i="2" s="1"/>
  <c r="G51" i="2"/>
  <c r="G52" i="2" s="1"/>
  <c r="F51" i="2"/>
  <c r="E51" i="2"/>
  <c r="M38" i="2" l="1"/>
  <c r="K46" i="2" l="1"/>
  <c r="J46" i="2"/>
  <c r="I46" i="2"/>
  <c r="H46" i="2"/>
  <c r="G46" i="2"/>
  <c r="D52" i="2"/>
  <c r="E52" i="2" l="1"/>
  <c r="F46" i="2"/>
  <c r="F52" i="2" l="1"/>
  <c r="L52" i="2" s="1"/>
  <c r="K47" i="2" l="1"/>
  <c r="J43" i="2"/>
  <c r="J47" i="2" s="1"/>
  <c r="I43" i="2"/>
  <c r="I47" i="2" s="1"/>
  <c r="H43" i="2"/>
  <c r="H47" i="2" s="1"/>
  <c r="G43" i="2"/>
  <c r="G47" i="2" s="1"/>
  <c r="F43" i="2"/>
  <c r="F47" i="2" s="1"/>
  <c r="L47" i="2" l="1"/>
  <c r="L54" i="2" l="1"/>
</calcChain>
</file>

<file path=xl/sharedStrings.xml><?xml version="1.0" encoding="utf-8"?>
<sst xmlns="http://schemas.openxmlformats.org/spreadsheetml/2006/main" count="235" uniqueCount="167">
  <si>
    <t>訓練番号</t>
    <rPh sb="0" eb="2">
      <t>クンレン</t>
    </rPh>
    <rPh sb="2" eb="4">
      <t>バンゴウ</t>
    </rPh>
    <phoneticPr fontId="2"/>
  </si>
  <si>
    <t>訓練実施施設名</t>
    <rPh sb="0" eb="2">
      <t>クンレン</t>
    </rPh>
    <rPh sb="2" eb="4">
      <t>ジッシ</t>
    </rPh>
    <rPh sb="4" eb="6">
      <t>シセツ</t>
    </rPh>
    <rPh sb="6" eb="7">
      <t>メイ</t>
    </rPh>
    <phoneticPr fontId="2"/>
  </si>
  <si>
    <t>訓練科目名</t>
    <rPh sb="0" eb="2">
      <t>クンレン</t>
    </rPh>
    <rPh sb="2" eb="4">
      <t>カモク</t>
    </rPh>
    <rPh sb="4" eb="5">
      <t>メイ</t>
    </rPh>
    <phoneticPr fontId="2"/>
  </si>
  <si>
    <t>訓練期間</t>
    <rPh sb="0" eb="2">
      <t>クンレン</t>
    </rPh>
    <rPh sb="2" eb="4">
      <t>キカン</t>
    </rPh>
    <phoneticPr fontId="2"/>
  </si>
  <si>
    <t>定員</t>
    <rPh sb="0" eb="2">
      <t>テイイン</t>
    </rPh>
    <phoneticPr fontId="2"/>
  </si>
  <si>
    <t>申請対象訓練期間</t>
    <rPh sb="0" eb="2">
      <t>シンセイ</t>
    </rPh>
    <rPh sb="2" eb="4">
      <t>タイショウ</t>
    </rPh>
    <rPh sb="4" eb="6">
      <t>クンレン</t>
    </rPh>
    <rPh sb="6" eb="8">
      <t>キカン</t>
    </rPh>
    <phoneticPr fontId="2"/>
  </si>
  <si>
    <t>支給申請日</t>
    <rPh sb="0" eb="2">
      <t>シキュウ</t>
    </rPh>
    <rPh sb="2" eb="4">
      <t>シンセイ</t>
    </rPh>
    <rPh sb="4" eb="5">
      <t>ビ</t>
    </rPh>
    <phoneticPr fontId="2"/>
  </si>
  <si>
    <t>はい</t>
    <phoneticPr fontId="2"/>
  </si>
  <si>
    <t>いいえ</t>
    <phoneticPr fontId="2"/>
  </si>
  <si>
    <t>該当</t>
    <rPh sb="0" eb="2">
      <t>ガイトウ</t>
    </rPh>
    <phoneticPr fontId="2"/>
  </si>
  <si>
    <t>月額単価</t>
    <rPh sb="0" eb="2">
      <t>ゲツガク</t>
    </rPh>
    <rPh sb="2" eb="4">
      <t>タンカ</t>
    </rPh>
    <phoneticPr fontId="2"/>
  </si>
  <si>
    <t>日割単価</t>
    <rPh sb="0" eb="2">
      <t>ヒワ</t>
    </rPh>
    <rPh sb="2" eb="4">
      <t>タンカ</t>
    </rPh>
    <phoneticPr fontId="2"/>
  </si>
  <si>
    <t>全支給単位期間の数</t>
    <rPh sb="0" eb="1">
      <t>ゼン</t>
    </rPh>
    <rPh sb="1" eb="3">
      <t>シキュウ</t>
    </rPh>
    <rPh sb="3" eb="5">
      <t>タンイ</t>
    </rPh>
    <rPh sb="5" eb="7">
      <t>キカン</t>
    </rPh>
    <rPh sb="8" eb="9">
      <t>スウ</t>
    </rPh>
    <phoneticPr fontId="2"/>
  </si>
  <si>
    <t>訓練最終月</t>
    <rPh sb="0" eb="2">
      <t>クンレン</t>
    </rPh>
    <rPh sb="2" eb="4">
      <t>サイシュウ</t>
    </rPh>
    <rPh sb="4" eb="5">
      <t>ツキ</t>
    </rPh>
    <phoneticPr fontId="2"/>
  </si>
  <si>
    <t>期間の初日</t>
    <rPh sb="0" eb="2">
      <t>キカン</t>
    </rPh>
    <rPh sb="3" eb="5">
      <t>ショニチ</t>
    </rPh>
    <phoneticPr fontId="2"/>
  </si>
  <si>
    <t>期間の日数</t>
    <rPh sb="0" eb="2">
      <t>キカン</t>
    </rPh>
    <rPh sb="3" eb="5">
      <t>ニッスウ</t>
    </rPh>
    <phoneticPr fontId="2"/>
  </si>
  <si>
    <t>支給区分</t>
    <rPh sb="0" eb="2">
      <t>シキュウ</t>
    </rPh>
    <rPh sb="2" eb="4">
      <t>クブン</t>
    </rPh>
    <phoneticPr fontId="2"/>
  </si>
  <si>
    <t>１か月目</t>
    <rPh sb="2" eb="3">
      <t>ゲツ</t>
    </rPh>
    <rPh sb="3" eb="4">
      <t>メ</t>
    </rPh>
    <phoneticPr fontId="2"/>
  </si>
  <si>
    <t>２か月目</t>
    <rPh sb="2" eb="3">
      <t>ゲツ</t>
    </rPh>
    <rPh sb="3" eb="4">
      <t>メ</t>
    </rPh>
    <phoneticPr fontId="2"/>
  </si>
  <si>
    <t>３か月目</t>
    <rPh sb="2" eb="3">
      <t>ゲツ</t>
    </rPh>
    <rPh sb="3" eb="4">
      <t>メ</t>
    </rPh>
    <phoneticPr fontId="2"/>
  </si>
  <si>
    <t>４か月目</t>
    <rPh sb="2" eb="3">
      <t>ゲツ</t>
    </rPh>
    <rPh sb="3" eb="4">
      <t>メ</t>
    </rPh>
    <phoneticPr fontId="2"/>
  </si>
  <si>
    <t>５か月目</t>
    <rPh sb="2" eb="3">
      <t>ゲツ</t>
    </rPh>
    <rPh sb="3" eb="4">
      <t>メ</t>
    </rPh>
    <phoneticPr fontId="2"/>
  </si>
  <si>
    <t>６か月目</t>
    <rPh sb="2" eb="3">
      <t>ゲツ</t>
    </rPh>
    <rPh sb="3" eb="4">
      <t>メ</t>
    </rPh>
    <phoneticPr fontId="2"/>
  </si>
  <si>
    <t>計</t>
    <rPh sb="0" eb="1">
      <t>ケイ</t>
    </rPh>
    <phoneticPr fontId="2"/>
  </si>
  <si>
    <t>修了者</t>
    <rPh sb="0" eb="3">
      <t>シュウリョウシャ</t>
    </rPh>
    <phoneticPr fontId="2"/>
  </si>
  <si>
    <t>人数　計</t>
    <rPh sb="0" eb="2">
      <t>ニンズウ</t>
    </rPh>
    <rPh sb="3" eb="4">
      <t>ケイ</t>
    </rPh>
    <phoneticPr fontId="2"/>
  </si>
  <si>
    <t>支給額</t>
    <rPh sb="0" eb="3">
      <t>シキュウガク</t>
    </rPh>
    <phoneticPr fontId="2"/>
  </si>
  <si>
    <t>中途退校者</t>
    <rPh sb="0" eb="2">
      <t>チュウト</t>
    </rPh>
    <rPh sb="2" eb="4">
      <t>タイコウ</t>
    </rPh>
    <rPh sb="4" eb="5">
      <t>シャ</t>
    </rPh>
    <phoneticPr fontId="2"/>
  </si>
  <si>
    <t>氏名・退校日</t>
    <rPh sb="0" eb="2">
      <t>シメイ</t>
    </rPh>
    <rPh sb="3" eb="5">
      <t>タイコウ</t>
    </rPh>
    <rPh sb="5" eb="6">
      <t>ビ</t>
    </rPh>
    <phoneticPr fontId="2"/>
  </si>
  <si>
    <t>支給金額</t>
    <rPh sb="0" eb="2">
      <t>シキュウ</t>
    </rPh>
    <rPh sb="2" eb="4">
      <t>キンガク</t>
    </rPh>
    <phoneticPr fontId="2"/>
  </si>
  <si>
    <t>総支給額</t>
    <rPh sb="0" eb="1">
      <t>ソウ</t>
    </rPh>
    <rPh sb="1" eb="4">
      <t>シキュウガク</t>
    </rPh>
    <phoneticPr fontId="2"/>
  </si>
  <si>
    <t>※様式Ａ－３１記載上の注意事項より</t>
    <rPh sb="1" eb="3">
      <t>ヨウシキ</t>
    </rPh>
    <rPh sb="7" eb="9">
      <t>キサイ</t>
    </rPh>
    <rPh sb="9" eb="10">
      <t>ジョウ</t>
    </rPh>
    <rPh sb="11" eb="13">
      <t>チュウイ</t>
    </rPh>
    <rPh sb="13" eb="15">
      <t>ジコウ</t>
    </rPh>
    <phoneticPr fontId="5"/>
  </si>
  <si>
    <t>２　申請書類は提出され、記入漏れはありませんか</t>
    <rPh sb="2" eb="4">
      <t>シンセイ</t>
    </rPh>
    <rPh sb="4" eb="6">
      <t>ショルイ</t>
    </rPh>
    <rPh sb="7" eb="9">
      <t>テイシュツ</t>
    </rPh>
    <rPh sb="12" eb="14">
      <t>キニュウ</t>
    </rPh>
    <rPh sb="14" eb="15">
      <t>モ</t>
    </rPh>
    <phoneticPr fontId="2"/>
  </si>
  <si>
    <t>　　数」が受講者出欠報告書の人数と一致していますか</t>
    <rPh sb="2" eb="3">
      <t>スウ</t>
    </rPh>
    <rPh sb="5" eb="8">
      <t>ジュコウシャ</t>
    </rPh>
    <rPh sb="8" eb="10">
      <t>シュッケツ</t>
    </rPh>
    <rPh sb="10" eb="13">
      <t>ホウコクショ</t>
    </rPh>
    <rPh sb="14" eb="15">
      <t>ニン</t>
    </rPh>
    <rPh sb="15" eb="16">
      <t>スウ</t>
    </rPh>
    <rPh sb="17" eb="19">
      <t>イッチ</t>
    </rPh>
    <phoneticPr fontId="2"/>
  </si>
  <si>
    <t>※基礎コースまたは実践コースを選んでください</t>
    <rPh sb="1" eb="3">
      <t>キソ</t>
    </rPh>
    <rPh sb="9" eb="11">
      <t>ジッセン</t>
    </rPh>
    <rPh sb="15" eb="16">
      <t>エラ</t>
    </rPh>
    <phoneticPr fontId="2"/>
  </si>
  <si>
    <t>●</t>
  </si>
  <si>
    <t>◆次のいずれかに該当する場合は、奨励金の全部または一部を支給しません。</t>
    <rPh sb="1" eb="2">
      <t>ツギ</t>
    </rPh>
    <rPh sb="8" eb="10">
      <t>ガイトウ</t>
    </rPh>
    <rPh sb="12" eb="14">
      <t>バアイ</t>
    </rPh>
    <rPh sb="16" eb="19">
      <t>ショウレイキン</t>
    </rPh>
    <rPh sb="20" eb="22">
      <t>ゼンブ</t>
    </rPh>
    <rPh sb="25" eb="27">
      <t>イチブ</t>
    </rPh>
    <rPh sb="28" eb="30">
      <t>シキュウ</t>
    </rPh>
    <phoneticPr fontId="5"/>
  </si>
  <si>
    <t>　　　労働保険料の納付状況が著しく不適切であったり、過去に偽りその他不正の行為により</t>
    <rPh sb="3" eb="5">
      <t>ロウドウ</t>
    </rPh>
    <rPh sb="5" eb="8">
      <t>ホケンリョウ</t>
    </rPh>
    <rPh sb="9" eb="11">
      <t>ノウフ</t>
    </rPh>
    <rPh sb="11" eb="13">
      <t>ジョウキョウ</t>
    </rPh>
    <rPh sb="14" eb="15">
      <t>イチジル</t>
    </rPh>
    <rPh sb="17" eb="20">
      <t>フテキセツ</t>
    </rPh>
    <rPh sb="26" eb="28">
      <t>カコ</t>
    </rPh>
    <rPh sb="29" eb="30">
      <t>イツワ</t>
    </rPh>
    <rPh sb="33" eb="34">
      <t>タ</t>
    </rPh>
    <rPh sb="34" eb="36">
      <t>フセイ</t>
    </rPh>
    <rPh sb="37" eb="39">
      <t>コウイ</t>
    </rPh>
    <phoneticPr fontId="5"/>
  </si>
  <si>
    <t>　　　認定職業訓練実施奨励金の支給を受けた（または受けようとした）ことがある場合</t>
    <rPh sb="3" eb="5">
      <t>ニンテイ</t>
    </rPh>
    <rPh sb="5" eb="7">
      <t>ショクギョウ</t>
    </rPh>
    <rPh sb="7" eb="9">
      <t>クンレン</t>
    </rPh>
    <rPh sb="9" eb="11">
      <t>ジッシ</t>
    </rPh>
    <rPh sb="11" eb="14">
      <t>ショウレイキン</t>
    </rPh>
    <rPh sb="15" eb="17">
      <t>シキュウ</t>
    </rPh>
    <rPh sb="18" eb="19">
      <t>ウ</t>
    </rPh>
    <rPh sb="25" eb="26">
      <t>ウ</t>
    </rPh>
    <rPh sb="38" eb="40">
      <t>バアイ</t>
    </rPh>
    <phoneticPr fontId="5"/>
  </si>
  <si>
    <t>　　　過去５年以内（平成３１年３月３１日以前に偽りその他不正行為により、雇用保険法</t>
    <rPh sb="3" eb="5">
      <t>カコ</t>
    </rPh>
    <rPh sb="6" eb="7">
      <t>ネン</t>
    </rPh>
    <rPh sb="7" eb="9">
      <t>イナイ</t>
    </rPh>
    <rPh sb="10" eb="12">
      <t>ヘイセイ</t>
    </rPh>
    <rPh sb="14" eb="15">
      <t>ネン</t>
    </rPh>
    <rPh sb="16" eb="17">
      <t>ガツ</t>
    </rPh>
    <rPh sb="19" eb="20">
      <t>ニチ</t>
    </rPh>
    <rPh sb="20" eb="22">
      <t>イゼン</t>
    </rPh>
    <rPh sb="23" eb="24">
      <t>イツワ</t>
    </rPh>
    <rPh sb="27" eb="28">
      <t>タ</t>
    </rPh>
    <rPh sb="28" eb="30">
      <t>フセイ</t>
    </rPh>
    <rPh sb="30" eb="32">
      <t>コウイ</t>
    </rPh>
    <rPh sb="36" eb="38">
      <t>コヨウ</t>
    </rPh>
    <rPh sb="38" eb="40">
      <t>ホケン</t>
    </rPh>
    <rPh sb="40" eb="41">
      <t>ホウ</t>
    </rPh>
    <phoneticPr fontId="5"/>
  </si>
  <si>
    <t>　　　第４章の規定により支給される給付金の支給を受けた（または受けようとした）ことが</t>
    <rPh sb="7" eb="9">
      <t>キテイ</t>
    </rPh>
    <rPh sb="12" eb="14">
      <t>シキュウ</t>
    </rPh>
    <rPh sb="17" eb="20">
      <t>キュウフキン</t>
    </rPh>
    <rPh sb="21" eb="23">
      <t>シキュウ</t>
    </rPh>
    <rPh sb="24" eb="25">
      <t>ウ</t>
    </rPh>
    <rPh sb="31" eb="32">
      <t>ウ</t>
    </rPh>
    <phoneticPr fontId="5"/>
  </si>
  <si>
    <t>　　　ある場合については過去３年以内）に偽りその他不正の行為により、雇用保険法第４章</t>
    <rPh sb="12" eb="14">
      <t>カコ</t>
    </rPh>
    <rPh sb="15" eb="16">
      <t>ネン</t>
    </rPh>
    <rPh sb="16" eb="18">
      <t>イナイ</t>
    </rPh>
    <rPh sb="20" eb="21">
      <t>イツワ</t>
    </rPh>
    <rPh sb="24" eb="25">
      <t>タ</t>
    </rPh>
    <rPh sb="25" eb="27">
      <t>フセイ</t>
    </rPh>
    <rPh sb="28" eb="30">
      <t>コウイ</t>
    </rPh>
    <rPh sb="34" eb="36">
      <t>コヨウ</t>
    </rPh>
    <rPh sb="36" eb="39">
      <t>ホケンホウ</t>
    </rPh>
    <rPh sb="39" eb="40">
      <t>ダイ</t>
    </rPh>
    <rPh sb="41" eb="42">
      <t>ショウ</t>
    </rPh>
    <phoneticPr fontId="5"/>
  </si>
  <si>
    <t>　　　の規定により支給される給付金の支給を受けた（または受けようとした）ことがある場合</t>
    <rPh sb="9" eb="11">
      <t>シキュウ</t>
    </rPh>
    <rPh sb="14" eb="17">
      <t>キュウフキン</t>
    </rPh>
    <rPh sb="18" eb="20">
      <t>シキュウ</t>
    </rPh>
    <rPh sb="21" eb="22">
      <t>ウ</t>
    </rPh>
    <rPh sb="28" eb="29">
      <t>ウ</t>
    </rPh>
    <rPh sb="41" eb="43">
      <t>バアイ</t>
    </rPh>
    <phoneticPr fontId="5"/>
  </si>
  <si>
    <t>　　　求職者支援訓練と同一の事業に関して、国から委託費等を受けている（または受ける</t>
    <rPh sb="3" eb="5">
      <t>キュウショク</t>
    </rPh>
    <rPh sb="5" eb="6">
      <t>シャ</t>
    </rPh>
    <rPh sb="6" eb="8">
      <t>シエン</t>
    </rPh>
    <rPh sb="8" eb="10">
      <t>クンレン</t>
    </rPh>
    <rPh sb="11" eb="13">
      <t>ドウイツ</t>
    </rPh>
    <rPh sb="14" eb="16">
      <t>ジギョウ</t>
    </rPh>
    <rPh sb="17" eb="18">
      <t>カン</t>
    </rPh>
    <rPh sb="21" eb="22">
      <t>クニ</t>
    </rPh>
    <rPh sb="24" eb="27">
      <t>イタクヒ</t>
    </rPh>
    <rPh sb="27" eb="28">
      <t>トウ</t>
    </rPh>
    <rPh sb="29" eb="30">
      <t>ウ</t>
    </rPh>
    <rPh sb="38" eb="39">
      <t>ウ</t>
    </rPh>
    <phoneticPr fontId="5"/>
  </si>
  <si>
    <t>　　　予定である）場合</t>
    <rPh sb="3" eb="5">
      <t>ヨテイ</t>
    </rPh>
    <rPh sb="9" eb="11">
      <t>バアイ</t>
    </rPh>
    <phoneticPr fontId="5"/>
  </si>
  <si>
    <t>　　　求職者支援訓練を適切に行ったとは認められない場合</t>
    <rPh sb="3" eb="5">
      <t>キュウショク</t>
    </rPh>
    <rPh sb="5" eb="6">
      <t>シャ</t>
    </rPh>
    <rPh sb="6" eb="8">
      <t>シエン</t>
    </rPh>
    <rPh sb="8" eb="10">
      <t>クンレン</t>
    </rPh>
    <rPh sb="11" eb="13">
      <t>テキセツ</t>
    </rPh>
    <rPh sb="14" eb="15">
      <t>オコナ</t>
    </rPh>
    <rPh sb="19" eb="20">
      <t>ミト</t>
    </rPh>
    <rPh sb="25" eb="27">
      <t>バアイ</t>
    </rPh>
    <phoneticPr fontId="5"/>
  </si>
  <si>
    <t>　　　上記のほか、認定職業訓練実施奨励金を不支給とするに足る不正が確認された場合</t>
    <rPh sb="3" eb="5">
      <t>ジョウキ</t>
    </rPh>
    <rPh sb="9" eb="11">
      <t>ニンテイ</t>
    </rPh>
    <rPh sb="11" eb="13">
      <t>ショクギョウ</t>
    </rPh>
    <rPh sb="13" eb="15">
      <t>クンレン</t>
    </rPh>
    <rPh sb="15" eb="17">
      <t>ジッシ</t>
    </rPh>
    <rPh sb="17" eb="20">
      <t>ショウレイキン</t>
    </rPh>
    <rPh sb="21" eb="24">
      <t>フシキュウ</t>
    </rPh>
    <rPh sb="28" eb="29">
      <t>タ</t>
    </rPh>
    <rPh sb="30" eb="32">
      <t>フセイ</t>
    </rPh>
    <rPh sb="33" eb="35">
      <t>カクニン</t>
    </rPh>
    <rPh sb="38" eb="40">
      <t>バアイ</t>
    </rPh>
    <phoneticPr fontId="5"/>
  </si>
  <si>
    <r>
      <t>　　    訓練カリキュラム</t>
    </r>
    <r>
      <rPr>
        <sz val="9"/>
        <color indexed="8"/>
        <rFont val="HG丸ｺﾞｼｯｸM-PRO"/>
        <family val="3"/>
        <charset val="128"/>
      </rPr>
      <t>（求職者支援訓練の認定申請時に提出しているもの＝認定様式第５号）</t>
    </r>
    <rPh sb="6" eb="8">
      <t>クンレン</t>
    </rPh>
    <rPh sb="15" eb="17">
      <t>キュウショク</t>
    </rPh>
    <rPh sb="17" eb="18">
      <t>シャ</t>
    </rPh>
    <rPh sb="18" eb="20">
      <t>シエン</t>
    </rPh>
    <rPh sb="20" eb="22">
      <t>クンレン</t>
    </rPh>
    <rPh sb="23" eb="25">
      <t>ニンテイ</t>
    </rPh>
    <rPh sb="25" eb="27">
      <t>シンセイ</t>
    </rPh>
    <rPh sb="27" eb="28">
      <t>トキ</t>
    </rPh>
    <rPh sb="29" eb="31">
      <t>テイシュツ</t>
    </rPh>
    <rPh sb="38" eb="40">
      <t>ニンテイ</t>
    </rPh>
    <rPh sb="40" eb="42">
      <t>ヨウシキ</t>
    </rPh>
    <rPh sb="42" eb="43">
      <t>ダイ</t>
    </rPh>
    <rPh sb="44" eb="45">
      <t>ゴウ</t>
    </rPh>
    <phoneticPr fontId="2"/>
  </si>
  <si>
    <r>
      <rPr>
        <sz val="8"/>
        <color theme="1"/>
        <rFont val="HG丸ｺﾞｼｯｸM-PRO"/>
        <family val="3"/>
        <charset val="128"/>
      </rPr>
      <t>※</t>
    </r>
    <r>
      <rPr>
        <sz val="10"/>
        <color theme="1"/>
        <rFont val="HG丸ｺﾞｼｯｸM-PRO"/>
        <family val="3"/>
        <charset val="128"/>
      </rPr>
      <t>　日数</t>
    </r>
    <rPh sb="2" eb="4">
      <t>ニッスウ</t>
    </rPh>
    <phoneticPr fontId="2"/>
  </si>
  <si>
    <r>
      <t>注４: 出席率が8割以上、かつ、中途退校した月の中途退校日までの日数が28日以上または訓練実施日数が20日以上の場合、</t>
    </r>
    <r>
      <rPr>
        <u/>
        <sz val="8"/>
        <color rgb="FFFF0000"/>
        <rFont val="HG丸ｺﾞｼｯｸM-PRO"/>
        <family val="3"/>
        <charset val="128"/>
      </rPr>
      <t>日数を28日</t>
    </r>
    <r>
      <rPr>
        <sz val="8"/>
        <color rgb="FFFF0000"/>
        <rFont val="HG丸ｺﾞｼｯｸM-PRO"/>
        <family val="3"/>
        <charset val="128"/>
      </rPr>
      <t>と入力してください</t>
    </r>
    <rPh sb="0" eb="1">
      <t>チュウ</t>
    </rPh>
    <rPh sb="4" eb="7">
      <t>シュッセキリツ</t>
    </rPh>
    <rPh sb="9" eb="10">
      <t>ワリ</t>
    </rPh>
    <rPh sb="10" eb="12">
      <t>イジョウ</t>
    </rPh>
    <rPh sb="16" eb="18">
      <t>チュウト</t>
    </rPh>
    <rPh sb="18" eb="20">
      <t>タイコウ</t>
    </rPh>
    <rPh sb="22" eb="23">
      <t>ツキ</t>
    </rPh>
    <rPh sb="24" eb="26">
      <t>チュウト</t>
    </rPh>
    <rPh sb="26" eb="28">
      <t>タイコウ</t>
    </rPh>
    <rPh sb="28" eb="29">
      <t>ビ</t>
    </rPh>
    <rPh sb="32" eb="34">
      <t>ニッスウ</t>
    </rPh>
    <rPh sb="37" eb="38">
      <t>ニチ</t>
    </rPh>
    <rPh sb="38" eb="40">
      <t>イジョウ</t>
    </rPh>
    <rPh sb="43" eb="45">
      <t>クンレン</t>
    </rPh>
    <rPh sb="45" eb="47">
      <t>ジッシ</t>
    </rPh>
    <rPh sb="47" eb="49">
      <t>ニッスウ</t>
    </rPh>
    <rPh sb="52" eb="55">
      <t>カイジョウ</t>
    </rPh>
    <rPh sb="56" eb="58">
      <t>バアイ</t>
    </rPh>
    <rPh sb="59" eb="61">
      <t>ニッスウ</t>
    </rPh>
    <rPh sb="64" eb="65">
      <t>ニチ</t>
    </rPh>
    <rPh sb="66" eb="68">
      <t>ニュウリョク</t>
    </rPh>
    <phoneticPr fontId="5"/>
  </si>
  <si>
    <t>【一括申請の場合】　　</t>
    <rPh sb="1" eb="3">
      <t>イッカツ</t>
    </rPh>
    <rPh sb="3" eb="5">
      <t>シンセイ</t>
    </rPh>
    <rPh sb="6" eb="8">
      <t>バアイ</t>
    </rPh>
    <phoneticPr fontId="5"/>
  </si>
  <si>
    <t>（申請期間</t>
    <rPh sb="1" eb="3">
      <t>シンセイ</t>
    </rPh>
    <rPh sb="3" eb="5">
      <t>キカン</t>
    </rPh>
    <phoneticPr fontId="5"/>
  </si>
  <si>
    <t>～</t>
    <phoneticPr fontId="5"/>
  </si>
  <si>
    <t>）</t>
    <phoneticPr fontId="5"/>
  </si>
  <si>
    <t>【３ヶ月ごとの申請の場合】　　</t>
    <rPh sb="3" eb="4">
      <t>ゲツ</t>
    </rPh>
    <rPh sb="7" eb="9">
      <t>シンセイ</t>
    </rPh>
    <rPh sb="10" eb="12">
      <t>バアイ</t>
    </rPh>
    <phoneticPr fontId="5"/>
  </si>
  <si>
    <r>
      <rPr>
        <sz val="9"/>
        <rFont val="HG丸ｺﾞｼｯｸM-PRO"/>
        <family val="3"/>
        <charset val="128"/>
      </rPr>
      <t>※３ヶ月を経過する応当日から起算して1ヶ月以内</t>
    </r>
    <r>
      <rPr>
        <sz val="9"/>
        <color indexed="10"/>
        <rFont val="HG丸ｺﾞｼｯｸM-PRO"/>
        <family val="3"/>
        <charset val="128"/>
      </rPr>
      <t>（＝訓練開始日から４ヶ月以内及び7ヶ月以内＊）</t>
    </r>
    <rPh sb="3" eb="4">
      <t>ゲツ</t>
    </rPh>
    <rPh sb="5" eb="7">
      <t>ケイカ</t>
    </rPh>
    <rPh sb="9" eb="12">
      <t>オウトウビ</t>
    </rPh>
    <rPh sb="14" eb="16">
      <t>キサン</t>
    </rPh>
    <rPh sb="20" eb="21">
      <t>ゲツ</t>
    </rPh>
    <rPh sb="21" eb="23">
      <t>イナイ</t>
    </rPh>
    <rPh sb="25" eb="27">
      <t>クンレン</t>
    </rPh>
    <rPh sb="27" eb="30">
      <t>カイシビ</t>
    </rPh>
    <rPh sb="34" eb="35">
      <t>ゲツ</t>
    </rPh>
    <rPh sb="35" eb="37">
      <t>イナイ</t>
    </rPh>
    <rPh sb="37" eb="38">
      <t>オヨ</t>
    </rPh>
    <rPh sb="41" eb="42">
      <t>ゲツ</t>
    </rPh>
    <rPh sb="42" eb="44">
      <t>イナイ</t>
    </rPh>
    <phoneticPr fontId="5"/>
  </si>
  <si>
    <t>＊同一の訓練で2回目の支給を受けようとする場合で、訓練の残りの実施期間が３ヶ月未満のときは、</t>
    <rPh sb="1" eb="3">
      <t>ドウイツ</t>
    </rPh>
    <rPh sb="4" eb="6">
      <t>クンレン</t>
    </rPh>
    <rPh sb="8" eb="10">
      <t>カイメ</t>
    </rPh>
    <rPh sb="11" eb="13">
      <t>シキュウ</t>
    </rPh>
    <rPh sb="14" eb="15">
      <t>ウ</t>
    </rPh>
    <rPh sb="21" eb="23">
      <t>バアイ</t>
    </rPh>
    <rPh sb="25" eb="27">
      <t>クンレン</t>
    </rPh>
    <rPh sb="28" eb="29">
      <t>ノコ</t>
    </rPh>
    <rPh sb="31" eb="33">
      <t>ジッシ</t>
    </rPh>
    <rPh sb="33" eb="35">
      <t>キカン</t>
    </rPh>
    <rPh sb="38" eb="39">
      <t>ガツ</t>
    </rPh>
    <rPh sb="39" eb="41">
      <t>ミマン</t>
    </rPh>
    <phoneticPr fontId="5"/>
  </si>
  <si>
    <t>「７ヶ月以内」ではなく、「訓練終了日の翌日から起算して１ヶ月以内」に申請してください。</t>
    <rPh sb="3" eb="4">
      <t>ガツ</t>
    </rPh>
    <rPh sb="4" eb="6">
      <t>イナイ</t>
    </rPh>
    <rPh sb="13" eb="15">
      <t>クンレン</t>
    </rPh>
    <rPh sb="15" eb="17">
      <t>シュウリョウ</t>
    </rPh>
    <rPh sb="17" eb="18">
      <t>ビ</t>
    </rPh>
    <rPh sb="19" eb="21">
      <t>ヨクジツ</t>
    </rPh>
    <rPh sb="23" eb="25">
      <t>キサン</t>
    </rPh>
    <rPh sb="29" eb="30">
      <t>ガツ</t>
    </rPh>
    <rPh sb="30" eb="32">
      <t>イナイ</t>
    </rPh>
    <rPh sb="34" eb="36">
      <t>シンセイ</t>
    </rPh>
    <phoneticPr fontId="5"/>
  </si>
  <si>
    <r>
      <t>　　    求職者支援法に基づく職業訓練の認定通知書の写し</t>
    </r>
    <r>
      <rPr>
        <sz val="10"/>
        <color theme="1"/>
        <rFont val="HG丸ｺﾞｼｯｸM-PRO"/>
        <family val="3"/>
        <charset val="128"/>
      </rPr>
      <t>（様式Ａ－２１）</t>
    </r>
    <rPh sb="6" eb="9">
      <t>キュウショクシャ</t>
    </rPh>
    <rPh sb="9" eb="12">
      <t>シエンホウ</t>
    </rPh>
    <rPh sb="13" eb="14">
      <t>モト</t>
    </rPh>
    <rPh sb="16" eb="18">
      <t>ショクギョウ</t>
    </rPh>
    <rPh sb="18" eb="20">
      <t>クンレン</t>
    </rPh>
    <rPh sb="21" eb="23">
      <t>ニンテイ</t>
    </rPh>
    <rPh sb="23" eb="25">
      <t>ツウチ</t>
    </rPh>
    <rPh sb="25" eb="26">
      <t>ショ</t>
    </rPh>
    <rPh sb="27" eb="28">
      <t>ウツ</t>
    </rPh>
    <rPh sb="30" eb="32">
      <t>ヨウシキ</t>
    </rPh>
    <phoneticPr fontId="2"/>
  </si>
  <si>
    <r>
      <t>　　    訓練実施機関で保管している 出席簿の写し</t>
    </r>
    <r>
      <rPr>
        <sz val="10"/>
        <color theme="1"/>
        <rFont val="HG丸ｺﾞｼｯｸM-PRO"/>
        <family val="3"/>
        <charset val="128"/>
      </rPr>
      <t>（様式Ａ－２０）</t>
    </r>
    <rPh sb="6" eb="8">
      <t>クンレン</t>
    </rPh>
    <rPh sb="8" eb="10">
      <t>ジッシ</t>
    </rPh>
    <rPh sb="10" eb="12">
      <t>キカン</t>
    </rPh>
    <rPh sb="13" eb="15">
      <t>ホカン</t>
    </rPh>
    <rPh sb="20" eb="22">
      <t>シュッセキ</t>
    </rPh>
    <rPh sb="22" eb="23">
      <t>ボ</t>
    </rPh>
    <rPh sb="24" eb="25">
      <t>ウツ</t>
    </rPh>
    <rPh sb="27" eb="29">
      <t>ヨウシキ</t>
    </rPh>
    <phoneticPr fontId="2"/>
  </si>
  <si>
    <t>支給対象期間８割以上出席した者</t>
    <rPh sb="0" eb="2">
      <t>シキュウ</t>
    </rPh>
    <rPh sb="2" eb="4">
      <t>タイショウ</t>
    </rPh>
    <rPh sb="4" eb="6">
      <t>キカン</t>
    </rPh>
    <rPh sb="7" eb="8">
      <t>ワリ</t>
    </rPh>
    <rPh sb="8" eb="10">
      <t>イジョウ</t>
    </rPh>
    <rPh sb="10" eb="12">
      <t>シュッセキ</t>
    </rPh>
    <rPh sb="14" eb="15">
      <t>モノ</t>
    </rPh>
    <phoneticPr fontId="2"/>
  </si>
  <si>
    <t>当該支給単位期間のみ８割以上出席した者</t>
    <rPh sb="0" eb="2">
      <t>トウガイ</t>
    </rPh>
    <rPh sb="14" eb="16">
      <t>シュッセキ</t>
    </rPh>
    <phoneticPr fontId="2"/>
  </si>
  <si>
    <t>裏面に続く⇒</t>
    <rPh sb="0" eb="2">
      <t>ウラメン</t>
    </rPh>
    <rPh sb="3" eb="4">
      <t>ツヅ</t>
    </rPh>
    <phoneticPr fontId="5"/>
  </si>
  <si>
    <r>
      <t>　　 　認定職業訓練実施基本奨励金支給申請書</t>
    </r>
    <r>
      <rPr>
        <sz val="10"/>
        <color theme="1"/>
        <rFont val="HG丸ｺﾞｼｯｸM-PRO"/>
        <family val="3"/>
        <charset val="128"/>
      </rPr>
      <t>（様式Ａ－３１）</t>
    </r>
    <rPh sb="4" eb="6">
      <t>ニンテイ</t>
    </rPh>
    <rPh sb="6" eb="8">
      <t>ショクギョウ</t>
    </rPh>
    <rPh sb="8" eb="10">
      <t>クンレン</t>
    </rPh>
    <rPh sb="10" eb="12">
      <t>ジッシ</t>
    </rPh>
    <rPh sb="12" eb="14">
      <t>キホン</t>
    </rPh>
    <rPh sb="14" eb="17">
      <t>ショウレイキン</t>
    </rPh>
    <rPh sb="17" eb="19">
      <t>シキュウ</t>
    </rPh>
    <rPh sb="19" eb="22">
      <t>シンセイショ</t>
    </rPh>
    <rPh sb="23" eb="25">
      <t>ヨウシキ</t>
    </rPh>
    <phoneticPr fontId="2"/>
  </si>
  <si>
    <t>３　申請書に記載された「各月の申請の訓練奨励金の対象となる受講者</t>
    <rPh sb="2" eb="5">
      <t>シンセイショ</t>
    </rPh>
    <rPh sb="6" eb="8">
      <t>キサイ</t>
    </rPh>
    <rPh sb="12" eb="14">
      <t>カクツキ</t>
    </rPh>
    <rPh sb="15" eb="17">
      <t>シンセイ</t>
    </rPh>
    <rPh sb="18" eb="20">
      <t>クンレン</t>
    </rPh>
    <rPh sb="20" eb="23">
      <t>ショウレイキン</t>
    </rPh>
    <rPh sb="24" eb="26">
      <t>タイショウ</t>
    </rPh>
    <rPh sb="29" eb="32">
      <t>ジュコウシャ</t>
    </rPh>
    <phoneticPr fontId="2"/>
  </si>
  <si>
    <t>４　受講者出欠報告書の各ページに受講者本人の署名が全員分ありますか</t>
    <rPh sb="2" eb="5">
      <t>ジュコウシャ</t>
    </rPh>
    <rPh sb="5" eb="7">
      <t>シュッケツ</t>
    </rPh>
    <rPh sb="7" eb="10">
      <t>ホウコクショ</t>
    </rPh>
    <rPh sb="11" eb="12">
      <t>カク</t>
    </rPh>
    <rPh sb="16" eb="19">
      <t>ジュコウシャ</t>
    </rPh>
    <rPh sb="19" eb="21">
      <t>ホンニン</t>
    </rPh>
    <rPh sb="22" eb="24">
      <t>ショメイ</t>
    </rPh>
    <rPh sb="25" eb="27">
      <t>ゼンイン</t>
    </rPh>
    <rPh sb="27" eb="28">
      <t>ブン</t>
    </rPh>
    <phoneticPr fontId="2"/>
  </si>
  <si>
    <t>５　コース、訓練期間の確認</t>
    <rPh sb="6" eb="8">
      <t>クンレン</t>
    </rPh>
    <rPh sb="8" eb="10">
      <t>キカン</t>
    </rPh>
    <rPh sb="11" eb="13">
      <t>カクニン</t>
    </rPh>
    <phoneticPr fontId="2"/>
  </si>
  <si>
    <t>６　支給額の算定</t>
    <rPh sb="2" eb="5">
      <t>シキュウガク</t>
    </rPh>
    <rPh sb="6" eb="8">
      <t>サンテイ</t>
    </rPh>
    <phoneticPr fontId="2"/>
  </si>
  <si>
    <t>基礎コース</t>
    <rPh sb="0" eb="2">
      <t>キソ</t>
    </rPh>
    <phoneticPr fontId="2"/>
  </si>
  <si>
    <t>実践コース</t>
    <rPh sb="0" eb="2">
      <t>ジッセン</t>
    </rPh>
    <phoneticPr fontId="2"/>
  </si>
  <si>
    <r>
      <t>１　上乗せ分以外の申請日は申請期間内ですか　</t>
    </r>
    <r>
      <rPr>
        <sz val="12"/>
        <color indexed="8"/>
        <rFont val="ＭＳ Ｐゴシック"/>
        <family val="3"/>
        <charset val="128"/>
      </rPr>
      <t/>
    </r>
    <rPh sb="2" eb="4">
      <t>ウワノ</t>
    </rPh>
    <rPh sb="5" eb="6">
      <t>ブン</t>
    </rPh>
    <rPh sb="6" eb="8">
      <t>イガイ</t>
    </rPh>
    <rPh sb="9" eb="11">
      <t>シンセイ</t>
    </rPh>
    <rPh sb="11" eb="12">
      <t>ビ</t>
    </rPh>
    <rPh sb="13" eb="15">
      <t>シンセイ</t>
    </rPh>
    <rPh sb="15" eb="17">
      <t>キカン</t>
    </rPh>
    <rPh sb="17" eb="18">
      <t>ナイ</t>
    </rPh>
    <phoneticPr fontId="2"/>
  </si>
  <si>
    <t>追加で支給されます。（上乗せ部分以外の基本奨励金については、支給要件を満たすことを確認のうえ、</t>
    <rPh sb="0" eb="2">
      <t>ツイカ</t>
    </rPh>
    <rPh sb="3" eb="5">
      <t>シキュウ</t>
    </rPh>
    <rPh sb="11" eb="13">
      <t>ウワノ</t>
    </rPh>
    <rPh sb="14" eb="16">
      <t>ブブン</t>
    </rPh>
    <rPh sb="16" eb="18">
      <t>イガイ</t>
    </rPh>
    <rPh sb="19" eb="21">
      <t>キホン</t>
    </rPh>
    <rPh sb="21" eb="24">
      <t>ショウレイキン</t>
    </rPh>
    <rPh sb="30" eb="32">
      <t>シキュウ</t>
    </rPh>
    <rPh sb="32" eb="34">
      <t>ヨウケン</t>
    </rPh>
    <rPh sb="35" eb="36">
      <t>ミ</t>
    </rPh>
    <rPh sb="41" eb="43">
      <t>カクニン</t>
    </rPh>
    <phoneticPr fontId="5"/>
  </si>
  <si>
    <t>上乗せ部分に先んじて支給されます。）</t>
    <rPh sb="0" eb="2">
      <t>ウワノ</t>
    </rPh>
    <rPh sb="3" eb="5">
      <t>ブブン</t>
    </rPh>
    <rPh sb="6" eb="7">
      <t>サキ</t>
    </rPh>
    <rPh sb="10" eb="12">
      <t>シキュウ</t>
    </rPh>
    <phoneticPr fontId="5"/>
  </si>
  <si>
    <t>注）いいえの場合、申請期間超過の為</t>
    <rPh sb="0" eb="1">
      <t>チュウ</t>
    </rPh>
    <rPh sb="6" eb="8">
      <t>バアイ</t>
    </rPh>
    <rPh sb="9" eb="11">
      <t>シンセイ</t>
    </rPh>
    <rPh sb="11" eb="13">
      <t>キカン</t>
    </rPh>
    <rPh sb="13" eb="15">
      <t>チョウカ</t>
    </rPh>
    <rPh sb="16" eb="17">
      <t>タメ</t>
    </rPh>
    <phoneticPr fontId="5"/>
  </si>
  <si>
    <t>　　奨励金は受給できません。</t>
    <rPh sb="2" eb="5">
      <t>ショウレイキン</t>
    </rPh>
    <rPh sb="6" eb="8">
      <t>ジュキュウ</t>
    </rPh>
    <phoneticPr fontId="5"/>
  </si>
  <si>
    <t>※支給申請額と支給額が異なる場合があることを、あらかじめご了承ください。</t>
    <phoneticPr fontId="5"/>
  </si>
  <si>
    <t>～</t>
    <phoneticPr fontId="5"/>
  </si>
  <si>
    <r>
      <t>　　    その他（日別計画表)</t>
    </r>
    <r>
      <rPr>
        <sz val="10"/>
        <color theme="1"/>
        <rFont val="HG丸ｺﾞｼｯｸM-PRO"/>
        <family val="3"/>
        <charset val="128"/>
      </rPr>
      <t>（認定様式第６号）</t>
    </r>
    <rPh sb="8" eb="9">
      <t>タ</t>
    </rPh>
    <rPh sb="10" eb="11">
      <t>ヒ</t>
    </rPh>
    <rPh sb="11" eb="12">
      <t>ベツ</t>
    </rPh>
    <rPh sb="12" eb="14">
      <t>ケイカク</t>
    </rPh>
    <rPh sb="14" eb="15">
      <t>ヒョウ</t>
    </rPh>
    <rPh sb="17" eb="19">
      <t>ニンテイ</t>
    </rPh>
    <rPh sb="19" eb="22">
      <t>ヨウシキダイ</t>
    </rPh>
    <rPh sb="23" eb="24">
      <t>ゴウ</t>
    </rPh>
    <phoneticPr fontId="2"/>
  </si>
  <si>
    <t>訓練実施施設名</t>
    <rPh sb="0" eb="2">
      <t>クンレン</t>
    </rPh>
    <rPh sb="2" eb="4">
      <t>ジッシ</t>
    </rPh>
    <rPh sb="4" eb="7">
      <t>シセツメイ</t>
    </rPh>
    <phoneticPr fontId="2"/>
  </si>
  <si>
    <t>～</t>
  </si>
  <si>
    <r>
      <t>１　追加申請日は申請期間内ですか</t>
    </r>
    <r>
      <rPr>
        <sz val="12"/>
        <color indexed="8"/>
        <rFont val="HG丸ｺﾞｼｯｸM-PRO"/>
        <family val="3"/>
        <charset val="128"/>
      </rPr>
      <t xml:space="preserve">（   申請期間    </t>
    </r>
    <rPh sb="2" eb="4">
      <t>ツイカ</t>
    </rPh>
    <rPh sb="4" eb="6">
      <t>シンセイ</t>
    </rPh>
    <rPh sb="6" eb="7">
      <t>ビ</t>
    </rPh>
    <rPh sb="8" eb="10">
      <t>シンセイ</t>
    </rPh>
    <rPh sb="10" eb="12">
      <t>キカン</t>
    </rPh>
    <rPh sb="12" eb="13">
      <t>ナイ</t>
    </rPh>
    <rPh sb="20" eb="22">
      <t>シンセイ</t>
    </rPh>
    <rPh sb="22" eb="24">
      <t>キカン</t>
    </rPh>
    <phoneticPr fontId="2"/>
  </si>
  <si>
    <t>～</t>
    <phoneticPr fontId="2"/>
  </si>
  <si>
    <t>)</t>
    <phoneticPr fontId="5"/>
  </si>
  <si>
    <t>※訓練終了日翌日から４か月以内</t>
    <rPh sb="1" eb="3">
      <t>クンレン</t>
    </rPh>
    <rPh sb="3" eb="5">
      <t>シュウリョウ</t>
    </rPh>
    <rPh sb="5" eb="6">
      <t>ヒ</t>
    </rPh>
    <rPh sb="6" eb="8">
      <t>ヨクジツ</t>
    </rPh>
    <rPh sb="12" eb="13">
      <t>ゲツ</t>
    </rPh>
    <rPh sb="13" eb="15">
      <t>イナイ</t>
    </rPh>
    <phoneticPr fontId="2"/>
  </si>
  <si>
    <t>　　追加分は受給できません。</t>
    <rPh sb="2" eb="5">
      <t>ツイカブン</t>
    </rPh>
    <rPh sb="6" eb="8">
      <t>ジュキュウ</t>
    </rPh>
    <phoneticPr fontId="5"/>
  </si>
  <si>
    <t>　　　</t>
    <phoneticPr fontId="5"/>
  </si>
  <si>
    <t>　　  　②①に記載された受講者の資格取得を証明する書類</t>
    <rPh sb="8" eb="10">
      <t>キサイ</t>
    </rPh>
    <rPh sb="13" eb="16">
      <t>ジュコウシャ</t>
    </rPh>
    <rPh sb="17" eb="19">
      <t>シカク</t>
    </rPh>
    <rPh sb="19" eb="21">
      <t>シュトク</t>
    </rPh>
    <rPh sb="22" eb="24">
      <t>ショウメイ</t>
    </rPh>
    <rPh sb="26" eb="28">
      <t>ショルイ</t>
    </rPh>
    <phoneticPr fontId="5"/>
  </si>
  <si>
    <t xml:space="preserve">           ③認定職業訓練に係る就職状況報告書の写し（様式A-15)</t>
    <rPh sb="12" eb="14">
      <t>ニンテイ</t>
    </rPh>
    <rPh sb="14" eb="16">
      <t>ショクギョウ</t>
    </rPh>
    <rPh sb="16" eb="18">
      <t>クンレン</t>
    </rPh>
    <rPh sb="19" eb="20">
      <t>カカ</t>
    </rPh>
    <rPh sb="21" eb="23">
      <t>シュウショク</t>
    </rPh>
    <rPh sb="23" eb="25">
      <t>ジョウキョウ</t>
    </rPh>
    <rPh sb="25" eb="28">
      <t>ホウコクショ</t>
    </rPh>
    <rPh sb="29" eb="30">
      <t>ウツ</t>
    </rPh>
    <rPh sb="32" eb="34">
      <t>ヨウシキ</t>
    </rPh>
    <phoneticPr fontId="5"/>
  </si>
  <si>
    <t>　　　　 訓練修了者等が訓練実施機関に提出した就職状況報告書の写し（様式A-14)</t>
    <rPh sb="5" eb="7">
      <t>クンレン</t>
    </rPh>
    <rPh sb="7" eb="10">
      <t>シュウリョウシャ</t>
    </rPh>
    <rPh sb="10" eb="11">
      <t>トウ</t>
    </rPh>
    <rPh sb="12" eb="14">
      <t>クンレン</t>
    </rPh>
    <rPh sb="14" eb="16">
      <t>ジッシ</t>
    </rPh>
    <rPh sb="16" eb="18">
      <t>キカン</t>
    </rPh>
    <rPh sb="19" eb="21">
      <t>テイシュツ</t>
    </rPh>
    <rPh sb="23" eb="25">
      <t>シュウショク</t>
    </rPh>
    <rPh sb="25" eb="27">
      <t>ジョウキョウ</t>
    </rPh>
    <rPh sb="27" eb="30">
      <t>ホウコクショ</t>
    </rPh>
    <rPh sb="31" eb="32">
      <t>ウツ</t>
    </rPh>
    <rPh sb="34" eb="36">
      <t>ヨウシキ</t>
    </rPh>
    <phoneticPr fontId="5"/>
  </si>
  <si>
    <t xml:space="preserve">    　    ④ 認定職業訓練就職者名簿（様式A-34)</t>
    <rPh sb="11" eb="13">
      <t>ニンテイ</t>
    </rPh>
    <rPh sb="13" eb="15">
      <t>ショクギョウ</t>
    </rPh>
    <rPh sb="15" eb="17">
      <t>クンレン</t>
    </rPh>
    <rPh sb="17" eb="20">
      <t>シュウショクシャ</t>
    </rPh>
    <rPh sb="20" eb="22">
      <t>メイボ</t>
    </rPh>
    <rPh sb="23" eb="25">
      <t>ヨウシキ</t>
    </rPh>
    <phoneticPr fontId="5"/>
  </si>
  <si>
    <t>※③及び④の書類については、付加奨励金の支給申請書類と重複する場合は、提出不要です。</t>
    <rPh sb="2" eb="3">
      <t>オヨ</t>
    </rPh>
    <rPh sb="6" eb="8">
      <t>ショルイ</t>
    </rPh>
    <rPh sb="14" eb="16">
      <t>フカ</t>
    </rPh>
    <rPh sb="16" eb="19">
      <t>ショウレイキン</t>
    </rPh>
    <rPh sb="20" eb="22">
      <t>シキュウ</t>
    </rPh>
    <rPh sb="22" eb="24">
      <t>シンセイ</t>
    </rPh>
    <rPh sb="24" eb="26">
      <t>ショルイ</t>
    </rPh>
    <rPh sb="27" eb="29">
      <t>チョウフク</t>
    </rPh>
    <rPh sb="31" eb="33">
      <t>バアイ</t>
    </rPh>
    <rPh sb="35" eb="37">
      <t>テイシュツ</t>
    </rPh>
    <rPh sb="37" eb="39">
      <t>フヨウ</t>
    </rPh>
    <phoneticPr fontId="5"/>
  </si>
  <si>
    <t>【新規資格取得率】</t>
    <rPh sb="1" eb="3">
      <t>シンキ</t>
    </rPh>
    <rPh sb="3" eb="5">
      <t>シカク</t>
    </rPh>
    <rPh sb="5" eb="8">
      <t>シュトクリツ</t>
    </rPh>
    <phoneticPr fontId="5"/>
  </si>
  <si>
    <t>①</t>
    <phoneticPr fontId="5"/>
  </si>
  <si>
    <t>訓練修了者または就職理由退校者であって</t>
    <rPh sb="0" eb="4">
      <t>クンレンシュウリョウ</t>
    </rPh>
    <rPh sb="4" eb="5">
      <t>シャ</t>
    </rPh>
    <phoneticPr fontId="5"/>
  </si>
  <si>
    <t>　※どちらも〇であること</t>
    <phoneticPr fontId="5"/>
  </si>
  <si>
    <t>（就職理由退校者は退校日まで）に</t>
    <rPh sb="1" eb="3">
      <t>シュウショク</t>
    </rPh>
    <rPh sb="3" eb="5">
      <t>リユウ</t>
    </rPh>
    <rPh sb="5" eb="8">
      <t>タイコウシャ</t>
    </rPh>
    <rPh sb="9" eb="11">
      <t>タイコウ</t>
    </rPh>
    <rPh sb="11" eb="12">
      <t>ビ</t>
    </rPh>
    <phoneticPr fontId="5"/>
  </si>
  <si>
    <t>訓練カリキュラム（様式A-9）の「訓練修了後に取得出来る資格」欄に記載した</t>
    <rPh sb="0" eb="2">
      <t>クンレン</t>
    </rPh>
    <rPh sb="9" eb="11">
      <t>ヨウシキ</t>
    </rPh>
    <rPh sb="17" eb="19">
      <t>クンレン</t>
    </rPh>
    <rPh sb="19" eb="22">
      <t>シュウリョウゴ</t>
    </rPh>
    <rPh sb="23" eb="25">
      <t>シュトク</t>
    </rPh>
    <rPh sb="25" eb="27">
      <t>デキ</t>
    </rPh>
    <rPh sb="28" eb="30">
      <t>シカク</t>
    </rPh>
    <rPh sb="31" eb="32">
      <t>ラン</t>
    </rPh>
    <rPh sb="33" eb="35">
      <t>キサイ</t>
    </rPh>
    <phoneticPr fontId="5"/>
  </si>
  <si>
    <t>②</t>
    <phoneticPr fontId="5"/>
  </si>
  <si>
    <t>修了者</t>
    <rPh sb="0" eb="3">
      <t>シュウリョウシャ</t>
    </rPh>
    <phoneticPr fontId="5"/>
  </si>
  <si>
    <t>②計</t>
    <rPh sb="1" eb="2">
      <t>ケイ</t>
    </rPh>
    <phoneticPr fontId="5"/>
  </si>
  <si>
    <t>①／②</t>
    <phoneticPr fontId="5"/>
  </si>
  <si>
    <t>３　当該コースにおける雇用保険適用就職率は55%以上ですか？</t>
    <rPh sb="2" eb="4">
      <t>トウガイ</t>
    </rPh>
    <rPh sb="11" eb="13">
      <t>コヨウ</t>
    </rPh>
    <rPh sb="13" eb="15">
      <t>ホケン</t>
    </rPh>
    <rPh sb="15" eb="17">
      <t>テキヨウ</t>
    </rPh>
    <rPh sb="17" eb="20">
      <t>シュウショクリツ</t>
    </rPh>
    <rPh sb="24" eb="26">
      <t>イジョウ</t>
    </rPh>
    <phoneticPr fontId="2"/>
  </si>
  <si>
    <t>【雇用保険適用就職率】</t>
    <rPh sb="1" eb="3">
      <t>コヨウ</t>
    </rPh>
    <rPh sb="3" eb="5">
      <t>ホケン</t>
    </rPh>
    <rPh sb="5" eb="7">
      <t>テキヨウ</t>
    </rPh>
    <rPh sb="7" eb="10">
      <t>シュウショクリツ</t>
    </rPh>
    <phoneticPr fontId="2"/>
  </si>
  <si>
    <t>訓練修了者数</t>
    <rPh sb="0" eb="2">
      <t>クンレン</t>
    </rPh>
    <rPh sb="2" eb="5">
      <t>シュウリョウシャ</t>
    </rPh>
    <rPh sb="5" eb="6">
      <t>スウ</t>
    </rPh>
    <phoneticPr fontId="5"/>
  </si>
  <si>
    <t>就職理由中途退校者</t>
    <rPh sb="0" eb="2">
      <t>シュウショク</t>
    </rPh>
    <rPh sb="2" eb="4">
      <t>リユウ</t>
    </rPh>
    <rPh sb="4" eb="6">
      <t>チュウト</t>
    </rPh>
    <rPh sb="6" eb="8">
      <t>タイコウ</t>
    </rPh>
    <rPh sb="8" eb="9">
      <t>シャ</t>
    </rPh>
    <phoneticPr fontId="5"/>
  </si>
  <si>
    <t>支給単位　　　期間数</t>
    <rPh sb="0" eb="2">
      <t>シキュウ</t>
    </rPh>
    <rPh sb="2" eb="4">
      <t>タンイ</t>
    </rPh>
    <rPh sb="7" eb="9">
      <t>キカン</t>
    </rPh>
    <rPh sb="9" eb="10">
      <t>スウ</t>
    </rPh>
    <phoneticPr fontId="5"/>
  </si>
  <si>
    <t>28日未満　　訓練日数</t>
    <rPh sb="2" eb="3">
      <t>ニチ</t>
    </rPh>
    <rPh sb="3" eb="5">
      <t>ミマン</t>
    </rPh>
    <rPh sb="7" eb="9">
      <t>クンレン</t>
    </rPh>
    <rPh sb="9" eb="11">
      <t>ニッスウ</t>
    </rPh>
    <phoneticPr fontId="5"/>
  </si>
  <si>
    <t>※訓練終了後3ヶ月以内に　　　　　雇用保険の被保険者になった者</t>
    <rPh sb="1" eb="3">
      <t>クンレン</t>
    </rPh>
    <rPh sb="3" eb="6">
      <t>シュウリョウゴ</t>
    </rPh>
    <rPh sb="8" eb="9">
      <t>ゲツ</t>
    </rPh>
    <rPh sb="9" eb="11">
      <t>イナイ</t>
    </rPh>
    <rPh sb="17" eb="19">
      <t>コヨウ</t>
    </rPh>
    <rPh sb="19" eb="21">
      <t>ホケン</t>
    </rPh>
    <rPh sb="22" eb="26">
      <t>ヒホケンシャ</t>
    </rPh>
    <rPh sb="30" eb="31">
      <t>シャ</t>
    </rPh>
    <phoneticPr fontId="5"/>
  </si>
  <si>
    <t>うち雇用保険加入</t>
    <rPh sb="2" eb="4">
      <t>コヨウ</t>
    </rPh>
    <rPh sb="4" eb="6">
      <t>ホケン</t>
    </rPh>
    <rPh sb="6" eb="8">
      <t>カニュウ</t>
    </rPh>
    <phoneticPr fontId="5"/>
  </si>
  <si>
    <t>全数</t>
    <rPh sb="0" eb="2">
      <t>ゼンスウ</t>
    </rPh>
    <phoneticPr fontId="2"/>
  </si>
  <si>
    <t>※65歳以上</t>
    <rPh sb="3" eb="4">
      <t>サイ</t>
    </rPh>
    <rPh sb="4" eb="6">
      <t>イジョウ</t>
    </rPh>
    <phoneticPr fontId="2"/>
  </si>
  <si>
    <t>就職率算定基礎数</t>
    <rPh sb="0" eb="2">
      <t>シュウショク</t>
    </rPh>
    <rPh sb="2" eb="3">
      <t>リツ</t>
    </rPh>
    <rPh sb="3" eb="5">
      <t>サンテイ</t>
    </rPh>
    <rPh sb="5" eb="7">
      <t>キソ</t>
    </rPh>
    <rPh sb="7" eb="8">
      <t>スウ</t>
    </rPh>
    <phoneticPr fontId="2"/>
  </si>
  <si>
    <t xml:space="preserve">a </t>
    <phoneticPr fontId="2"/>
  </si>
  <si>
    <t>b</t>
    <phoneticPr fontId="5"/>
  </si>
  <si>
    <t>c</t>
    <phoneticPr fontId="5"/>
  </si>
  <si>
    <t>d</t>
    <phoneticPr fontId="5"/>
  </si>
  <si>
    <t>※または、労働者を雇用する事業主となった者</t>
    <rPh sb="5" eb="7">
      <t>ロウドウ</t>
    </rPh>
    <rPh sb="7" eb="8">
      <t>シャ</t>
    </rPh>
    <rPh sb="9" eb="11">
      <t>コヨウ</t>
    </rPh>
    <rPh sb="13" eb="16">
      <t>ジギョウヌシ</t>
    </rPh>
    <rPh sb="20" eb="21">
      <t>シャ</t>
    </rPh>
    <phoneticPr fontId="5"/>
  </si>
  <si>
    <t>【支給単価】</t>
    <rPh sb="1" eb="3">
      <t>シキュウ</t>
    </rPh>
    <rPh sb="3" eb="5">
      <t>タンカ</t>
    </rPh>
    <phoneticPr fontId="5"/>
  </si>
  <si>
    <t>就職率</t>
    <rPh sb="0" eb="2">
      <t>シュウショク</t>
    </rPh>
    <rPh sb="2" eb="3">
      <t>リツ</t>
    </rPh>
    <phoneticPr fontId="2"/>
  </si>
  <si>
    <t>＝</t>
    <phoneticPr fontId="2"/>
  </si>
  <si>
    <t>b + d</t>
    <phoneticPr fontId="2"/>
  </si>
  <si>
    <t>＋</t>
  </si>
  <si>
    <t>a + c</t>
    <phoneticPr fontId="2"/>
  </si>
  <si>
    <t>＋</t>
    <phoneticPr fontId="2"/>
  </si>
  <si>
    <t>支給額</t>
    <rPh sb="0" eb="2">
      <t>シキュウ</t>
    </rPh>
    <rPh sb="2" eb="3">
      <t>ガク</t>
    </rPh>
    <phoneticPr fontId="2"/>
  </si>
  <si>
    <t>支給単位
期間月額</t>
    <rPh sb="0" eb="2">
      <t>シキュウ</t>
    </rPh>
    <rPh sb="5" eb="7">
      <t>キカン</t>
    </rPh>
    <rPh sb="7" eb="9">
      <t>ゲツガク</t>
    </rPh>
    <phoneticPr fontId="2"/>
  </si>
  <si>
    <t>28日未満
訓練日額</t>
    <rPh sb="9" eb="10">
      <t>ガク</t>
    </rPh>
    <phoneticPr fontId="2"/>
  </si>
  <si>
    <t>（小数点以下切り捨て）</t>
    <phoneticPr fontId="2"/>
  </si>
  <si>
    <t>１人月あたり上限</t>
    <rPh sb="1" eb="2">
      <t>ニン</t>
    </rPh>
    <rPh sb="2" eb="3">
      <t>ツキ</t>
    </rPh>
    <rPh sb="6" eb="8">
      <t>ジョウゲン</t>
    </rPh>
    <phoneticPr fontId="2"/>
  </si>
  <si>
    <t>※55%以上であること</t>
    <rPh sb="4" eb="6">
      <t>イジョウ</t>
    </rPh>
    <phoneticPr fontId="5"/>
  </si>
  <si>
    <t xml:space="preserve">55%以上　  </t>
    <phoneticPr fontId="2"/>
  </si>
  <si>
    <t>55%未満　</t>
    <rPh sb="3" eb="5">
      <t>ミマン</t>
    </rPh>
    <phoneticPr fontId="2"/>
  </si>
  <si>
    <t>不支給</t>
    <rPh sb="0" eb="1">
      <t>フ</t>
    </rPh>
    <rPh sb="1" eb="3">
      <t>シキュウ</t>
    </rPh>
    <phoneticPr fontId="2"/>
  </si>
  <si>
    <t>４　支給額の算定</t>
    <rPh sb="2" eb="4">
      <t>シキュウ</t>
    </rPh>
    <rPh sb="4" eb="5">
      <t>ガク</t>
    </rPh>
    <rPh sb="6" eb="8">
      <t>サンテイ</t>
    </rPh>
    <phoneticPr fontId="2"/>
  </si>
  <si>
    <t>基礎・実践コース</t>
    <rPh sb="0" eb="2">
      <t>キソ</t>
    </rPh>
    <rPh sb="3" eb="5">
      <t>ジッセン</t>
    </rPh>
    <phoneticPr fontId="2"/>
  </si>
  <si>
    <t>　　 　① Webデザイン関係資格取得状況報告書（様式A-57)</t>
    <rPh sb="13" eb="15">
      <t>カンケイ</t>
    </rPh>
    <rPh sb="15" eb="17">
      <t>シカク</t>
    </rPh>
    <rPh sb="17" eb="19">
      <t>シュトク</t>
    </rPh>
    <rPh sb="19" eb="21">
      <t>ジョウキョウ</t>
    </rPh>
    <rPh sb="21" eb="24">
      <t>ホウコクショ</t>
    </rPh>
    <rPh sb="25" eb="27">
      <t>ヨウシキ</t>
    </rPh>
    <phoneticPr fontId="5"/>
  </si>
  <si>
    <r>
      <t>Webデザイン関係の資格を</t>
    </r>
    <r>
      <rPr>
        <u/>
        <sz val="10"/>
        <color theme="1"/>
        <rFont val="HG丸ｺﾞｼｯｸM-PRO"/>
        <family val="3"/>
        <charset val="128"/>
      </rPr>
      <t>取得した後</t>
    </r>
    <r>
      <rPr>
        <sz val="10"/>
        <color theme="1"/>
        <rFont val="HG丸ｺﾞｼｯｸM-PRO"/>
        <family val="3"/>
        <charset val="128"/>
      </rPr>
      <t>に</t>
    </r>
    <r>
      <rPr>
        <b/>
        <i/>
        <sz val="10"/>
        <color theme="1"/>
        <rFont val="HG丸ｺﾞｼｯｸM-PRO"/>
        <family val="3"/>
        <charset val="128"/>
      </rPr>
      <t>就職を理由に退校した者</t>
    </r>
    <rPh sb="7" eb="9">
      <t>カンケイ</t>
    </rPh>
    <rPh sb="10" eb="12">
      <t>シカク</t>
    </rPh>
    <rPh sb="13" eb="15">
      <t>シュトク</t>
    </rPh>
    <rPh sb="17" eb="18">
      <t>アト</t>
    </rPh>
    <phoneticPr fontId="5"/>
  </si>
  <si>
    <t>※50%以上であること</t>
    <rPh sb="4" eb="6">
      <t>イジョウ</t>
    </rPh>
    <phoneticPr fontId="5"/>
  </si>
  <si>
    <t>Webデザイン関係の資格を取得した者</t>
    <rPh sb="7" eb="9">
      <t>カンケイ</t>
    </rPh>
    <rPh sb="10" eb="12">
      <t>シカク</t>
    </rPh>
    <rPh sb="13" eb="15">
      <t>シュトク</t>
    </rPh>
    <rPh sb="17" eb="18">
      <t>シャ</t>
    </rPh>
    <phoneticPr fontId="5"/>
  </si>
  <si>
    <t>２　新規資格取得率は50%以上ですか？</t>
    <rPh sb="2" eb="4">
      <t>シンキ</t>
    </rPh>
    <rPh sb="4" eb="6">
      <t>シカク</t>
    </rPh>
    <rPh sb="6" eb="9">
      <t>シュトクリツ</t>
    </rPh>
    <rPh sb="13" eb="15">
      <t>イジョウ</t>
    </rPh>
    <phoneticPr fontId="5"/>
  </si>
  <si>
    <t>認定職業訓練実施基本奨励金特例措置(Webデザイン）　支給申請書チェックシート</t>
    <rPh sb="13" eb="15">
      <t>トクレイ</t>
    </rPh>
    <rPh sb="15" eb="17">
      <t>ソチ</t>
    </rPh>
    <phoneticPr fontId="5"/>
  </si>
  <si>
    <r>
      <rPr>
        <sz val="10"/>
        <color rgb="FFFF0000"/>
        <rFont val="HG丸ｺﾞｼｯｸM-PRO"/>
        <family val="3"/>
        <charset val="128"/>
      </rPr>
      <t>※</t>
    </r>
    <r>
      <rPr>
        <sz val="11"/>
        <color rgb="FFFF0000"/>
        <rFont val="HG丸ｺﾞｼｯｸM-PRO"/>
        <family val="3"/>
        <charset val="128"/>
      </rPr>
      <t xml:space="preserve">  R9.３.31</t>
    </r>
    <r>
      <rPr>
        <sz val="9"/>
        <color rgb="FFFF0000"/>
        <rFont val="HG丸ｺﾞｼｯｸM-PRO"/>
        <family val="3"/>
        <charset val="128"/>
      </rPr>
      <t>まで</t>
    </r>
    <phoneticPr fontId="5"/>
  </si>
  <si>
    <t>□</t>
    <phoneticPr fontId="5"/>
  </si>
  <si>
    <r>
      <t>訓練開始日以降、かつ、訓練終了日の翌日から起算して3ヶ月以内</t>
    </r>
    <r>
      <rPr>
        <sz val="9"/>
        <color theme="1"/>
        <rFont val="游ゴシック"/>
        <family val="3"/>
        <charset val="128"/>
        <scheme val="minor"/>
      </rPr>
      <t>（就職理由退校者については退校日まで）</t>
    </r>
    <r>
      <rPr>
        <sz val="11"/>
        <color theme="1"/>
        <rFont val="游ゴシック"/>
        <family val="3"/>
        <charset val="128"/>
        <scheme val="minor"/>
      </rPr>
      <t>であるかを、</t>
    </r>
    <rPh sb="0" eb="2">
      <t>クンレン</t>
    </rPh>
    <rPh sb="2" eb="5">
      <t>カイシビ</t>
    </rPh>
    <rPh sb="5" eb="7">
      <t>イコウ</t>
    </rPh>
    <rPh sb="11" eb="13">
      <t>クンレン</t>
    </rPh>
    <rPh sb="13" eb="16">
      <t>シュウリョウビ</t>
    </rPh>
    <rPh sb="17" eb="19">
      <t>ヨクジツ</t>
    </rPh>
    <rPh sb="21" eb="23">
      <t>キサン</t>
    </rPh>
    <rPh sb="27" eb="28">
      <t>ゲツ</t>
    </rPh>
    <rPh sb="28" eb="30">
      <t>イナイ</t>
    </rPh>
    <rPh sb="31" eb="33">
      <t>シュウショク</t>
    </rPh>
    <rPh sb="33" eb="35">
      <t>リユウ</t>
    </rPh>
    <rPh sb="35" eb="38">
      <t>タイコウシャ</t>
    </rPh>
    <rPh sb="43" eb="45">
      <t>タイコウ</t>
    </rPh>
    <rPh sb="45" eb="46">
      <t>ヒ</t>
    </rPh>
    <phoneticPr fontId="5"/>
  </si>
  <si>
    <t>受講者の資格取得を証明する書類により確認すること。</t>
    <rPh sb="0" eb="3">
      <t>ジュコウシャ</t>
    </rPh>
    <rPh sb="4" eb="6">
      <t>シカク</t>
    </rPh>
    <rPh sb="6" eb="8">
      <t>シュトク</t>
    </rPh>
    <rPh sb="9" eb="11">
      <t>ショウメイ</t>
    </rPh>
    <rPh sb="13" eb="15">
      <t>ショルイ</t>
    </rPh>
    <rPh sb="18" eb="20">
      <t>カクニン</t>
    </rPh>
    <phoneticPr fontId="5"/>
  </si>
  <si>
    <t>訓練カリキュラム（様式A-9）の「訓練修了後に取得できる資格」欄に記載された</t>
    <rPh sb="0" eb="2">
      <t>クンレン</t>
    </rPh>
    <rPh sb="17" eb="19">
      <t>クンレン</t>
    </rPh>
    <rPh sb="19" eb="21">
      <t>シュウリョウ</t>
    </rPh>
    <rPh sb="21" eb="22">
      <t>ゴ</t>
    </rPh>
    <rPh sb="23" eb="25">
      <t>シュトク</t>
    </rPh>
    <rPh sb="28" eb="30">
      <t>シカク</t>
    </rPh>
    <rPh sb="31" eb="32">
      <t>ラン</t>
    </rPh>
    <rPh sb="33" eb="35">
      <t>キサイ</t>
    </rPh>
    <phoneticPr fontId="5"/>
  </si>
  <si>
    <t>受講者の資格取得を証明する書類により確認できた受講者については、</t>
    <rPh sb="0" eb="3">
      <t>ジュコウシャ</t>
    </rPh>
    <rPh sb="4" eb="6">
      <t>シカク</t>
    </rPh>
    <rPh sb="6" eb="8">
      <t>シュトク</t>
    </rPh>
    <rPh sb="9" eb="11">
      <t>ショウメイ</t>
    </rPh>
    <rPh sb="13" eb="15">
      <t>ショルイ</t>
    </rPh>
    <rPh sb="18" eb="20">
      <t>カクニン</t>
    </rPh>
    <rPh sb="23" eb="26">
      <t>ジュコウシャ</t>
    </rPh>
    <phoneticPr fontId="5"/>
  </si>
  <si>
    <r>
      <t>訓練開始日以前に取得済みの資格</t>
    </r>
    <r>
      <rPr>
        <b/>
        <u/>
        <sz val="11"/>
        <color theme="1"/>
        <rFont val="游ゴシック"/>
        <family val="3"/>
        <charset val="128"/>
        <scheme val="minor"/>
      </rPr>
      <t>以外</t>
    </r>
    <r>
      <rPr>
        <sz val="11"/>
        <color theme="1"/>
        <rFont val="游ゴシック"/>
        <family val="3"/>
        <charset val="128"/>
        <scheme val="minor"/>
      </rPr>
      <t>の資格を</t>
    </r>
    <r>
      <rPr>
        <b/>
        <u/>
        <sz val="11"/>
        <color theme="1"/>
        <rFont val="游ゴシック"/>
        <family val="3"/>
        <charset val="128"/>
        <scheme val="minor"/>
      </rPr>
      <t>新たに取得</t>
    </r>
    <r>
      <rPr>
        <sz val="11"/>
        <color theme="1"/>
        <rFont val="游ゴシック"/>
        <family val="3"/>
        <charset val="128"/>
        <scheme val="minor"/>
      </rPr>
      <t>したことが</t>
    </r>
    <rPh sb="0" eb="7">
      <t>クンレンカイシビイゼン</t>
    </rPh>
    <rPh sb="8" eb="11">
      <t>シュトクズ</t>
    </rPh>
    <rPh sb="13" eb="15">
      <t>シカク</t>
    </rPh>
    <rPh sb="15" eb="17">
      <t>イガイ</t>
    </rPh>
    <rPh sb="18" eb="20">
      <t>シカク</t>
    </rPh>
    <rPh sb="21" eb="22">
      <t>アラ</t>
    </rPh>
    <rPh sb="24" eb="26">
      <t>シュトク</t>
    </rPh>
    <phoneticPr fontId="5"/>
  </si>
  <si>
    <t>受講者の資格取得を証明する書類により確認できた場合に、新規資格取得率の</t>
    <rPh sb="0" eb="3">
      <t>ジュコウシャ</t>
    </rPh>
    <rPh sb="4" eb="6">
      <t>シカク</t>
    </rPh>
    <rPh sb="6" eb="8">
      <t>シュトク</t>
    </rPh>
    <rPh sb="9" eb="11">
      <t>ショウメイ</t>
    </rPh>
    <rPh sb="13" eb="15">
      <t>ショルイ</t>
    </rPh>
    <rPh sb="18" eb="20">
      <t>カクニン</t>
    </rPh>
    <rPh sb="23" eb="25">
      <t>バアイ</t>
    </rPh>
    <rPh sb="27" eb="29">
      <t>シンキ</t>
    </rPh>
    <rPh sb="29" eb="31">
      <t>シカク</t>
    </rPh>
    <rPh sb="31" eb="34">
      <t>シュトクリツ</t>
    </rPh>
    <phoneticPr fontId="5"/>
  </si>
  <si>
    <t>分子に計上すること。</t>
    <rPh sb="0" eb="2">
      <t>ブンシ</t>
    </rPh>
    <rPh sb="3" eb="5">
      <t>ケイジョウ</t>
    </rPh>
    <phoneticPr fontId="5"/>
  </si>
  <si>
    <t>新規資格取得率の　分子及び分母から除外すること。</t>
    <rPh sb="0" eb="2">
      <t>シンキ</t>
    </rPh>
    <rPh sb="2" eb="4">
      <t>シカク</t>
    </rPh>
    <rPh sb="4" eb="7">
      <t>シュトクリツ</t>
    </rPh>
    <rPh sb="9" eb="11">
      <t>ブンシ</t>
    </rPh>
    <rPh sb="11" eb="12">
      <t>オヨ</t>
    </rPh>
    <rPh sb="13" eb="14">
      <t>ブン</t>
    </rPh>
    <rPh sb="14" eb="15">
      <t>ハハ</t>
    </rPh>
    <rPh sb="17" eb="19">
      <t>ジョガイ</t>
    </rPh>
    <phoneticPr fontId="5"/>
  </si>
  <si>
    <r>
      <t>訓練開始日以降、かつ、訓練終了日の翌日から起算して3ヶ月以内</t>
    </r>
    <r>
      <rPr>
        <sz val="9"/>
        <color theme="1"/>
        <rFont val="游ゴシック"/>
        <family val="3"/>
        <charset val="128"/>
        <scheme val="minor"/>
      </rPr>
      <t>（就職理由退校者については退校日まで）</t>
    </r>
    <r>
      <rPr>
        <sz val="11"/>
        <color theme="1"/>
        <rFont val="游ゴシック"/>
        <family val="3"/>
        <charset val="128"/>
        <scheme val="minor"/>
      </rPr>
      <t>に、</t>
    </r>
    <phoneticPr fontId="5"/>
  </si>
  <si>
    <t>◆Webデザイン関係資格取得状況報告書（様式A-57)について、</t>
    <rPh sb="8" eb="10">
      <t>カンケイ</t>
    </rPh>
    <rPh sb="10" eb="14">
      <t>シカクシュトク</t>
    </rPh>
    <rPh sb="14" eb="16">
      <t>ジョウキョウ</t>
    </rPh>
    <rPh sb="16" eb="19">
      <t>ホウコクショ</t>
    </rPh>
    <rPh sb="20" eb="22">
      <t>ヨウシキ</t>
    </rPh>
    <phoneticPr fontId="5"/>
  </si>
  <si>
    <t>１．訓練カリキュラム（様式A-9）と、「〇」が付されている資格が目標とする資格と合致しているか。</t>
    <rPh sb="2" eb="4">
      <t>クンレン</t>
    </rPh>
    <rPh sb="11" eb="13">
      <t>ヨウシキ</t>
    </rPh>
    <rPh sb="23" eb="24">
      <t>フ</t>
    </rPh>
    <rPh sb="29" eb="31">
      <t>シカク</t>
    </rPh>
    <rPh sb="32" eb="34">
      <t>モクヒョウ</t>
    </rPh>
    <rPh sb="37" eb="39">
      <t>シカク</t>
    </rPh>
    <rPh sb="40" eb="42">
      <t>ガッチ</t>
    </rPh>
    <phoneticPr fontId="5"/>
  </si>
  <si>
    <t>２．受講者の資格取得状況が正しく記載されているか。</t>
    <rPh sb="2" eb="5">
      <t>ジュコウシャ</t>
    </rPh>
    <rPh sb="6" eb="8">
      <t>シカク</t>
    </rPh>
    <rPh sb="8" eb="10">
      <t>シュトク</t>
    </rPh>
    <rPh sb="10" eb="12">
      <t>ジョウキョウ</t>
    </rPh>
    <rPh sb="13" eb="14">
      <t>タダ</t>
    </rPh>
    <rPh sb="16" eb="18">
      <t>キサイ</t>
    </rPh>
    <phoneticPr fontId="5"/>
  </si>
  <si>
    <t>３．資格の取得年月日が</t>
    <rPh sb="2" eb="4">
      <t>シカク</t>
    </rPh>
    <rPh sb="5" eb="7">
      <t>シュトク</t>
    </rPh>
    <rPh sb="7" eb="10">
      <t>ネンガッピ</t>
    </rPh>
    <phoneticPr fontId="5"/>
  </si>
  <si>
    <t>４．新規資格取得率の算定に当たっては、</t>
    <rPh sb="2" eb="4">
      <t>シンキ</t>
    </rPh>
    <rPh sb="4" eb="6">
      <t>シカク</t>
    </rPh>
    <rPh sb="6" eb="9">
      <t>シュトクリツ</t>
    </rPh>
    <rPh sb="10" eb="12">
      <t>サンテイ</t>
    </rPh>
    <rPh sb="13" eb="14">
      <t>ア</t>
    </rPh>
    <phoneticPr fontId="5"/>
  </si>
  <si>
    <r>
      <t xml:space="preserve">4-1. </t>
    </r>
    <r>
      <rPr>
        <b/>
        <u/>
        <sz val="11"/>
        <color theme="1"/>
        <rFont val="游ゴシック"/>
        <family val="3"/>
        <charset val="128"/>
        <scheme val="minor"/>
      </rPr>
      <t>全て</t>
    </r>
    <r>
      <rPr>
        <sz val="11"/>
        <color theme="1"/>
        <rFont val="游ゴシック"/>
        <family val="3"/>
        <charset val="128"/>
        <scheme val="minor"/>
      </rPr>
      <t>の資格を訓練開始日以前に取得済みであることが、</t>
    </r>
    <rPh sb="5" eb="6">
      <t>スベ</t>
    </rPh>
    <rPh sb="8" eb="10">
      <t>シカク</t>
    </rPh>
    <rPh sb="11" eb="13">
      <t>クンレン</t>
    </rPh>
    <rPh sb="13" eb="16">
      <t>カイシビ</t>
    </rPh>
    <rPh sb="16" eb="18">
      <t>イゼン</t>
    </rPh>
    <rPh sb="19" eb="21">
      <t>シュトク</t>
    </rPh>
    <rPh sb="21" eb="22">
      <t>ズ</t>
    </rPh>
    <phoneticPr fontId="5"/>
  </si>
  <si>
    <r>
      <t>4-2. 資格の</t>
    </r>
    <r>
      <rPr>
        <b/>
        <u/>
        <sz val="11"/>
        <color theme="1"/>
        <rFont val="游ゴシック"/>
        <family val="3"/>
        <charset val="128"/>
        <scheme val="minor"/>
      </rPr>
      <t>一部</t>
    </r>
    <r>
      <rPr>
        <sz val="11"/>
        <color theme="1"/>
        <rFont val="游ゴシック"/>
        <family val="3"/>
        <charset val="128"/>
        <scheme val="minor"/>
      </rPr>
      <t>を訓練開始日以前に取得済みである受講者については、</t>
    </r>
    <rPh sb="5" eb="7">
      <t>シカク</t>
    </rPh>
    <rPh sb="8" eb="10">
      <t>イチブ</t>
    </rPh>
    <rPh sb="26" eb="29">
      <t>ジュコウシャ</t>
    </rPh>
    <phoneticPr fontId="5"/>
  </si>
  <si>
    <t>※ Ｒ9.3.31まで</t>
    <phoneticPr fontId="5"/>
  </si>
  <si>
    <r>
      <rPr>
        <b/>
        <sz val="8"/>
        <color indexed="10"/>
        <rFont val="HG丸ｺﾞｼｯｸM-PRO"/>
        <family val="3"/>
        <charset val="128"/>
      </rPr>
      <t>注意</t>
    </r>
    <r>
      <rPr>
        <sz val="8"/>
        <color indexed="10"/>
        <rFont val="HG丸ｺﾞｼｯｸM-PRO"/>
        <family val="3"/>
        <charset val="128"/>
      </rPr>
      <t>：</t>
    </r>
    <r>
      <rPr>
        <sz val="8"/>
        <rFont val="HG丸ｺﾞｼｯｸM-PRO"/>
        <family val="3"/>
        <charset val="128"/>
      </rPr>
      <t>基本奨励金の特例措置（WEBデザイン）に係る上乗せ部分については、特例措置の適用可否を確認後に</t>
    </r>
    <rPh sb="0" eb="2">
      <t>チュウイ</t>
    </rPh>
    <rPh sb="3" eb="5">
      <t>キホン</t>
    </rPh>
    <rPh sb="5" eb="8">
      <t>ショウレイキン</t>
    </rPh>
    <rPh sb="9" eb="11">
      <t>トクレイ</t>
    </rPh>
    <rPh sb="11" eb="13">
      <t>ソチ</t>
    </rPh>
    <rPh sb="23" eb="24">
      <t>カカ</t>
    </rPh>
    <rPh sb="25" eb="27">
      <t>ウワノ</t>
    </rPh>
    <rPh sb="28" eb="30">
      <t>ブブン</t>
    </rPh>
    <rPh sb="36" eb="38">
      <t>トクレイ</t>
    </rPh>
    <rPh sb="38" eb="40">
      <t>ソチ</t>
    </rPh>
    <rPh sb="41" eb="43">
      <t>テキヨウ</t>
    </rPh>
    <rPh sb="43" eb="45">
      <t>カヒ</t>
    </rPh>
    <rPh sb="46" eb="48">
      <t>カクニン</t>
    </rPh>
    <rPh sb="48" eb="49">
      <t>ゴ</t>
    </rPh>
    <phoneticPr fontId="5"/>
  </si>
  <si>
    <r>
      <t>認定職業訓練実施基本奨励金特例措置（</t>
    </r>
    <r>
      <rPr>
        <b/>
        <sz val="12"/>
        <color rgb="FF000000"/>
        <rFont val="HG丸ｺﾞｼｯｸM-PRO"/>
        <family val="3"/>
        <charset val="128"/>
      </rPr>
      <t>Webデザイン追加分</t>
    </r>
    <r>
      <rPr>
        <b/>
        <sz val="16"/>
        <color rgb="FF000000"/>
        <rFont val="HG丸ｺﾞｼｯｸM-PRO"/>
        <family val="3"/>
        <charset val="128"/>
      </rPr>
      <t>）　支給申請書チェックシート</t>
    </r>
    <rPh sb="0" eb="2">
      <t>ニンテイ</t>
    </rPh>
    <rPh sb="2" eb="4">
      <t>ショクギョウ</t>
    </rPh>
    <rPh sb="4" eb="6">
      <t>クンレン</t>
    </rPh>
    <rPh sb="6" eb="8">
      <t>ジッシ</t>
    </rPh>
    <rPh sb="8" eb="10">
      <t>キホン</t>
    </rPh>
    <rPh sb="10" eb="13">
      <t>ショウレイキン</t>
    </rPh>
    <rPh sb="13" eb="15">
      <t>トクレイ</t>
    </rPh>
    <rPh sb="15" eb="17">
      <t>ソチ</t>
    </rPh>
    <rPh sb="25" eb="27">
      <t>ツイカ</t>
    </rPh>
    <rPh sb="27" eb="28">
      <t>ブン</t>
    </rPh>
    <rPh sb="30" eb="32">
      <t>シキュウ</t>
    </rPh>
    <rPh sb="32" eb="35">
      <t>シンセイショ</t>
    </rPh>
    <phoneticPr fontId="2"/>
  </si>
  <si>
    <t>訓練実施機関</t>
    <rPh sb="0" eb="6">
      <t>クンレンジッシキカン</t>
    </rPh>
    <phoneticPr fontId="2"/>
  </si>
  <si>
    <t>訓練開始日以降かつ訓練コース終了の日の翌日から起算して3ヶ月以内</t>
    <rPh sb="14" eb="16">
      <t>シュウリョウ</t>
    </rPh>
    <phoneticPr fontId="5"/>
  </si>
  <si>
    <r>
      <rPr>
        <sz val="9"/>
        <rFont val="HG丸ｺﾞｼｯｸM-PRO"/>
        <family val="3"/>
        <charset val="128"/>
      </rPr>
      <t>※訓練終了後、</t>
    </r>
    <r>
      <rPr>
        <sz val="9"/>
        <color indexed="10"/>
        <rFont val="HG丸ｺﾞｼｯｸM-PRO"/>
        <family val="3"/>
        <charset val="128"/>
      </rPr>
      <t>訓練終了日の翌日から起算して1ヶ月以内</t>
    </r>
    <rPh sb="1" eb="3">
      <t>クンレン</t>
    </rPh>
    <rPh sb="3" eb="6">
      <t>シュウリョウゴ</t>
    </rPh>
    <rPh sb="7" eb="9">
      <t>クンレン</t>
    </rPh>
    <rPh sb="9" eb="11">
      <t>シュウリョウ</t>
    </rPh>
    <rPh sb="11" eb="12">
      <t>ビ</t>
    </rPh>
    <rPh sb="13" eb="15">
      <t>ヨクジツ</t>
    </rPh>
    <rPh sb="17" eb="19">
      <t>キサン</t>
    </rPh>
    <rPh sb="23" eb="24">
      <t>ゲツ</t>
    </rPh>
    <rPh sb="24" eb="26">
      <t>イナイ</t>
    </rPh>
    <phoneticPr fontId="5"/>
  </si>
  <si>
    <t>※訓練終了日の翌日から起算して3ヶ月以内に取得した資格である必要があります。</t>
    <rPh sb="1" eb="3">
      <t>クンレン</t>
    </rPh>
    <rPh sb="3" eb="5">
      <t>シュウリョウ</t>
    </rPh>
    <rPh sb="5" eb="6">
      <t>ビ</t>
    </rPh>
    <rPh sb="7" eb="9">
      <t>ヨクジツ</t>
    </rPh>
    <rPh sb="11" eb="13">
      <t>キサン</t>
    </rPh>
    <rPh sb="17" eb="18">
      <t>ゲツ</t>
    </rPh>
    <rPh sb="18" eb="20">
      <t>イナイ</t>
    </rPh>
    <rPh sb="21" eb="23">
      <t>シュトク</t>
    </rPh>
    <rPh sb="25" eb="27">
      <t>シカク</t>
    </rPh>
    <rPh sb="30" eb="32">
      <t>ヒツヨウ</t>
    </rPh>
    <phoneticPr fontId="5"/>
  </si>
  <si>
    <r>
      <t>　　    受講者出欠報告書</t>
    </r>
    <r>
      <rPr>
        <sz val="10"/>
        <color theme="1"/>
        <rFont val="HG丸ｺﾞｼｯｸM-PRO"/>
        <family val="3"/>
        <charset val="128"/>
      </rPr>
      <t xml:space="preserve">（様式Ａ－３２） </t>
    </r>
    <r>
      <rPr>
        <sz val="12"/>
        <color theme="1"/>
        <rFont val="HG丸ｺﾞｼｯｸM-PRO"/>
        <family val="3"/>
        <charset val="128"/>
      </rPr>
      <t>の写し　     総括票             内訳表（別添）</t>
    </r>
    <rPh sb="6" eb="9">
      <t>ジュコウシャ</t>
    </rPh>
    <rPh sb="9" eb="11">
      <t>シュッケツ</t>
    </rPh>
    <rPh sb="11" eb="14">
      <t>ホウコクショ</t>
    </rPh>
    <rPh sb="24" eb="25">
      <t>ウツ</t>
    </rPh>
    <rPh sb="32" eb="34">
      <t>ソウカツ</t>
    </rPh>
    <rPh sb="34" eb="35">
      <t>ヒョウ</t>
    </rPh>
    <rPh sb="48" eb="51">
      <t>ウチワケヒョウ</t>
    </rPh>
    <rPh sb="52" eb="54">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</si>
</sst>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411]ge\.m\.d;@"/>
    <numFmt numFmtId="177" formatCode="[$-411]ggge&quot;年&quot;m&quot;月&quot;d&quot;日&quot;;@"/>
    <numFmt numFmtId="178" formatCode="#,##0_ "/>
    <numFmt numFmtId="179" formatCode="0&quot;か月&quot;"/>
    <numFmt numFmtId="180" formatCode="0&quot;日&quot;"/>
    <numFmt numFmtId="181" formatCode="0&quot;　人&quot;"/>
    <numFmt numFmtId="182" formatCode="#,##0&quot;円&quot;"/>
    <numFmt numFmtId="183" formatCode="0&quot;　日&quot;"/>
    <numFmt numFmtId="184" formatCode="##&quot;名&quot;"/>
    <numFmt numFmtId="185" formatCode="&quot;@&quot;###,###"/>
    <numFmt numFmtId="186" formatCode="&quot;@&quot;#,##0_ "/>
    <numFmt numFmtId="187" formatCode="#&quot;人&quot;"/>
    <numFmt numFmtId="188" formatCode="0;[Red]0"/>
    <numFmt numFmtId="189" formatCode="#,##0_);[Red]\(#,##0\)"/>
  </numFmts>
  <fonts count="55" x14ac:knownFonts="1">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8"/>
      <color indexed="10"/>
      <name val="ＭＳ Ｐゴシック"/>
      <family val="3"/>
      <charset val="128"/>
    </font>
    <font>
      <sz val="9"/>
      <name val="ＭＳ Ｐゴシック"/>
      <family val="3"/>
      <charset val="128"/>
    </font>
    <font>
      <sz val="6"/>
      <name val="游ゴシック"/>
      <family val="2"/>
      <charset val="128"/>
      <scheme val="minor"/>
    </font>
    <font>
      <sz val="10"/>
      <color theme="1"/>
      <name val="游ゴシック"/>
      <family val="2"/>
      <charset val="128"/>
      <scheme val="minor"/>
    </font>
    <font>
      <sz val="12"/>
      <color indexed="8"/>
      <name val="ＭＳ Ｐゴシック"/>
      <family val="3"/>
      <charset val="128"/>
    </font>
    <font>
      <sz val="11"/>
      <color theme="1"/>
      <name val="HG丸ｺﾞｼｯｸM-PRO"/>
      <family val="3"/>
      <charset val="128"/>
    </font>
    <font>
      <b/>
      <sz val="14"/>
      <name val="HG丸ｺﾞｼｯｸM-PRO"/>
      <family val="3"/>
      <charset val="128"/>
    </font>
    <font>
      <sz val="14"/>
      <color theme="1"/>
      <name val="HG丸ｺﾞｼｯｸM-PRO"/>
      <family val="3"/>
      <charset val="128"/>
    </font>
    <font>
      <b/>
      <sz val="14"/>
      <color theme="1"/>
      <name val="HG丸ｺﾞｼｯｸM-PRO"/>
      <family val="3"/>
      <charset val="128"/>
    </font>
    <font>
      <sz val="11"/>
      <color rgb="FFFF0000"/>
      <name val="HG丸ｺﾞｼｯｸM-PRO"/>
      <family val="3"/>
      <charset val="128"/>
    </font>
    <font>
      <sz val="10"/>
      <color rgb="FFFF0000"/>
      <name val="HG丸ｺﾞｼｯｸM-PRO"/>
      <family val="3"/>
      <charset val="128"/>
    </font>
    <font>
      <sz val="9"/>
      <color rgb="FFFF0000"/>
      <name val="HG丸ｺﾞｼｯｸM-PRO"/>
      <family val="3"/>
      <charset val="128"/>
    </font>
    <font>
      <sz val="12"/>
      <color theme="1"/>
      <name val="HG丸ｺﾞｼｯｸM-PRO"/>
      <family val="3"/>
      <charset val="128"/>
    </font>
    <font>
      <b/>
      <sz val="11"/>
      <color indexed="8"/>
      <name val="HG丸ｺﾞｼｯｸM-PRO"/>
      <family val="3"/>
      <charset val="128"/>
    </font>
    <font>
      <sz val="12"/>
      <color indexed="8"/>
      <name val="HG丸ｺﾞｼｯｸM-PRO"/>
      <family val="3"/>
      <charset val="128"/>
    </font>
    <font>
      <sz val="10"/>
      <color indexed="8"/>
      <name val="HG丸ｺﾞｼｯｸM-PRO"/>
      <family val="3"/>
      <charset val="128"/>
    </font>
    <font>
      <sz val="9"/>
      <color indexed="8"/>
      <name val="HG丸ｺﾞｼｯｸM-PRO"/>
      <family val="3"/>
      <charset val="128"/>
    </font>
    <font>
      <sz val="10"/>
      <color theme="1"/>
      <name val="HG丸ｺﾞｼｯｸM-PRO"/>
      <family val="3"/>
      <charset val="128"/>
    </font>
    <font>
      <sz val="10"/>
      <color rgb="FF000000"/>
      <name val="HG丸ｺﾞｼｯｸM-PRO"/>
      <family val="3"/>
      <charset val="128"/>
    </font>
    <font>
      <sz val="8"/>
      <color indexed="10"/>
      <name val="HG丸ｺﾞｼｯｸM-PRO"/>
      <family val="3"/>
      <charset val="128"/>
    </font>
    <font>
      <sz val="8"/>
      <color theme="1"/>
      <name val="HG丸ｺﾞｼｯｸM-PRO"/>
      <family val="3"/>
      <charset val="128"/>
    </font>
    <font>
      <b/>
      <sz val="11"/>
      <color theme="1"/>
      <name val="HG丸ｺﾞｼｯｸM-PRO"/>
      <family val="3"/>
      <charset val="128"/>
    </font>
    <font>
      <b/>
      <sz val="12"/>
      <color theme="1"/>
      <name val="HG丸ｺﾞｼｯｸM-PRO"/>
      <family val="3"/>
      <charset val="128"/>
    </font>
    <font>
      <b/>
      <sz val="18"/>
      <color theme="1"/>
      <name val="HG丸ｺﾞｼｯｸM-PRO"/>
      <family val="3"/>
      <charset val="128"/>
    </font>
    <font>
      <b/>
      <sz val="11"/>
      <color rgb="FFFF0000"/>
      <name val="HG丸ｺﾞｼｯｸM-PRO"/>
      <family val="3"/>
      <charset val="128"/>
    </font>
    <font>
      <sz val="9"/>
      <color theme="1"/>
      <name val="HG丸ｺﾞｼｯｸM-PRO"/>
      <family val="3"/>
      <charset val="128"/>
    </font>
    <font>
      <sz val="9"/>
      <name val="HG丸ｺﾞｼｯｸM-PRO"/>
      <family val="3"/>
      <charset val="128"/>
    </font>
    <font>
      <sz val="8"/>
      <name val="HG丸ｺﾞｼｯｸM-PRO"/>
      <family val="3"/>
      <charset val="128"/>
    </font>
    <font>
      <sz val="8"/>
      <color rgb="FFFF0000"/>
      <name val="HG丸ｺﾞｼｯｸM-PRO"/>
      <family val="3"/>
      <charset val="128"/>
    </font>
    <font>
      <u/>
      <sz val="8"/>
      <color rgb="FFFF0000"/>
      <name val="HG丸ｺﾞｼｯｸM-PRO"/>
      <family val="3"/>
      <charset val="128"/>
    </font>
    <font>
      <sz val="11"/>
      <name val="HG丸ｺﾞｼｯｸM-PRO"/>
      <family val="3"/>
      <charset val="128"/>
    </font>
    <font>
      <sz val="9"/>
      <color indexed="10"/>
      <name val="HG丸ｺﾞｼｯｸM-PRO"/>
      <family val="3"/>
      <charset val="128"/>
    </font>
    <font>
      <sz val="9"/>
      <color theme="1"/>
      <name val="游ゴシック"/>
      <family val="2"/>
      <charset val="128"/>
      <scheme val="minor"/>
    </font>
    <font>
      <sz val="8"/>
      <color theme="1"/>
      <name val="游ゴシック"/>
      <family val="2"/>
      <charset val="128"/>
      <scheme val="minor"/>
    </font>
    <font>
      <b/>
      <sz val="8"/>
      <color indexed="10"/>
      <name val="HG丸ｺﾞｼｯｸM-PRO"/>
      <family val="3"/>
      <charset val="128"/>
    </font>
    <font>
      <b/>
      <sz val="16"/>
      <color rgb="FF000000"/>
      <name val="HG丸ｺﾞｼｯｸM-PRO"/>
      <family val="3"/>
      <charset val="128"/>
    </font>
    <font>
      <sz val="12"/>
      <color rgb="FF000000"/>
      <name val="HG丸ｺﾞｼｯｸM-PRO"/>
      <family val="3"/>
      <charset val="128"/>
    </font>
    <font>
      <b/>
      <sz val="10"/>
      <color rgb="FFFF0000"/>
      <name val="HG丸ｺﾞｼｯｸM-PRO"/>
      <family val="3"/>
      <charset val="128"/>
    </font>
    <font>
      <u/>
      <sz val="10"/>
      <color theme="1"/>
      <name val="HG丸ｺﾞｼｯｸM-PRO"/>
      <family val="3"/>
      <charset val="128"/>
    </font>
    <font>
      <b/>
      <i/>
      <sz val="10"/>
      <color theme="1"/>
      <name val="HG丸ｺﾞｼｯｸM-PRO"/>
      <family val="3"/>
      <charset val="128"/>
    </font>
    <font>
      <b/>
      <sz val="11"/>
      <color rgb="FFFF0000"/>
      <name val="游ゴシック"/>
      <family val="3"/>
      <charset val="128"/>
      <scheme val="minor"/>
    </font>
    <font>
      <sz val="7"/>
      <color theme="1"/>
      <name val="HG丸ｺﾞｼｯｸM-PRO"/>
      <family val="3"/>
      <charset val="128"/>
    </font>
    <font>
      <sz val="12"/>
      <name val="HG丸ｺﾞｼｯｸM-PRO"/>
      <family val="3"/>
      <charset val="128"/>
    </font>
    <font>
      <b/>
      <sz val="14"/>
      <color rgb="FF000000"/>
      <name val="HG丸ｺﾞｼｯｸM-PRO"/>
      <family val="3"/>
      <charset val="128"/>
    </font>
    <font>
      <sz val="14"/>
      <name val="HG丸ｺﾞｼｯｸM-PRO"/>
      <family val="3"/>
      <charset val="128"/>
    </font>
    <font>
      <sz val="11"/>
      <color rgb="FF000000"/>
      <name val="HG丸ｺﾞｼｯｸM-PRO"/>
      <family val="3"/>
      <charset val="128"/>
    </font>
    <font>
      <b/>
      <sz val="26"/>
      <color rgb="FF000000"/>
      <name val="HG丸ｺﾞｼｯｸM-PRO"/>
      <family val="3"/>
      <charset val="128"/>
    </font>
    <font>
      <sz val="9"/>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b/>
      <sz val="11"/>
      <color theme="1"/>
      <name val="游ゴシック"/>
      <family val="3"/>
      <charset val="128"/>
      <scheme val="minor"/>
    </font>
    <font>
      <b/>
      <sz val="12"/>
      <color rgb="FF000000"/>
      <name val="HG丸ｺﾞｼｯｸM-PRO"/>
      <family val="3"/>
      <charset val="128"/>
    </font>
  </fonts>
  <fills count="3">
    <fill>
      <patternFill patternType="none"/>
    </fill>
    <fill>
      <patternFill patternType="gray125"/>
    </fill>
    <fill>
      <patternFill patternType="solid">
        <fgColor rgb="FFFFCCFF"/>
        <bgColor indexed="64"/>
      </patternFill>
    </fill>
  </fills>
  <borders count="5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8">
    <xf numFmtId="0" fontId="0" fillId="0" borderId="0" xfId="0">
      <alignment vertical="center"/>
    </xf>
    <xf numFmtId="0" fontId="0" fillId="0" borderId="0" xfId="0" applyBorder="1" applyProtection="1">
      <alignment vertical="center"/>
    </xf>
    <xf numFmtId="0" fontId="3" fillId="0" borderId="0" xfId="0" applyFont="1" applyFill="1" applyBorder="1" applyProtection="1">
      <alignment vertical="center"/>
    </xf>
    <xf numFmtId="0" fontId="0" fillId="0" borderId="0" xfId="0" applyBorder="1" applyAlignment="1" applyProtection="1">
      <alignment horizontal="center" vertical="center"/>
    </xf>
    <xf numFmtId="0" fontId="0" fillId="0" borderId="0" xfId="0" applyBorder="1">
      <alignment vertical="center"/>
    </xf>
    <xf numFmtId="0" fontId="0" fillId="0" borderId="15" xfId="0" applyBorder="1">
      <alignment vertical="center"/>
    </xf>
    <xf numFmtId="0" fontId="0" fillId="0" borderId="14" xfId="0" applyBorder="1" applyProtection="1">
      <alignment vertical="center"/>
    </xf>
    <xf numFmtId="0" fontId="0" fillId="0" borderId="12" xfId="0" applyBorder="1">
      <alignment vertical="center"/>
    </xf>
    <xf numFmtId="0" fontId="6" fillId="0" borderId="0" xfId="0" applyFont="1" applyBorder="1" applyAlignment="1" applyProtection="1">
      <alignment horizontal="center" vertical="center"/>
    </xf>
    <xf numFmtId="0" fontId="6" fillId="0" borderId="0" xfId="0" applyFont="1" applyBorder="1" applyProtection="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14" xfId="0" applyFont="1" applyBorder="1">
      <alignment vertical="center"/>
    </xf>
    <xf numFmtId="0" fontId="9" fillId="0" borderId="0" xfId="0" applyFont="1" applyBorder="1">
      <alignment vertical="center"/>
    </xf>
    <xf numFmtId="0" fontId="8" fillId="0" borderId="0" xfId="0" applyFont="1" applyBorder="1">
      <alignment vertical="center"/>
    </xf>
    <xf numFmtId="0" fontId="8" fillId="0" borderId="15" xfId="0" applyFont="1" applyBorder="1">
      <alignment vertical="center"/>
    </xf>
    <xf numFmtId="0" fontId="8" fillId="0" borderId="11" xfId="0" applyFont="1" applyBorder="1">
      <alignment vertical="center"/>
    </xf>
    <xf numFmtId="0" fontId="8" fillId="0" borderId="13" xfId="0" applyFont="1" applyBorder="1">
      <alignment vertical="center"/>
    </xf>
    <xf numFmtId="0" fontId="8" fillId="0" borderId="12" xfId="0" applyFont="1" applyBorder="1">
      <alignment vertical="center"/>
    </xf>
    <xf numFmtId="0" fontId="10" fillId="0" borderId="0" xfId="0" applyFont="1" applyBorder="1">
      <alignment vertical="center"/>
    </xf>
    <xf numFmtId="0" fontId="8" fillId="0" borderId="0" xfId="0" applyFont="1" applyBorder="1" applyAlignment="1">
      <alignment vertical="center"/>
    </xf>
    <xf numFmtId="0" fontId="8" fillId="0" borderId="0" xfId="0" applyFont="1" applyBorder="1" applyAlignment="1" applyProtection="1">
      <alignment horizontal="center" vertical="center"/>
    </xf>
    <xf numFmtId="0" fontId="8" fillId="0" borderId="0" xfId="0" applyFont="1" applyBorder="1" applyProtection="1">
      <alignment vertical="center"/>
    </xf>
    <xf numFmtId="0" fontId="15" fillId="0" borderId="4" xfId="0" applyFont="1" applyBorder="1" applyAlignment="1" applyProtection="1">
      <alignment horizontal="center" vertical="center"/>
    </xf>
    <xf numFmtId="0" fontId="8" fillId="0" borderId="3" xfId="0" applyFont="1" applyBorder="1" applyAlignment="1" applyProtection="1">
      <alignment horizontal="center" vertical="center" shrinkToFit="1"/>
    </xf>
    <xf numFmtId="176" fontId="20" fillId="0" borderId="1" xfId="0" applyNumberFormat="1" applyFont="1" applyBorder="1" applyAlignment="1" applyProtection="1">
      <alignment horizontal="center" vertical="center" shrinkToFit="1"/>
      <protection locked="0"/>
    </xf>
    <xf numFmtId="176" fontId="20" fillId="0" borderId="2" xfId="0" applyNumberFormat="1" applyFont="1" applyBorder="1" applyAlignment="1" applyProtection="1">
      <alignment horizontal="center" vertical="center" shrinkToFit="1"/>
      <protection locked="0"/>
    </xf>
    <xf numFmtId="0" fontId="8" fillId="0" borderId="14" xfId="0" applyFont="1" applyBorder="1" applyProtection="1">
      <alignment vertical="center"/>
    </xf>
    <xf numFmtId="0" fontId="15" fillId="0" borderId="0" xfId="0" applyFont="1" applyBorder="1" applyAlignment="1" applyProtection="1">
      <alignment vertical="center"/>
    </xf>
    <xf numFmtId="176" fontId="20" fillId="0" borderId="0" xfId="0" applyNumberFormat="1" applyFont="1" applyBorder="1" applyProtection="1">
      <alignment vertical="center"/>
      <protection locked="0"/>
    </xf>
    <xf numFmtId="0" fontId="8" fillId="0" borderId="0" xfId="0" applyFont="1" applyBorder="1" applyAlignment="1" applyProtection="1">
      <alignment horizontal="left" vertical="center"/>
    </xf>
    <xf numFmtId="176" fontId="8" fillId="0" borderId="0" xfId="0" applyNumberFormat="1" applyFont="1" applyBorder="1" applyAlignment="1" applyProtection="1">
      <alignment horizontal="center" vertical="center"/>
    </xf>
    <xf numFmtId="0" fontId="22" fillId="0" borderId="0" xfId="0" applyFont="1" applyFill="1" applyBorder="1" applyProtection="1">
      <alignment vertical="center"/>
    </xf>
    <xf numFmtId="0" fontId="20" fillId="0" borderId="0" xfId="0" applyFont="1" applyBorder="1" applyAlignment="1" applyProtection="1">
      <alignment horizontal="center" vertical="center"/>
    </xf>
    <xf numFmtId="0" fontId="15" fillId="0" borderId="0" xfId="0" applyFont="1" applyBorder="1" applyProtection="1">
      <alignment vertical="center"/>
    </xf>
    <xf numFmtId="0" fontId="20" fillId="0" borderId="0" xfId="0" applyFont="1" applyBorder="1" applyAlignment="1" applyProtection="1">
      <alignment vertical="center"/>
    </xf>
    <xf numFmtId="0" fontId="15" fillId="0" borderId="0" xfId="0" applyFont="1" applyFill="1" applyBorder="1" applyProtection="1">
      <alignment vertical="center"/>
    </xf>
    <xf numFmtId="0" fontId="8" fillId="0" borderId="4" xfId="0" applyFont="1" applyBorder="1" applyAlignment="1" applyProtection="1">
      <alignment horizontal="center" vertical="center" shrinkToFit="1"/>
    </xf>
    <xf numFmtId="0" fontId="8" fillId="0" borderId="4" xfId="0" applyFont="1" applyBorder="1" applyAlignment="1" applyProtection="1">
      <alignment horizontal="center" vertical="center"/>
    </xf>
    <xf numFmtId="178" fontId="8" fillId="0" borderId="4" xfId="0" applyNumberFormat="1" applyFont="1" applyBorder="1" applyAlignment="1" applyProtection="1">
      <alignment vertical="center"/>
    </xf>
    <xf numFmtId="0" fontId="13" fillId="0" borderId="0" xfId="0" applyFont="1" applyBorder="1" applyProtection="1">
      <alignment vertical="center"/>
    </xf>
    <xf numFmtId="0" fontId="15" fillId="0" borderId="0" xfId="0" applyFont="1" applyFill="1" applyBorder="1" applyAlignment="1" applyProtection="1">
      <alignment vertical="center"/>
    </xf>
    <xf numFmtId="0" fontId="8" fillId="0" borderId="0" xfId="0" applyFont="1" applyFill="1" applyBorder="1" applyAlignment="1" applyProtection="1">
      <alignment vertical="center"/>
    </xf>
    <xf numFmtId="181" fontId="8" fillId="0" borderId="4" xfId="0" applyNumberFormat="1" applyFont="1" applyBorder="1" applyAlignment="1" applyProtection="1">
      <alignment horizontal="right" vertical="center" shrinkToFit="1"/>
      <protection locked="0"/>
    </xf>
    <xf numFmtId="181" fontId="8" fillId="0" borderId="4" xfId="0" applyNumberFormat="1" applyFont="1" applyBorder="1" applyAlignment="1" applyProtection="1">
      <alignment horizontal="right" vertical="center" shrinkToFit="1"/>
    </xf>
    <xf numFmtId="0" fontId="8" fillId="0" borderId="10" xfId="0" applyFont="1" applyBorder="1" applyAlignment="1" applyProtection="1"/>
    <xf numFmtId="182" fontId="8" fillId="0" borderId="4" xfId="0" applyNumberFormat="1" applyFont="1" applyBorder="1" applyAlignment="1" applyProtection="1">
      <alignment horizontal="right" vertical="center" shrinkToFit="1"/>
    </xf>
    <xf numFmtId="0" fontId="20" fillId="0" borderId="5" xfId="0" applyFont="1" applyBorder="1" applyAlignment="1" applyProtection="1">
      <alignment vertical="center" shrinkToFit="1"/>
    </xf>
    <xf numFmtId="56" fontId="15" fillId="0" borderId="4" xfId="0" applyNumberFormat="1" applyFont="1" applyBorder="1" applyAlignment="1" applyProtection="1">
      <alignment vertical="center" shrinkToFit="1"/>
      <protection locked="0"/>
    </xf>
    <xf numFmtId="0" fontId="15" fillId="0" borderId="4"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4" xfId="0" applyFont="1" applyBorder="1" applyProtection="1">
      <alignment vertical="center"/>
      <protection locked="0"/>
    </xf>
    <xf numFmtId="0" fontId="20" fillId="0" borderId="9" xfId="0" applyFont="1" applyBorder="1" applyAlignment="1" applyProtection="1">
      <alignment shrinkToFit="1"/>
    </xf>
    <xf numFmtId="0" fontId="20" fillId="0" borderId="4" xfId="0" applyFont="1" applyBorder="1" applyAlignment="1" applyProtection="1">
      <alignment horizontal="center" vertical="center" shrinkToFit="1"/>
    </xf>
    <xf numFmtId="180" fontId="8" fillId="0" borderId="4" xfId="0" applyNumberFormat="1" applyFont="1" applyBorder="1" applyAlignment="1" applyProtection="1">
      <alignment horizontal="right" vertical="center" shrinkToFit="1"/>
      <protection locked="0"/>
    </xf>
    <xf numFmtId="186" fontId="8" fillId="0" borderId="9" xfId="0" applyNumberFormat="1" applyFont="1" applyBorder="1" applyAlignment="1" applyProtection="1">
      <alignment vertical="top" shrinkToFit="1"/>
    </xf>
    <xf numFmtId="0" fontId="20" fillId="0" borderId="4" xfId="0" applyFont="1" applyBorder="1" applyAlignment="1" applyProtection="1">
      <alignment horizontal="center" vertical="center"/>
    </xf>
    <xf numFmtId="183" fontId="8" fillId="0" borderId="4" xfId="0" applyNumberFormat="1" applyFont="1" applyBorder="1" applyAlignment="1" applyProtection="1">
      <alignment horizontal="center" vertical="center" shrinkToFit="1"/>
    </xf>
    <xf numFmtId="178" fontId="8" fillId="0" borderId="10" xfId="0" applyNumberFormat="1" applyFont="1" applyBorder="1" applyAlignment="1" applyProtection="1">
      <alignment vertical="top" shrinkToFit="1"/>
    </xf>
    <xf numFmtId="182" fontId="8" fillId="0" borderId="4" xfId="0" applyNumberFormat="1" applyFont="1" applyBorder="1" applyAlignment="1" applyProtection="1">
      <alignment horizontal="center" vertical="center" shrinkToFit="1"/>
    </xf>
    <xf numFmtId="0" fontId="29" fillId="0" borderId="0" xfId="0" applyFont="1" applyBorder="1" applyAlignment="1" applyProtection="1">
      <alignment horizontal="center" vertical="center"/>
    </xf>
    <xf numFmtId="0" fontId="30" fillId="0" borderId="0" xfId="0" applyFont="1" applyBorder="1" applyAlignment="1" applyProtection="1">
      <alignment horizontal="left" vertical="center" wrapText="1"/>
    </xf>
    <xf numFmtId="0" fontId="23" fillId="0" borderId="0" xfId="0" applyFont="1" applyBorder="1" applyAlignment="1" applyProtection="1">
      <alignment vertical="center"/>
    </xf>
    <xf numFmtId="0" fontId="31" fillId="0" borderId="0" xfId="0" applyFont="1" applyBorder="1" applyAlignment="1" applyProtection="1">
      <alignment horizontal="right" vertical="top"/>
    </xf>
    <xf numFmtId="0" fontId="8" fillId="0" borderId="11" xfId="0" applyFont="1" applyBorder="1" applyProtection="1">
      <alignment vertical="center"/>
    </xf>
    <xf numFmtId="0" fontId="8" fillId="0" borderId="13" xfId="0" applyFont="1" applyBorder="1" applyProtection="1">
      <alignment vertical="center"/>
    </xf>
    <xf numFmtId="178" fontId="8" fillId="0" borderId="4" xfId="0" applyNumberFormat="1" applyFont="1" applyBorder="1" applyAlignment="1" applyProtection="1">
      <alignment vertical="center" shrinkToFit="1"/>
    </xf>
    <xf numFmtId="185" fontId="8" fillId="0" borderId="9" xfId="0" applyNumberFormat="1" applyFont="1" applyBorder="1" applyAlignment="1" applyProtection="1">
      <alignment shrinkToFit="1"/>
    </xf>
    <xf numFmtId="0" fontId="33" fillId="0" borderId="0" xfId="0" applyFont="1" applyFill="1" applyBorder="1" applyAlignment="1" applyProtection="1">
      <alignment vertical="center"/>
    </xf>
    <xf numFmtId="176" fontId="33" fillId="0" borderId="0" xfId="0" applyNumberFormat="1" applyFont="1" applyFill="1" applyBorder="1" applyProtection="1">
      <alignment vertical="center"/>
    </xf>
    <xf numFmtId="0" fontId="33" fillId="0" borderId="0" xfId="0" applyFont="1" applyBorder="1" applyAlignment="1" applyProtection="1">
      <alignment horizontal="center" vertical="center"/>
    </xf>
    <xf numFmtId="0" fontId="33" fillId="0" borderId="0" xfId="0" applyFont="1" applyBorder="1" applyProtection="1">
      <alignment vertical="center"/>
    </xf>
    <xf numFmtId="0" fontId="34" fillId="0" borderId="0" xfId="0" applyFont="1" applyFill="1" applyBorder="1" applyProtection="1">
      <alignment vertical="center"/>
    </xf>
    <xf numFmtId="0" fontId="29" fillId="0" borderId="0" xfId="0" applyFont="1" applyFill="1" applyBorder="1" applyProtection="1">
      <alignment vertical="center"/>
    </xf>
    <xf numFmtId="0" fontId="4" fillId="0" borderId="0" xfId="0" applyFont="1" applyFill="1" applyBorder="1" applyProtection="1">
      <alignment vertical="center"/>
    </xf>
    <xf numFmtId="0" fontId="8" fillId="0" borderId="17" xfId="0" applyFont="1" applyBorder="1" applyProtection="1">
      <alignment vertical="center"/>
    </xf>
    <xf numFmtId="0" fontId="8" fillId="0" borderId="18" xfId="0" applyFont="1" applyBorder="1" applyProtection="1">
      <alignment vertical="center"/>
    </xf>
    <xf numFmtId="0" fontId="0" fillId="0" borderId="20" xfId="0" applyBorder="1">
      <alignment vertical="center"/>
    </xf>
    <xf numFmtId="0" fontId="15" fillId="0" borderId="0" xfId="0" applyFont="1" applyBorder="1" applyAlignment="1" applyProtection="1">
      <alignment vertical="center"/>
    </xf>
    <xf numFmtId="0" fontId="15" fillId="0" borderId="0" xfId="0" applyFont="1" applyBorder="1" applyAlignment="1">
      <alignment vertical="center"/>
    </xf>
    <xf numFmtId="0" fontId="25" fillId="0" borderId="0" xfId="0" applyFont="1" applyBorder="1" applyAlignment="1" applyProtection="1">
      <alignment vertical="center"/>
    </xf>
    <xf numFmtId="0" fontId="35" fillId="0" borderId="0" xfId="0" applyFont="1">
      <alignment vertical="center"/>
    </xf>
    <xf numFmtId="0" fontId="23" fillId="0" borderId="14" xfId="0" applyFont="1" applyBorder="1" applyProtection="1">
      <alignment vertical="center"/>
    </xf>
    <xf numFmtId="0" fontId="23" fillId="0" borderId="0" xfId="0" applyFont="1" applyBorder="1" applyProtection="1">
      <alignment vertical="center"/>
    </xf>
    <xf numFmtId="0" fontId="23"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0" xfId="0" applyFont="1" applyBorder="1" applyProtection="1">
      <alignment vertical="center"/>
    </xf>
    <xf numFmtId="0" fontId="23" fillId="0" borderId="15" xfId="0" applyFont="1" applyBorder="1">
      <alignment vertical="center"/>
    </xf>
    <xf numFmtId="0" fontId="36" fillId="0" borderId="0" xfId="0" applyFont="1">
      <alignment vertical="center"/>
    </xf>
    <xf numFmtId="0" fontId="30" fillId="0" borderId="0" xfId="0" applyFont="1" applyFill="1" applyBorder="1" applyProtection="1">
      <alignment vertical="center"/>
    </xf>
    <xf numFmtId="0" fontId="31" fillId="0" borderId="0" xfId="0" applyFont="1" applyBorder="1" applyAlignment="1" applyProtection="1">
      <alignment vertical="center"/>
    </xf>
    <xf numFmtId="0" fontId="31" fillId="0" borderId="0" xfId="0" applyFont="1" applyFill="1" applyBorder="1" applyAlignment="1" applyProtection="1">
      <alignment vertical="center"/>
    </xf>
    <xf numFmtId="0" fontId="8" fillId="0" borderId="4" xfId="0" applyFont="1" applyBorder="1" applyAlignment="1" applyProtection="1">
      <alignment horizontal="center" vertical="center" shrinkToFit="1"/>
    </xf>
    <xf numFmtId="184" fontId="8" fillId="0" borderId="3" xfId="0" applyNumberFormat="1" applyFont="1" applyBorder="1" applyAlignment="1" applyProtection="1">
      <alignment horizontal="right" vertical="center" shrinkToFit="1"/>
      <protection locked="0"/>
    </xf>
    <xf numFmtId="0" fontId="8" fillId="0" borderId="4" xfId="0" applyFont="1" applyBorder="1" applyAlignment="1" applyProtection="1">
      <alignment horizontal="center" vertical="center"/>
      <protection locked="0"/>
    </xf>
    <xf numFmtId="176" fontId="30" fillId="0" borderId="0" xfId="0" applyNumberFormat="1" applyFont="1" applyFill="1" applyBorder="1" applyProtection="1">
      <alignment vertical="center"/>
      <protection locked="0"/>
    </xf>
    <xf numFmtId="0" fontId="8" fillId="0" borderId="4" xfId="0" applyFont="1" applyBorder="1" applyAlignment="1" applyProtection="1">
      <alignment horizontal="center" vertical="center"/>
    </xf>
    <xf numFmtId="0" fontId="8" fillId="0" borderId="4" xfId="0" applyFont="1" applyBorder="1" applyAlignment="1" applyProtection="1">
      <alignment horizontal="center" vertical="center" shrinkToFit="1"/>
    </xf>
    <xf numFmtId="0" fontId="27" fillId="0" borderId="4" xfId="0" applyNumberFormat="1" applyFont="1" applyBorder="1" applyAlignment="1" applyProtection="1">
      <alignment horizontal="center" vertical="center" shrinkToFit="1"/>
    </xf>
    <xf numFmtId="0" fontId="15" fillId="0" borderId="0" xfId="0" applyFont="1" applyBorder="1" applyAlignment="1" applyProtection="1">
      <alignment vertical="center"/>
    </xf>
    <xf numFmtId="0" fontId="15" fillId="0" borderId="0" xfId="0" applyFont="1" applyBorder="1" applyAlignment="1">
      <alignment vertical="center"/>
    </xf>
    <xf numFmtId="0" fontId="15" fillId="0" borderId="0" xfId="0" applyFont="1" applyBorder="1" applyAlignment="1" applyProtection="1">
      <alignment horizontal="left" vertical="center"/>
    </xf>
    <xf numFmtId="0" fontId="8" fillId="0" borderId="0" xfId="0" applyFont="1">
      <alignment vertical="center"/>
    </xf>
    <xf numFmtId="0" fontId="15" fillId="0" borderId="4"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184" fontId="15" fillId="0" borderId="1" xfId="0" applyNumberFormat="1" applyFont="1" applyFill="1" applyBorder="1" applyAlignment="1" applyProtection="1">
      <alignment horizontal="center" vertical="center"/>
      <protection locked="0"/>
    </xf>
    <xf numFmtId="0" fontId="8" fillId="0" borderId="17" xfId="0" applyFont="1" applyFill="1" applyBorder="1" applyProtection="1">
      <alignment vertical="center"/>
    </xf>
    <xf numFmtId="0" fontId="27" fillId="0" borderId="18" xfId="0" applyFont="1" applyFill="1" applyBorder="1" applyProtection="1">
      <alignment vertical="center"/>
    </xf>
    <xf numFmtId="0" fontId="8" fillId="0" borderId="18" xfId="0" applyFont="1" applyFill="1" applyBorder="1" applyProtection="1">
      <alignment vertical="center"/>
    </xf>
    <xf numFmtId="0" fontId="8" fillId="0" borderId="14" xfId="0" applyFont="1" applyFill="1" applyBorder="1" applyProtection="1">
      <alignment vertical="center"/>
    </xf>
    <xf numFmtId="0" fontId="20" fillId="0" borderId="0" xfId="0" applyFont="1" applyBorder="1" applyAlignment="1" applyProtection="1">
      <alignment horizontal="left" vertical="center"/>
    </xf>
    <xf numFmtId="176" fontId="20" fillId="0" borderId="0" xfId="0" applyNumberFormat="1" applyFont="1" applyBorder="1" applyAlignment="1" applyProtection="1">
      <alignment horizontal="right" vertical="center"/>
      <protection locked="0"/>
    </xf>
    <xf numFmtId="176" fontId="28" fillId="0" borderId="0" xfId="0" applyNumberFormat="1" applyFont="1" applyBorder="1" applyAlignment="1" applyProtection="1">
      <alignment horizontal="right" vertical="center"/>
      <protection locked="0"/>
    </xf>
    <xf numFmtId="176" fontId="28" fillId="0" borderId="0" xfId="0" applyNumberFormat="1" applyFont="1" applyBorder="1" applyAlignment="1" applyProtection="1">
      <alignment horizontal="left" vertical="center"/>
      <protection locked="0"/>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13" fillId="0" borderId="0" xfId="0" applyFont="1" applyFill="1" applyBorder="1" applyProtection="1">
      <alignment vertical="center"/>
    </xf>
    <xf numFmtId="0" fontId="12" fillId="0" borderId="0" xfId="0" applyFont="1" applyFill="1" applyBorder="1" applyProtection="1">
      <alignment vertical="center"/>
    </xf>
    <xf numFmtId="0" fontId="40" fillId="0" borderId="14" xfId="0" applyFont="1" applyBorder="1" applyAlignment="1">
      <alignment vertical="center"/>
    </xf>
    <xf numFmtId="0" fontId="13" fillId="0" borderId="0" xfId="0" applyFont="1" applyBorder="1" applyAlignment="1" applyProtection="1">
      <alignment vertical="center"/>
    </xf>
    <xf numFmtId="0" fontId="20" fillId="0" borderId="0" xfId="0" applyFont="1" applyBorder="1" applyAlignment="1">
      <alignment vertical="center"/>
    </xf>
    <xf numFmtId="0" fontId="0" fillId="0" borderId="14" xfId="0" applyBorder="1">
      <alignment vertical="center"/>
    </xf>
    <xf numFmtId="0" fontId="20" fillId="0" borderId="6" xfId="0" applyFont="1" applyBorder="1" applyAlignment="1">
      <alignment vertical="center"/>
    </xf>
    <xf numFmtId="0" fontId="15" fillId="0" borderId="24" xfId="0" applyFont="1" applyBorder="1" applyAlignment="1">
      <alignment vertical="center"/>
    </xf>
    <xf numFmtId="0" fontId="15" fillId="0" borderId="7" xfId="0" applyFont="1" applyBorder="1" applyAlignment="1">
      <alignment vertical="center"/>
    </xf>
    <xf numFmtId="0" fontId="15" fillId="0" borderId="5" xfId="0" applyFont="1" applyBorder="1" applyAlignment="1" applyProtection="1">
      <alignment horizontal="center" vertical="center"/>
      <protection locked="0"/>
    </xf>
    <xf numFmtId="0" fontId="0" fillId="0" borderId="8" xfId="0" applyBorder="1" applyAlignment="1">
      <alignment vertical="center"/>
    </xf>
    <xf numFmtId="0" fontId="0" fillId="0" borderId="0" xfId="0" applyBorder="1" applyAlignment="1">
      <alignment vertical="center"/>
    </xf>
    <xf numFmtId="0" fontId="23" fillId="0" borderId="0" xfId="0" applyFont="1" applyBorder="1" applyAlignment="1" applyProtection="1">
      <alignment horizontal="right" vertical="center"/>
    </xf>
    <xf numFmtId="0" fontId="20" fillId="0" borderId="22" xfId="0" applyFont="1" applyBorder="1" applyAlignment="1">
      <alignment vertical="center"/>
    </xf>
    <xf numFmtId="0" fontId="15" fillId="0" borderId="23" xfId="0" applyFont="1" applyBorder="1" applyAlignment="1">
      <alignment vertical="center"/>
    </xf>
    <xf numFmtId="0" fontId="15" fillId="0" borderId="25" xfId="0" applyFont="1" applyBorder="1" applyAlignment="1">
      <alignment vertical="center"/>
    </xf>
    <xf numFmtId="187" fontId="15" fillId="0" borderId="0" xfId="0" applyNumberFormat="1" applyFont="1" applyBorder="1" applyAlignment="1">
      <alignment horizontal="center" vertical="center"/>
    </xf>
    <xf numFmtId="187" fontId="15" fillId="0" borderId="5" xfId="0" applyNumberFormat="1" applyFont="1" applyBorder="1" applyAlignment="1" applyProtection="1">
      <alignment horizontal="center" vertical="center"/>
      <protection locked="0"/>
    </xf>
    <xf numFmtId="187" fontId="15" fillId="0" borderId="4" xfId="0" applyNumberFormat="1" applyFont="1" applyBorder="1" applyAlignment="1">
      <alignment horizontal="center" vertical="center"/>
    </xf>
    <xf numFmtId="9" fontId="15" fillId="0" borderId="4" xfId="0" applyNumberFormat="1" applyFont="1" applyBorder="1" applyAlignment="1" applyProtection="1">
      <alignment horizontal="center" vertical="center"/>
      <protection hidden="1"/>
    </xf>
    <xf numFmtId="0" fontId="43" fillId="0" borderId="0" xfId="0" applyFont="1" applyBorder="1">
      <alignment vertical="center"/>
    </xf>
    <xf numFmtId="0" fontId="8" fillId="0" borderId="23" xfId="0" applyFont="1" applyFill="1" applyBorder="1" applyProtection="1">
      <alignment vertical="center"/>
    </xf>
    <xf numFmtId="0" fontId="8" fillId="0" borderId="3" xfId="0" applyFont="1" applyBorder="1">
      <alignment vertical="center"/>
    </xf>
    <xf numFmtId="0" fontId="8" fillId="0" borderId="2" xfId="0" applyFont="1" applyBorder="1">
      <alignment vertical="center"/>
    </xf>
    <xf numFmtId="0" fontId="8" fillId="0" borderId="26" xfId="0" applyFont="1" applyBorder="1">
      <alignment vertical="center"/>
    </xf>
    <xf numFmtId="0" fontId="8" fillId="0" borderId="20" xfId="0" applyFont="1" applyBorder="1">
      <alignment vertical="center"/>
    </xf>
    <xf numFmtId="0" fontId="8" fillId="0" borderId="32" xfId="0" applyFont="1" applyFill="1" applyBorder="1" applyAlignment="1" applyProtection="1">
      <alignment vertical="center" shrinkToFit="1"/>
    </xf>
    <xf numFmtId="0" fontId="8" fillId="0" borderId="33" xfId="0" applyFont="1" applyFill="1" applyBorder="1" applyAlignment="1" applyProtection="1">
      <alignment vertical="center" shrinkToFit="1"/>
    </xf>
    <xf numFmtId="0" fontId="29"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3" fillId="0" borderId="23"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8" fillId="0" borderId="22" xfId="0" applyFont="1" applyFill="1" applyBorder="1" applyAlignment="1" applyProtection="1">
      <alignment vertical="center" wrapText="1"/>
    </xf>
    <xf numFmtId="189" fontId="8" fillId="0" borderId="1" xfId="0" applyNumberFormat="1" applyFont="1" applyFill="1" applyBorder="1" applyAlignment="1" applyProtection="1">
      <alignment horizontal="right" vertical="center"/>
    </xf>
    <xf numFmtId="0" fontId="8" fillId="0" borderId="53"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9" fontId="49" fillId="0" borderId="0" xfId="2" applyNumberFormat="1" applyFont="1" applyFill="1" applyBorder="1" applyAlignment="1" applyProtection="1">
      <alignment vertical="center"/>
    </xf>
    <xf numFmtId="0" fontId="15" fillId="0" borderId="0" xfId="0" applyFont="1" applyFill="1" applyBorder="1" applyAlignment="1" applyProtection="1">
      <alignment vertical="center" shrinkToFit="1"/>
    </xf>
    <xf numFmtId="178" fontId="8" fillId="0" borderId="10" xfId="0" applyNumberFormat="1" applyFont="1" applyBorder="1" applyAlignment="1" applyProtection="1">
      <alignment horizontal="center" vertical="center" shrinkToFit="1"/>
    </xf>
    <xf numFmtId="178" fontId="8" fillId="0" borderId="10" xfId="0" applyNumberFormat="1" applyFont="1" applyBorder="1" applyAlignment="1" applyProtection="1">
      <alignment horizontal="center" vertical="center"/>
    </xf>
    <xf numFmtId="179" fontId="24" fillId="0" borderId="4" xfId="0" applyNumberFormat="1" applyFont="1" applyBorder="1" applyAlignment="1" applyProtection="1">
      <alignment horizontal="right" vertical="center" shrinkToFit="1"/>
      <protection locked="0"/>
    </xf>
    <xf numFmtId="178" fontId="8" fillId="0" borderId="0" xfId="0" applyNumberFormat="1" applyFont="1" applyBorder="1" applyAlignment="1" applyProtection="1">
      <alignment vertical="center" shrinkToFit="1"/>
    </xf>
    <xf numFmtId="178" fontId="8" fillId="0" borderId="0" xfId="0" applyNumberFormat="1" applyFont="1" applyBorder="1" applyAlignment="1" applyProtection="1">
      <alignment vertical="center"/>
    </xf>
    <xf numFmtId="179" fontId="25" fillId="0" borderId="0" xfId="0" applyNumberFormat="1" applyFont="1" applyBorder="1" applyAlignment="1" applyProtection="1">
      <alignment horizontal="right" vertical="center" shrinkToFit="1"/>
      <protection locked="0"/>
    </xf>
    <xf numFmtId="177" fontId="8" fillId="0" borderId="0" xfId="0" applyNumberFormat="1" applyFont="1" applyBorder="1" applyAlignment="1" applyProtection="1">
      <alignment horizontal="center" vertical="center" shrinkToFit="1"/>
      <protection locked="0"/>
    </xf>
    <xf numFmtId="180" fontId="15" fillId="0" borderId="0" xfId="0" applyNumberFormat="1" applyFont="1" applyBorder="1" applyAlignment="1" applyProtection="1">
      <alignment horizontal="right" vertical="center" shrinkToFit="1"/>
    </xf>
    <xf numFmtId="180" fontId="26" fillId="0" borderId="0" xfId="0" applyNumberFormat="1" applyFont="1" applyBorder="1" applyAlignment="1" applyProtection="1">
      <alignment horizontal="center" vertical="center" shrinkToFit="1"/>
      <protection locked="0"/>
    </xf>
    <xf numFmtId="0" fontId="27" fillId="0" borderId="0" xfId="0" applyNumberFormat="1" applyFont="1" applyBorder="1" applyAlignment="1" applyProtection="1">
      <alignment horizontal="center" vertical="center" shrinkToFit="1"/>
    </xf>
    <xf numFmtId="0" fontId="0" fillId="2" borderId="0" xfId="0" applyFill="1" applyBorder="1">
      <alignment vertical="center"/>
    </xf>
    <xf numFmtId="0" fontId="0" fillId="0" borderId="17" xfId="0" applyBorder="1">
      <alignment vertical="center"/>
    </xf>
    <xf numFmtId="0" fontId="9" fillId="0" borderId="18" xfId="0" applyFont="1" applyBorder="1">
      <alignment vertical="center"/>
    </xf>
    <xf numFmtId="0" fontId="0" fillId="0" borderId="18" xfId="0" applyBorder="1">
      <alignment vertical="center"/>
    </xf>
    <xf numFmtId="0" fontId="0" fillId="0" borderId="19" xfId="0" applyBorder="1">
      <alignment vertical="center"/>
    </xf>
    <xf numFmtId="14" fontId="0" fillId="0" borderId="0" xfId="0" applyNumberFormat="1" applyBorder="1">
      <alignment vertical="center"/>
    </xf>
    <xf numFmtId="0" fontId="0" fillId="2" borderId="15" xfId="0" applyFill="1" applyBorder="1">
      <alignment vertical="center"/>
    </xf>
    <xf numFmtId="0" fontId="51" fillId="0" borderId="0" xfId="0" applyFont="1" applyBorder="1">
      <alignment vertical="center"/>
    </xf>
    <xf numFmtId="0" fontId="0" fillId="0" borderId="11" xfId="0" applyBorder="1">
      <alignment vertical="center"/>
    </xf>
    <xf numFmtId="0" fontId="53" fillId="0" borderId="13" xfId="0" applyFont="1" applyBorder="1">
      <alignment vertical="center"/>
    </xf>
    <xf numFmtId="0" fontId="0" fillId="0" borderId="13" xfId="0" applyBorder="1">
      <alignment vertical="center"/>
    </xf>
    <xf numFmtId="0" fontId="38" fillId="0" borderId="18" xfId="0" applyFont="1" applyBorder="1">
      <alignment vertical="center"/>
    </xf>
    <xf numFmtId="0" fontId="8" fillId="0" borderId="22" xfId="0" applyFont="1" applyBorder="1" applyAlignment="1" applyProtection="1">
      <alignment horizontal="center" vertical="center" shrinkToFit="1"/>
    </xf>
    <xf numFmtId="0" fontId="0" fillId="0" borderId="23" xfId="0" applyBorder="1" applyAlignment="1">
      <alignment vertical="center" shrinkToFit="1"/>
    </xf>
    <xf numFmtId="0" fontId="8" fillId="0" borderId="4"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9" xfId="0" applyFont="1" applyBorder="1" applyAlignment="1" applyProtection="1">
      <alignment horizontal="center" vertical="center"/>
    </xf>
    <xf numFmtId="0" fontId="28" fillId="0" borderId="2"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0" borderId="2" xfId="0" applyFont="1" applyBorder="1" applyAlignment="1" applyProtection="1">
      <alignment horizontal="center" vertical="center" shrinkToFit="1"/>
    </xf>
    <xf numFmtId="0" fontId="28" fillId="0" borderId="4" xfId="0" applyFont="1" applyBorder="1" applyAlignment="1" applyProtection="1">
      <alignment horizontal="center" vertical="center" shrinkToFit="1"/>
    </xf>
    <xf numFmtId="179" fontId="25" fillId="0" borderId="4" xfId="0" applyNumberFormat="1" applyFont="1" applyBorder="1" applyAlignment="1" applyProtection="1">
      <alignment horizontal="right" vertical="center" shrinkToFit="1"/>
      <protection locked="0"/>
    </xf>
    <xf numFmtId="180" fontId="26" fillId="0" borderId="4" xfId="0" applyNumberFormat="1" applyFont="1" applyBorder="1" applyAlignment="1" applyProtection="1">
      <alignment horizontal="center" vertical="center" shrinkToFit="1"/>
      <protection locked="0"/>
    </xf>
    <xf numFmtId="0" fontId="24" fillId="1" borderId="4" xfId="0" applyFont="1" applyFill="1" applyBorder="1" applyAlignment="1" applyProtection="1">
      <alignment horizontal="center" vertical="center" shrinkToFit="1"/>
    </xf>
    <xf numFmtId="177" fontId="8" fillId="0" borderId="4" xfId="0" applyNumberFormat="1"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23" fillId="0" borderId="4" xfId="0" applyFont="1" applyBorder="1" applyAlignment="1" applyProtection="1">
      <alignment horizontal="center" vertical="center" wrapText="1" shrinkToFit="1"/>
    </xf>
    <xf numFmtId="177" fontId="8" fillId="0" borderId="4" xfId="0" applyNumberFormat="1" applyFont="1" applyBorder="1" applyAlignment="1" applyProtection="1">
      <alignment horizontal="center" vertical="center" shrinkToFit="1"/>
      <protection locked="0"/>
    </xf>
    <xf numFmtId="180" fontId="15" fillId="0" borderId="4" xfId="0" applyNumberFormat="1" applyFont="1" applyBorder="1" applyAlignment="1" applyProtection="1">
      <alignment horizontal="right" vertical="center" shrinkToFit="1"/>
      <protection locked="0"/>
    </xf>
    <xf numFmtId="0" fontId="27" fillId="0" borderId="4" xfId="0" applyNumberFormat="1" applyFont="1" applyBorder="1" applyAlignment="1" applyProtection="1">
      <alignment horizontal="center" vertical="center" shrinkToFit="1"/>
    </xf>
    <xf numFmtId="0" fontId="23" fillId="0" borderId="13" xfId="0" applyFont="1" applyBorder="1" applyAlignment="1" applyProtection="1">
      <alignment horizontal="center" vertical="center"/>
    </xf>
    <xf numFmtId="0" fontId="31" fillId="0" borderId="0" xfId="0" applyFont="1" applyBorder="1" applyAlignment="1" applyProtection="1">
      <alignment horizontal="left" vertical="center" wrapText="1" shrinkToFit="1"/>
    </xf>
    <xf numFmtId="0" fontId="31" fillId="0" borderId="16" xfId="0" applyFont="1" applyBorder="1" applyAlignment="1" applyProtection="1">
      <alignment horizontal="left" vertical="center" wrapText="1" shrinkToFit="1"/>
    </xf>
    <xf numFmtId="0" fontId="24" fillId="0" borderId="4" xfId="0" applyFont="1" applyBorder="1" applyAlignment="1" applyProtection="1">
      <alignment horizontal="center" vertical="center"/>
    </xf>
    <xf numFmtId="0" fontId="8" fillId="0" borderId="2" xfId="0" applyFont="1" applyBorder="1" applyAlignment="1" applyProtection="1">
      <alignment horizontal="center" vertical="center"/>
    </xf>
    <xf numFmtId="182" fontId="11" fillId="0" borderId="4" xfId="1" applyNumberFormat="1" applyFont="1" applyBorder="1" applyAlignment="1" applyProtection="1">
      <alignment horizontal="right" vertical="center" shrinkToFit="1"/>
    </xf>
    <xf numFmtId="0" fontId="8" fillId="0" borderId="21" xfId="0" applyFont="1" applyBorder="1" applyAlignment="1" applyProtection="1">
      <alignment horizontal="center" vertical="center"/>
    </xf>
    <xf numFmtId="182" fontId="8" fillId="0" borderId="1" xfId="0" applyNumberFormat="1" applyFont="1" applyBorder="1" applyAlignment="1" applyProtection="1">
      <alignment horizontal="right" vertical="center" shrinkToFit="1"/>
    </xf>
    <xf numFmtId="182" fontId="8" fillId="0" borderId="2" xfId="0" applyNumberFormat="1" applyFont="1" applyBorder="1" applyAlignment="1" applyProtection="1">
      <alignment horizontal="right" vertical="center" shrinkToFit="1"/>
    </xf>
    <xf numFmtId="0" fontId="11"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6" fillId="0" borderId="1"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7" fillId="0" borderId="3" xfId="0" applyFont="1" applyBorder="1" applyAlignment="1" applyProtection="1">
      <alignment horizontal="center" vertical="center" shrinkToFit="1"/>
    </xf>
    <xf numFmtId="0" fontId="17" fillId="0" borderId="2" xfId="0" applyFont="1" applyBorder="1" applyAlignment="1" applyProtection="1">
      <alignment horizontal="center" vertical="center" shrinkToFit="1"/>
    </xf>
    <xf numFmtId="0" fontId="12" fillId="0" borderId="0" xfId="0" applyFont="1" applyBorder="1" applyAlignment="1">
      <alignment horizontal="center" vertical="center"/>
    </xf>
    <xf numFmtId="0" fontId="15" fillId="0" borderId="0" xfId="0" applyFont="1" applyFill="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Alignment="1">
      <alignment vertical="center"/>
    </xf>
    <xf numFmtId="0" fontId="15" fillId="0" borderId="0" xfId="0" applyFont="1" applyBorder="1" applyAlignment="1" applyProtection="1">
      <alignment horizontal="left" vertical="center"/>
    </xf>
    <xf numFmtId="0" fontId="18" fillId="0" borderId="1"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center" vertical="center"/>
      <protection locked="0"/>
    </xf>
    <xf numFmtId="176" fontId="21" fillId="0" borderId="2"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shrinkToFit="1"/>
      <protection locked="0"/>
    </xf>
    <xf numFmtId="0" fontId="19" fillId="0" borderId="3" xfId="0" applyFont="1" applyBorder="1" applyAlignment="1" applyProtection="1">
      <alignment horizontal="center" vertical="center" wrapText="1" shrinkToFit="1"/>
      <protection locked="0"/>
    </xf>
    <xf numFmtId="0" fontId="19" fillId="0" borderId="2" xfId="0" applyFont="1" applyBorder="1" applyAlignment="1" applyProtection="1">
      <alignment horizontal="center" vertical="center" wrapText="1" shrinkToFit="1"/>
      <protection locked="0"/>
    </xf>
    <xf numFmtId="0" fontId="33" fillId="0" borderId="0" xfId="0" applyFont="1" applyFill="1" applyBorder="1" applyAlignment="1" applyProtection="1">
      <alignment horizontal="left" vertical="center"/>
    </xf>
    <xf numFmtId="0" fontId="20" fillId="0" borderId="21" xfId="0" applyFont="1" applyBorder="1" applyAlignment="1" applyProtection="1">
      <alignment horizontal="center" vertical="center"/>
    </xf>
    <xf numFmtId="180" fontId="24" fillId="0" borderId="4" xfId="0" applyNumberFormat="1" applyFont="1" applyBorder="1" applyAlignment="1" applyProtection="1">
      <alignment horizontal="center" vertical="center" shrinkToFit="1"/>
      <protection locked="0"/>
    </xf>
    <xf numFmtId="0" fontId="47" fillId="0" borderId="0" xfId="0" applyFont="1" applyFill="1" applyBorder="1" applyAlignment="1" applyProtection="1">
      <alignment horizontal="center" vertical="center" wrapText="1" shrinkToFit="1"/>
    </xf>
    <xf numFmtId="0" fontId="45" fillId="0" borderId="23"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24" xfId="0" applyFont="1" applyFill="1" applyBorder="1" applyAlignment="1" applyProtection="1">
      <alignment horizontal="center" vertical="center"/>
    </xf>
    <xf numFmtId="0" fontId="15" fillId="0" borderId="23" xfId="0" applyFont="1" applyFill="1" applyBorder="1" applyAlignment="1" applyProtection="1">
      <alignment horizontal="center" vertical="center"/>
    </xf>
    <xf numFmtId="0" fontId="48" fillId="0" borderId="5" xfId="0" applyFont="1" applyFill="1" applyBorder="1" applyAlignment="1" applyProtection="1">
      <alignment horizontal="center" vertical="center" wrapText="1"/>
    </xf>
    <xf numFmtId="0" fontId="48" fillId="0" borderId="10"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shrinkToFit="1"/>
    </xf>
    <xf numFmtId="0" fontId="15" fillId="0" borderId="24" xfId="0" applyFont="1" applyFill="1" applyBorder="1" applyAlignment="1" applyProtection="1">
      <alignment horizontal="center" vertical="center" shrinkToFit="1"/>
    </xf>
    <xf numFmtId="0" fontId="15" fillId="0" borderId="49" xfId="0" applyFont="1" applyFill="1" applyBorder="1" applyAlignment="1" applyProtection="1">
      <alignment horizontal="center" vertical="center"/>
    </xf>
    <xf numFmtId="0" fontId="15" fillId="0" borderId="50" xfId="0" applyFont="1" applyFill="1" applyBorder="1" applyAlignment="1" applyProtection="1">
      <alignment horizontal="center" vertical="center"/>
    </xf>
    <xf numFmtId="0" fontId="8" fillId="0" borderId="0"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3"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178" fontId="8" fillId="0" borderId="51" xfId="0" applyNumberFormat="1" applyFont="1" applyFill="1" applyBorder="1" applyAlignment="1" applyProtection="1">
      <alignment horizontal="center" vertical="center"/>
    </xf>
    <xf numFmtId="178" fontId="8" fillId="0" borderId="52"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45" fillId="0" borderId="23" xfId="0" applyFont="1" applyFill="1" applyBorder="1" applyAlignment="1" applyProtection="1">
      <alignment horizontal="center" vertical="center" wrapText="1"/>
    </xf>
    <xf numFmtId="9" fontId="46" fillId="0" borderId="45" xfId="2" applyNumberFormat="1" applyFont="1" applyFill="1" applyBorder="1" applyAlignment="1" applyProtection="1">
      <alignment horizontal="center" vertical="center"/>
    </xf>
    <xf numFmtId="9" fontId="46" fillId="0" borderId="46" xfId="2" applyNumberFormat="1" applyFont="1" applyFill="1" applyBorder="1" applyAlignment="1" applyProtection="1">
      <alignment horizontal="center" vertical="center"/>
    </xf>
    <xf numFmtId="9" fontId="46" fillId="0" borderId="47" xfId="2" applyNumberFormat="1" applyFont="1" applyFill="1" applyBorder="1" applyAlignment="1" applyProtection="1">
      <alignment horizontal="center" vertical="center"/>
    </xf>
    <xf numFmtId="9" fontId="46" fillId="0" borderId="48" xfId="2" applyNumberFormat="1" applyFont="1" applyFill="1" applyBorder="1" applyAlignment="1" applyProtection="1">
      <alignment horizontal="center" vertical="center"/>
    </xf>
    <xf numFmtId="0" fontId="15" fillId="0" borderId="44" xfId="0" applyFont="1" applyFill="1" applyBorder="1" applyAlignment="1" applyProtection="1">
      <alignment horizontal="center" vertical="center"/>
    </xf>
    <xf numFmtId="0" fontId="24" fillId="0" borderId="10" xfId="0" applyFont="1" applyBorder="1" applyAlignment="1">
      <alignment horizontal="center" vertical="center"/>
    </xf>
    <xf numFmtId="0" fontId="24" fillId="0" borderId="40" xfId="0" applyFont="1" applyBorder="1" applyAlignment="1">
      <alignment horizontal="center" vertical="center"/>
    </xf>
    <xf numFmtId="0" fontId="24" fillId="0" borderId="41" xfId="0" applyFont="1" applyBorder="1" applyAlignment="1">
      <alignment horizontal="center" vertical="center"/>
    </xf>
    <xf numFmtId="0" fontId="29" fillId="0" borderId="27" xfId="0" applyFont="1" applyFill="1" applyBorder="1" applyAlignment="1" applyProtection="1">
      <alignment horizontal="center" vertical="center" wrapText="1" shrinkToFit="1"/>
    </xf>
    <xf numFmtId="0" fontId="29" fillId="0" borderId="2" xfId="0" applyFont="1" applyFill="1" applyBorder="1" applyAlignment="1" applyProtection="1">
      <alignment horizontal="center" vertical="center" wrapText="1" shrinkToFit="1"/>
    </xf>
    <xf numFmtId="0" fontId="44" fillId="0" borderId="6" xfId="0" applyFont="1" applyBorder="1" applyAlignment="1">
      <alignment horizontal="center" vertical="center" wrapText="1" shrinkToFit="1"/>
    </xf>
    <xf numFmtId="0" fontId="44" fillId="0" borderId="7" xfId="0" applyFont="1" applyBorder="1" applyAlignment="1">
      <alignment horizontal="center" vertical="center" wrapText="1" shrinkToFit="1"/>
    </xf>
    <xf numFmtId="0" fontId="44" fillId="0" borderId="22" xfId="0" applyFont="1" applyBorder="1" applyAlignment="1">
      <alignment horizontal="center" vertical="center" wrapText="1" shrinkToFit="1"/>
    </xf>
    <xf numFmtId="0" fontId="44" fillId="0" borderId="25" xfId="0" applyFont="1" applyBorder="1" applyAlignment="1">
      <alignment horizontal="center" vertical="center" wrapText="1" shrinkToFit="1"/>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8" fillId="0" borderId="22" xfId="0" applyFont="1" applyBorder="1" applyAlignment="1">
      <alignment horizontal="center" vertical="center"/>
    </xf>
    <xf numFmtId="0" fontId="8" fillId="0" borderId="29" xfId="0" applyFont="1" applyBorder="1" applyAlignment="1">
      <alignment horizontal="center" vertical="center"/>
    </xf>
    <xf numFmtId="0" fontId="15" fillId="0" borderId="7" xfId="0" applyFont="1" applyFill="1" applyBorder="1" applyAlignment="1" applyProtection="1">
      <alignment horizontal="center" vertical="center" shrinkToFit="1"/>
    </xf>
    <xf numFmtId="0" fontId="8" fillId="0" borderId="4" xfId="0" applyFont="1" applyBorder="1" applyAlignment="1" applyProtection="1">
      <alignment horizontal="center" vertical="center" wrapText="1"/>
      <protection locked="0"/>
    </xf>
    <xf numFmtId="1" fontId="8" fillId="0" borderId="4" xfId="0" applyNumberFormat="1" applyFont="1" applyBorder="1" applyAlignment="1" applyProtection="1">
      <alignment horizontal="center" vertical="center" wrapText="1"/>
      <protection locked="0"/>
    </xf>
    <xf numFmtId="1" fontId="8" fillId="0" borderId="4"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45" fillId="0" borderId="30" xfId="0" applyFont="1" applyFill="1" applyBorder="1" applyAlignment="1" applyProtection="1">
      <alignment horizontal="center" vertical="center" wrapText="1" shrinkToFit="1"/>
      <protection locked="0"/>
    </xf>
    <xf numFmtId="0" fontId="45" fillId="0" borderId="36" xfId="0" applyFont="1" applyFill="1" applyBorder="1" applyAlignment="1" applyProtection="1">
      <alignment horizontal="center" vertical="center" wrapText="1" shrinkToFit="1"/>
      <protection locked="0"/>
    </xf>
    <xf numFmtId="0" fontId="45" fillId="0" borderId="42" xfId="0" applyFont="1" applyFill="1" applyBorder="1" applyAlignment="1" applyProtection="1">
      <alignment horizontal="center" vertical="center" wrapText="1" shrinkToFit="1"/>
      <protection locked="0"/>
    </xf>
    <xf numFmtId="0" fontId="45" fillId="0" borderId="31" xfId="0" applyFont="1" applyFill="1" applyBorder="1" applyAlignment="1" applyProtection="1">
      <alignment horizontal="center" vertical="center" wrapText="1" shrinkToFit="1"/>
      <protection locked="0"/>
    </xf>
    <xf numFmtId="0" fontId="45" fillId="0" borderId="37" xfId="0" applyFont="1" applyFill="1" applyBorder="1" applyAlignment="1" applyProtection="1">
      <alignment horizontal="center" vertical="center" wrapText="1" shrinkToFit="1"/>
      <protection locked="0"/>
    </xf>
    <xf numFmtId="0" fontId="45" fillId="0" borderId="43" xfId="0" applyFont="1" applyFill="1" applyBorder="1" applyAlignment="1" applyProtection="1">
      <alignment horizontal="center" vertical="center" wrapText="1" shrinkToFit="1"/>
      <protection locked="0"/>
    </xf>
    <xf numFmtId="0" fontId="8" fillId="0" borderId="3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188" fontId="8" fillId="0" borderId="1" xfId="0" applyNumberFormat="1" applyFont="1" applyBorder="1" applyAlignment="1">
      <alignment horizontal="center" vertical="center"/>
    </xf>
    <xf numFmtId="188" fontId="8" fillId="0" borderId="2" xfId="0" applyNumberFormat="1" applyFont="1" applyBorder="1" applyAlignment="1">
      <alignment horizontal="center" vertical="center"/>
    </xf>
    <xf numFmtId="187" fontId="15" fillId="0" borderId="5" xfId="0" applyNumberFormat="1" applyFont="1" applyBorder="1" applyAlignment="1" applyProtection="1">
      <alignment horizontal="center" vertical="center"/>
      <protection locked="0"/>
    </xf>
    <xf numFmtId="187" fontId="15" fillId="0" borderId="10" xfId="0" applyNumberFormat="1" applyFont="1" applyBorder="1" applyAlignment="1" applyProtection="1">
      <alignment horizontal="center" vertical="center"/>
      <protection locked="0"/>
    </xf>
    <xf numFmtId="0" fontId="20" fillId="0" borderId="1" xfId="0" applyFont="1" applyBorder="1" applyAlignment="1">
      <alignment horizontal="right" vertical="center"/>
    </xf>
    <xf numFmtId="0" fontId="20" fillId="0" borderId="3" xfId="0" applyFont="1" applyBorder="1" applyAlignment="1">
      <alignment horizontal="right" vertical="center"/>
    </xf>
    <xf numFmtId="0" fontId="20" fillId="0" borderId="2" xfId="0" applyFont="1" applyBorder="1" applyAlignment="1">
      <alignment horizontal="right" vertical="center"/>
    </xf>
    <xf numFmtId="0" fontId="8" fillId="0" borderId="6"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shrinkToFit="1"/>
    </xf>
    <xf numFmtId="0" fontId="8" fillId="0" borderId="16"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4"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23" xfId="0" applyFont="1" applyBorder="1" applyAlignment="1">
      <alignment horizontal="center" vertical="center"/>
    </xf>
    <xf numFmtId="0" fontId="15" fillId="0" borderId="38" xfId="0" applyFont="1" applyFill="1" applyBorder="1" applyAlignment="1" applyProtection="1">
      <alignment horizontal="center" vertical="center" shrinkToFit="1"/>
    </xf>
    <xf numFmtId="0" fontId="15" fillId="0" borderId="39" xfId="0"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shrinkToFit="1"/>
    </xf>
    <xf numFmtId="0" fontId="15" fillId="0" borderId="25" xfId="0" applyFont="1" applyFill="1" applyBorder="1" applyAlignment="1" applyProtection="1">
      <alignment horizontal="center"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26" xfId="0" applyFont="1" applyBorder="1" applyAlignment="1">
      <alignment horizontal="center" vertical="center"/>
    </xf>
    <xf numFmtId="0" fontId="15" fillId="0" borderId="5"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0" fillId="0" borderId="8" xfId="0" applyBorder="1" applyAlignment="1">
      <alignment horizontal="center" vertical="center"/>
    </xf>
    <xf numFmtId="0" fontId="0" fillId="0" borderId="0" xfId="0" applyBorder="1" applyAlignment="1">
      <alignment horizontal="center" vertical="center"/>
    </xf>
    <xf numFmtId="0" fontId="15" fillId="0" borderId="1" xfId="0"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0" borderId="2" xfId="0" applyFont="1" applyFill="1" applyBorder="1" applyAlignment="1" applyProtection="1">
      <alignment horizontal="center" vertical="center" shrinkToFit="1"/>
      <protection locked="0"/>
    </xf>
    <xf numFmtId="0" fontId="8" fillId="0" borderId="8" xfId="0" applyFont="1" applyBorder="1" applyAlignment="1">
      <alignment vertical="center" shrinkToFit="1"/>
    </xf>
    <xf numFmtId="0" fontId="0" fillId="0" borderId="0" xfId="0" applyAlignment="1">
      <alignment vertical="center" shrinkToFit="1"/>
    </xf>
    <xf numFmtId="0" fontId="15" fillId="0" borderId="1"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39" fillId="0" borderId="1" xfId="0" applyFont="1" applyFill="1" applyBorder="1" applyAlignment="1" applyProtection="1">
      <alignment horizontal="center" vertical="center" shrinkToFit="1"/>
      <protection locked="0"/>
    </xf>
    <xf numFmtId="0" fontId="39" fillId="0" borderId="3"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176" fontId="15" fillId="0" borderId="1" xfId="0" applyNumberFormat="1" applyFont="1" applyFill="1" applyBorder="1" applyAlignment="1" applyProtection="1">
      <alignment horizontal="center" vertical="center" shrinkToFit="1"/>
      <protection locked="0"/>
    </xf>
    <xf numFmtId="176" fontId="15" fillId="0" borderId="3" xfId="0" applyNumberFormat="1" applyFont="1" applyFill="1" applyBorder="1" applyAlignment="1" applyProtection="1">
      <alignment horizontal="center" vertical="center" shrinkToFit="1"/>
      <protection locked="0"/>
    </xf>
    <xf numFmtId="176" fontId="15" fillId="0" borderId="2" xfId="0" applyNumberFormat="1" applyFont="1" applyFill="1" applyBorder="1" applyAlignment="1" applyProtection="1">
      <alignment horizontal="center" vertical="center" shrinkToFit="1"/>
      <protection locked="0"/>
    </xf>
    <xf numFmtId="177" fontId="21" fillId="0" borderId="1" xfId="0" applyNumberFormat="1" applyFont="1" applyFill="1" applyBorder="1" applyAlignment="1" applyProtection="1">
      <alignment horizontal="center" vertical="center"/>
      <protection locked="0"/>
    </xf>
    <xf numFmtId="177" fontId="21" fillId="0" borderId="2" xfId="0" applyNumberFormat="1"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shrinkToFit="1"/>
    </xf>
    <xf numFmtId="58" fontId="8"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12" fillId="0" borderId="0" xfId="0" applyNumberFormat="1"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25</xdr:row>
          <xdr:rowOff>133350</xdr:rowOff>
        </xdr:from>
        <xdr:to>
          <xdr:col>1</xdr:col>
          <xdr:colOff>419100</xdr:colOff>
          <xdr:row>27</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xdr:row>
          <xdr:rowOff>19050</xdr:rowOff>
        </xdr:from>
        <xdr:to>
          <xdr:col>1</xdr:col>
          <xdr:colOff>409575</xdr:colOff>
          <xdr:row>22</xdr:row>
          <xdr:rowOff>142875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xdr:row>
          <xdr:rowOff>152400</xdr:rowOff>
        </xdr:from>
        <xdr:to>
          <xdr:col>1</xdr:col>
          <xdr:colOff>390525</xdr:colOff>
          <xdr:row>23</xdr:row>
          <xdr:rowOff>152400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23</xdr:row>
          <xdr:rowOff>142875</xdr:rowOff>
        </xdr:from>
        <xdr:to>
          <xdr:col>1</xdr:col>
          <xdr:colOff>400050</xdr:colOff>
          <xdr:row>24</xdr:row>
          <xdr:rowOff>133350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xdr:row>
          <xdr:rowOff>142875</xdr:rowOff>
        </xdr:from>
        <xdr:to>
          <xdr:col>1</xdr:col>
          <xdr:colOff>381000</xdr:colOff>
          <xdr:row>25</xdr:row>
          <xdr:rowOff>133350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26</xdr:row>
          <xdr:rowOff>161925</xdr:rowOff>
        </xdr:from>
        <xdr:to>
          <xdr:col>1</xdr:col>
          <xdr:colOff>409575</xdr:colOff>
          <xdr:row>27</xdr:row>
          <xdr:rowOff>133350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23</xdr:row>
          <xdr:rowOff>142875</xdr:rowOff>
        </xdr:from>
        <xdr:to>
          <xdr:col>6</xdr:col>
          <xdr:colOff>495300</xdr:colOff>
          <xdr:row>25</xdr:row>
          <xdr:rowOff>28575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133350</xdr:rowOff>
        </xdr:from>
        <xdr:to>
          <xdr:col>8</xdr:col>
          <xdr:colOff>266700</xdr:colOff>
          <xdr:row>25</xdr:row>
          <xdr:rowOff>28575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495300</xdr:colOff>
      <xdr:row>13</xdr:row>
      <xdr:rowOff>47625</xdr:rowOff>
    </xdr:from>
    <xdr:to>
      <xdr:col>1</xdr:col>
      <xdr:colOff>590550</xdr:colOff>
      <xdr:row>15</xdr:row>
      <xdr:rowOff>95250</xdr:rowOff>
    </xdr:to>
    <xdr:sp macro="" textlink="">
      <xdr:nvSpPr>
        <xdr:cNvPr id="2" name="左大かっこ 1"/>
        <xdr:cNvSpPr/>
      </xdr:nvSpPr>
      <xdr:spPr>
        <a:xfrm>
          <a:off x="600075" y="2905125"/>
          <a:ext cx="95250" cy="3143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57149</xdr:colOff>
      <xdr:row>13</xdr:row>
      <xdr:rowOff>57150</xdr:rowOff>
    </xdr:from>
    <xdr:to>
      <xdr:col>10</xdr:col>
      <xdr:colOff>161924</xdr:colOff>
      <xdr:row>15</xdr:row>
      <xdr:rowOff>76200</xdr:rowOff>
    </xdr:to>
    <xdr:sp macro="" textlink="">
      <xdr:nvSpPr>
        <xdr:cNvPr id="3" name="右大かっこ 2"/>
        <xdr:cNvSpPr/>
      </xdr:nvSpPr>
      <xdr:spPr>
        <a:xfrm>
          <a:off x="5734049" y="2914650"/>
          <a:ext cx="104775" cy="2857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523875</xdr:colOff>
          <xdr:row>9</xdr:row>
          <xdr:rowOff>85725</xdr:rowOff>
        </xdr:from>
        <xdr:to>
          <xdr:col>10</xdr:col>
          <xdr:colOff>114300</xdr:colOff>
          <xdr:row>11</xdr:row>
          <xdr:rowOff>38100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533400</xdr:colOff>
          <xdr:row>20</xdr:row>
          <xdr:rowOff>76200</xdr:rowOff>
        </xdr:from>
        <xdr:to>
          <xdr:col>10</xdr:col>
          <xdr:colOff>190500</xdr:colOff>
          <xdr:row>22</xdr:row>
          <xdr:rowOff>38100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514350</xdr:colOff>
          <xdr:row>32</xdr:row>
          <xdr:rowOff>0</xdr:rowOff>
        </xdr:from>
        <xdr:to>
          <xdr:col>11</xdr:col>
          <xdr:colOff>171450</xdr:colOff>
          <xdr:row>33</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542925</xdr:colOff>
          <xdr:row>32</xdr:row>
          <xdr:rowOff>0</xdr:rowOff>
        </xdr:from>
        <xdr:to>
          <xdr:col>10</xdr:col>
          <xdr:colOff>200025</xdr:colOff>
          <xdr:row>33</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514350</xdr:colOff>
          <xdr:row>20</xdr:row>
          <xdr:rowOff>85725</xdr:rowOff>
        </xdr:from>
        <xdr:to>
          <xdr:col>11</xdr:col>
          <xdr:colOff>171450</xdr:colOff>
          <xdr:row>22</xdr:row>
          <xdr:rowOff>47625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552450</xdr:colOff>
          <xdr:row>30</xdr:row>
          <xdr:rowOff>0</xdr:rowOff>
        </xdr:from>
        <xdr:to>
          <xdr:col>10</xdr:col>
          <xdr:colOff>209550</xdr:colOff>
          <xdr:row>31</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504825</xdr:colOff>
          <xdr:row>30</xdr:row>
          <xdr:rowOff>9525</xdr:rowOff>
        </xdr:from>
        <xdr:to>
          <xdr:col>11</xdr:col>
          <xdr:colOff>161925</xdr:colOff>
          <xdr:row>31</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504825</xdr:colOff>
          <xdr:row>9</xdr:row>
          <xdr:rowOff>95250</xdr:rowOff>
        </xdr:from>
        <xdr:to>
          <xdr:col>11</xdr:col>
          <xdr:colOff>161925</xdr:colOff>
          <xdr:row>11</xdr:row>
          <xdr:rowOff>47625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xdr:row>
          <xdr:rowOff>19050</xdr:rowOff>
        </xdr:from>
        <xdr:to>
          <xdr:col>1</xdr:col>
          <xdr:colOff>304800</xdr:colOff>
          <xdr:row>4</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19050</xdr:rowOff>
        </xdr:from>
        <xdr:to>
          <xdr:col>1</xdr:col>
          <xdr:colOff>304800</xdr:colOff>
          <xdr:row>6</xdr:row>
          <xdr:rowOff>228600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228600</xdr:rowOff>
        </xdr:from>
        <xdr:to>
          <xdr:col>1</xdr:col>
          <xdr:colOff>304800</xdr:colOff>
          <xdr:row>11</xdr:row>
          <xdr:rowOff>228600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0</xdr:rowOff>
        </xdr:from>
        <xdr:to>
          <xdr:col>1</xdr:col>
          <xdr:colOff>304800</xdr:colOff>
          <xdr:row>15</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219075</xdr:rowOff>
        </xdr:from>
        <xdr:to>
          <xdr:col>1</xdr:col>
          <xdr:colOff>304800</xdr:colOff>
          <xdr:row>16</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19053</xdr:colOff>
      <xdr:row>47</xdr:row>
      <xdr:rowOff>28579</xdr:rowOff>
    </xdr:from>
    <xdr:to>
      <xdr:col>10</xdr:col>
      <xdr:colOff>609603</xdr:colOff>
      <xdr:row>50</xdr:row>
      <xdr:rowOff>161929</xdr:rowOff>
    </xdr:to>
    <xdr:sp macro="" textlink="">
      <xdr:nvSpPr>
        <xdr:cNvPr id="2" name="屈折矢印 1"/>
        <xdr:cNvSpPr/>
      </xdr:nvSpPr>
      <xdr:spPr>
        <a:xfrm rot="16200000" flipH="1">
          <a:off x="6005516" y="9263066"/>
          <a:ext cx="704850" cy="1285875"/>
        </a:xfrm>
        <a:prstGeom prst="bentUpArrow">
          <a:avLst>
            <a:gd name="adj1" fmla="val 11667"/>
            <a:gd name="adj2" fmla="val 32791"/>
            <a:gd name="adj3" fmla="val 273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16</xdr:row>
          <xdr:rowOff>47625</xdr:rowOff>
        </xdr:from>
        <xdr:to>
          <xdr:col>1</xdr:col>
          <xdr:colOff>409575</xdr:colOff>
          <xdr:row>16</xdr:row>
          <xdr:rowOff>190500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12</xdr:row>
          <xdr:rowOff>76200</xdr:rowOff>
        </xdr:from>
        <xdr:to>
          <xdr:col>1</xdr:col>
          <xdr:colOff>409575</xdr:colOff>
          <xdr:row>13</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14</xdr:row>
          <xdr:rowOff>57150</xdr:rowOff>
        </xdr:from>
        <xdr:to>
          <xdr:col>1</xdr:col>
          <xdr:colOff>409575</xdr:colOff>
          <xdr:row>14</xdr:row>
          <xdr:rowOff>200025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15</xdr:row>
          <xdr:rowOff>57150</xdr:rowOff>
        </xdr:from>
        <xdr:to>
          <xdr:col>1</xdr:col>
          <xdr:colOff>409575</xdr:colOff>
          <xdr:row>15</xdr:row>
          <xdr:rowOff>200025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17</xdr:row>
          <xdr:rowOff>47625</xdr:rowOff>
        </xdr:from>
        <xdr:to>
          <xdr:col>1</xdr:col>
          <xdr:colOff>409575</xdr:colOff>
          <xdr:row>17</xdr:row>
          <xdr:rowOff>190500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142875</xdr:colOff>
      <xdr:row>22</xdr:row>
      <xdr:rowOff>47625</xdr:rowOff>
    </xdr:from>
    <xdr:to>
      <xdr:col>10</xdr:col>
      <xdr:colOff>188594</xdr:colOff>
      <xdr:row>24</xdr:row>
      <xdr:rowOff>133350</xdr:rowOff>
    </xdr:to>
    <xdr:sp macro="" textlink="">
      <xdr:nvSpPr>
        <xdr:cNvPr id="8" name="右大かっこ 7"/>
        <xdr:cNvSpPr/>
      </xdr:nvSpPr>
      <xdr:spPr>
        <a:xfrm>
          <a:off x="6534150" y="5057775"/>
          <a:ext cx="45719" cy="4667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657225</xdr:colOff>
          <xdr:row>34</xdr:row>
          <xdr:rowOff>28575</xdr:rowOff>
        </xdr:from>
        <xdr:to>
          <xdr:col>10</xdr:col>
          <xdr:colOff>209550</xdr:colOff>
          <xdr:row>34</xdr:row>
          <xdr:rowOff>209550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34</xdr:row>
          <xdr:rowOff>0</xdr:rowOff>
        </xdr:from>
        <xdr:to>
          <xdr:col>11</xdr:col>
          <xdr:colOff>171450</xdr:colOff>
          <xdr:row>35</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657225</xdr:colOff>
          <xdr:row>20</xdr:row>
          <xdr:rowOff>0</xdr:rowOff>
        </xdr:from>
        <xdr:to>
          <xdr:col>10</xdr:col>
          <xdr:colOff>209550</xdr:colOff>
          <xdr:row>21</xdr:row>
          <xdr:rowOff>28575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20</xdr:row>
          <xdr:rowOff>19050</xdr:rowOff>
        </xdr:from>
        <xdr:to>
          <xdr:col>11</xdr:col>
          <xdr:colOff>161925</xdr:colOff>
          <xdr:row>20</xdr:row>
          <xdr:rowOff>219075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10</xdr:row>
          <xdr:rowOff>0</xdr:rowOff>
        </xdr:from>
        <xdr:to>
          <xdr:col>11</xdr:col>
          <xdr:colOff>152400</xdr:colOff>
          <xdr:row>11</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10</xdr:row>
          <xdr:rowOff>0</xdr:rowOff>
        </xdr:from>
        <xdr:to>
          <xdr:col>10</xdr:col>
          <xdr:colOff>171450</xdr:colOff>
          <xdr:row>11</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4"/>
  <sheetViews>
    <sheetView tabSelected="1" workbookViewId="0">
      <selection activeCell="K2" sqref="K2:M2"/>
    </sheetView>
  </sheetViews>
  <sheetFormatPr defaultRowHeight="18.75" x14ac:dyDescent="0.4"/>
  <cols>
    <col min="1" max="1" width="1.375" customWidth="1"/>
    <col min="2" max="13" width="8.125" customWidth="1"/>
    <col min="14" max="14" width="1.5" customWidth="1"/>
  </cols>
  <sheetData>
    <row r="1" spans="1:16" ht="24.75" customHeight="1" x14ac:dyDescent="0.4">
      <c r="A1" s="20"/>
      <c r="B1" s="210" t="s">
        <v>140</v>
      </c>
      <c r="C1" s="210"/>
      <c r="D1" s="210"/>
      <c r="E1" s="210"/>
      <c r="F1" s="210"/>
      <c r="G1" s="210"/>
      <c r="H1" s="210"/>
      <c r="I1" s="210"/>
      <c r="J1" s="210"/>
      <c r="K1" s="210"/>
      <c r="L1" s="210"/>
      <c r="M1" s="210"/>
      <c r="N1" s="20"/>
    </row>
    <row r="2" spans="1:16" ht="14.25" customHeight="1" x14ac:dyDescent="0.4">
      <c r="A2" s="15"/>
      <c r="B2" s="15"/>
      <c r="C2" s="15"/>
      <c r="D2" s="15"/>
      <c r="E2" s="15"/>
      <c r="F2" s="15"/>
      <c r="G2" s="15"/>
      <c r="H2" s="221" t="s">
        <v>141</v>
      </c>
      <c r="I2" s="221"/>
      <c r="J2" s="221"/>
      <c r="K2" s="211">
        <f ca="1">TODAY()</f>
        <v>45127</v>
      </c>
      <c r="L2" s="211"/>
      <c r="M2" s="211"/>
      <c r="N2" s="15"/>
    </row>
    <row r="3" spans="1:16" ht="24.75" customHeight="1" x14ac:dyDescent="0.4">
      <c r="A3" s="15"/>
      <c r="B3" s="212" t="s">
        <v>0</v>
      </c>
      <c r="C3" s="213"/>
      <c r="D3" s="214"/>
      <c r="E3" s="215"/>
      <c r="F3" s="215"/>
      <c r="G3" s="216"/>
      <c r="H3" s="15"/>
      <c r="I3" s="15"/>
      <c r="J3" s="15"/>
      <c r="K3" s="15"/>
      <c r="L3" s="15"/>
      <c r="M3" s="15"/>
      <c r="N3" s="15"/>
    </row>
    <row r="4" spans="1:16" ht="14.25" customHeight="1" x14ac:dyDescent="0.4">
      <c r="A4" s="15"/>
      <c r="B4" s="21"/>
      <c r="C4" s="21"/>
      <c r="D4" s="21"/>
      <c r="E4" s="21"/>
      <c r="F4" s="21"/>
      <c r="G4" s="21"/>
      <c r="H4" s="15"/>
      <c r="I4" s="15"/>
      <c r="J4" s="15"/>
      <c r="K4" s="15"/>
      <c r="L4" s="15"/>
      <c r="M4" s="15"/>
      <c r="N4" s="15"/>
    </row>
    <row r="5" spans="1:16" x14ac:dyDescent="0.4">
      <c r="A5" s="15"/>
      <c r="B5" s="212" t="s">
        <v>162</v>
      </c>
      <c r="C5" s="217"/>
      <c r="D5" s="213"/>
      <c r="E5" s="218" t="s">
        <v>1</v>
      </c>
      <c r="F5" s="219"/>
      <c r="G5" s="220"/>
      <c r="H5" s="22"/>
      <c r="I5" s="22"/>
      <c r="J5" s="22"/>
      <c r="K5" s="22"/>
      <c r="L5" s="22"/>
      <c r="M5" s="15"/>
      <c r="N5" s="15"/>
    </row>
    <row r="6" spans="1:16" ht="24.75" customHeight="1" x14ac:dyDescent="0.4">
      <c r="A6" s="15"/>
      <c r="B6" s="226"/>
      <c r="C6" s="227"/>
      <c r="D6" s="228"/>
      <c r="E6" s="229"/>
      <c r="F6" s="230"/>
      <c r="G6" s="231"/>
      <c r="H6" s="179" t="s">
        <v>75</v>
      </c>
      <c r="I6" s="180"/>
      <c r="J6" s="180"/>
      <c r="K6" s="180"/>
      <c r="L6" s="180"/>
      <c r="M6" s="180"/>
      <c r="N6" s="15"/>
    </row>
    <row r="7" spans="1:16" x14ac:dyDescent="0.4">
      <c r="A7" s="15"/>
      <c r="B7" s="212" t="s">
        <v>2</v>
      </c>
      <c r="C7" s="217"/>
      <c r="D7" s="213"/>
      <c r="E7" s="212" t="s">
        <v>3</v>
      </c>
      <c r="F7" s="217"/>
      <c r="G7" s="213"/>
      <c r="H7" s="24" t="s">
        <v>4</v>
      </c>
      <c r="I7" s="212" t="s">
        <v>5</v>
      </c>
      <c r="J7" s="217"/>
      <c r="K7" s="213"/>
      <c r="L7" s="212" t="s">
        <v>6</v>
      </c>
      <c r="M7" s="213"/>
      <c r="N7" s="15"/>
    </row>
    <row r="8" spans="1:16" ht="24.75" customHeight="1" x14ac:dyDescent="0.4">
      <c r="A8" s="15"/>
      <c r="B8" s="234"/>
      <c r="C8" s="235"/>
      <c r="D8" s="236"/>
      <c r="E8" s="26"/>
      <c r="F8" s="25" t="s">
        <v>76</v>
      </c>
      <c r="G8" s="27"/>
      <c r="H8" s="94"/>
      <c r="I8" s="26"/>
      <c r="J8" s="25" t="s">
        <v>76</v>
      </c>
      <c r="K8" s="27"/>
      <c r="L8" s="232"/>
      <c r="M8" s="233"/>
      <c r="N8" s="15"/>
    </row>
    <row r="9" spans="1:16" ht="10.5" customHeight="1" thickBot="1" x14ac:dyDescent="0.45">
      <c r="A9" s="18"/>
      <c r="B9" s="18"/>
      <c r="C9" s="18"/>
      <c r="D9" s="18"/>
      <c r="E9" s="18"/>
      <c r="F9" s="18"/>
      <c r="G9" s="18"/>
      <c r="H9" s="18"/>
      <c r="I9" s="18"/>
      <c r="J9" s="18"/>
      <c r="K9" s="18"/>
      <c r="L9" s="18"/>
      <c r="M9" s="18"/>
      <c r="N9" s="18"/>
    </row>
    <row r="10" spans="1:16" ht="9" customHeight="1" x14ac:dyDescent="0.4">
      <c r="A10" s="76"/>
      <c r="B10" s="77"/>
      <c r="C10" s="77"/>
      <c r="D10" s="77"/>
      <c r="E10" s="77"/>
      <c r="F10" s="77"/>
      <c r="G10" s="77"/>
      <c r="H10" s="77"/>
      <c r="I10" s="77"/>
      <c r="J10" s="77"/>
      <c r="K10" s="77"/>
      <c r="L10" s="77"/>
      <c r="M10" s="77"/>
      <c r="N10" s="12"/>
    </row>
    <row r="11" spans="1:16" ht="13.5" customHeight="1" x14ac:dyDescent="0.4">
      <c r="A11" s="28"/>
      <c r="B11" s="29" t="s">
        <v>70</v>
      </c>
      <c r="C11" s="29"/>
      <c r="D11" s="29"/>
      <c r="E11" s="29"/>
      <c r="F11" s="30"/>
      <c r="G11" s="22"/>
      <c r="H11" s="30"/>
      <c r="I11" s="31"/>
      <c r="J11" s="32"/>
      <c r="K11" s="22" t="s">
        <v>7</v>
      </c>
      <c r="L11" s="22" t="s">
        <v>8</v>
      </c>
      <c r="M11" s="1"/>
      <c r="N11" s="16"/>
    </row>
    <row r="12" spans="1:16" ht="13.5" customHeight="1" x14ac:dyDescent="0.4">
      <c r="A12" s="28"/>
      <c r="B12" s="237" t="s">
        <v>50</v>
      </c>
      <c r="C12" s="237"/>
      <c r="D12" s="237"/>
      <c r="E12" s="69" t="s">
        <v>51</v>
      </c>
      <c r="F12" s="15"/>
      <c r="G12" s="96"/>
      <c r="H12" s="71" t="s">
        <v>52</v>
      </c>
      <c r="I12" s="96"/>
      <c r="J12" s="72" t="s">
        <v>53</v>
      </c>
      <c r="K12" s="91" t="s">
        <v>73</v>
      </c>
      <c r="L12" s="8"/>
      <c r="M12" s="9"/>
      <c r="N12" s="16"/>
    </row>
    <row r="13" spans="1:16" ht="13.5" customHeight="1" x14ac:dyDescent="0.4">
      <c r="A13" s="28"/>
      <c r="B13" s="33"/>
      <c r="C13" s="73" t="s">
        <v>164</v>
      </c>
      <c r="D13" s="33"/>
      <c r="E13" s="33"/>
      <c r="F13" s="33"/>
      <c r="G13" s="23"/>
      <c r="H13" s="23"/>
      <c r="I13" s="23"/>
      <c r="J13" s="22"/>
      <c r="K13" s="92" t="s">
        <v>74</v>
      </c>
      <c r="L13" s="8"/>
      <c r="M13" s="9"/>
      <c r="N13" s="16"/>
    </row>
    <row r="14" spans="1:16" s="89" customFormat="1" ht="10.5" customHeight="1" x14ac:dyDescent="0.4">
      <c r="A14" s="83"/>
      <c r="B14" s="33"/>
      <c r="C14" s="33" t="s">
        <v>160</v>
      </c>
      <c r="D14" s="33"/>
      <c r="E14" s="33"/>
      <c r="F14" s="33"/>
      <c r="G14" s="84"/>
      <c r="H14" s="84"/>
      <c r="I14" s="84"/>
      <c r="J14" s="85"/>
      <c r="K14" s="85"/>
      <c r="L14" s="86"/>
      <c r="M14" s="87"/>
      <c r="N14" s="88"/>
    </row>
    <row r="15" spans="1:16" s="89" customFormat="1" ht="10.5" customHeight="1" x14ac:dyDescent="0.4">
      <c r="A15" s="83"/>
      <c r="B15" s="33"/>
      <c r="C15" s="90" t="s">
        <v>71</v>
      </c>
      <c r="D15" s="33"/>
      <c r="E15" s="33"/>
      <c r="F15" s="33"/>
      <c r="G15" s="84"/>
      <c r="H15" s="84"/>
      <c r="I15" s="84"/>
      <c r="J15" s="85"/>
      <c r="K15" s="85"/>
      <c r="L15" s="86"/>
      <c r="M15" s="87"/>
      <c r="N15" s="88"/>
      <c r="P15" s="82"/>
    </row>
    <row r="16" spans="1:16" s="89" customFormat="1" ht="10.5" customHeight="1" x14ac:dyDescent="0.4">
      <c r="A16" s="83"/>
      <c r="B16" s="33"/>
      <c r="C16" s="90" t="s">
        <v>72</v>
      </c>
      <c r="D16" s="33"/>
      <c r="E16" s="33"/>
      <c r="F16" s="33"/>
      <c r="G16" s="84"/>
      <c r="H16" s="84"/>
      <c r="I16" s="84"/>
      <c r="J16" s="85"/>
      <c r="K16" s="85"/>
      <c r="L16" s="86"/>
      <c r="M16" s="87"/>
      <c r="N16" s="88"/>
    </row>
    <row r="17" spans="1:14" ht="13.5" customHeight="1" x14ac:dyDescent="0.4">
      <c r="A17" s="28"/>
      <c r="B17" s="237" t="s">
        <v>54</v>
      </c>
      <c r="C17" s="237"/>
      <c r="D17" s="237"/>
      <c r="E17" s="69" t="s">
        <v>51</v>
      </c>
      <c r="F17" s="15"/>
      <c r="G17" s="96"/>
      <c r="H17" s="71" t="s">
        <v>52</v>
      </c>
      <c r="I17" s="96"/>
      <c r="J17" s="72" t="s">
        <v>53</v>
      </c>
      <c r="K17" s="34"/>
      <c r="L17" s="8"/>
      <c r="M17" s="9"/>
      <c r="N17" s="16"/>
    </row>
    <row r="18" spans="1:14" ht="13.5" customHeight="1" x14ac:dyDescent="0.4">
      <c r="A18" s="28"/>
      <c r="B18" s="33"/>
      <c r="C18" s="73" t="s">
        <v>55</v>
      </c>
      <c r="D18" s="33"/>
      <c r="E18" s="33"/>
      <c r="F18" s="33"/>
      <c r="G18" s="23"/>
      <c r="H18" s="23"/>
      <c r="I18" s="23"/>
      <c r="J18" s="22"/>
      <c r="K18" s="34"/>
      <c r="L18" s="8"/>
      <c r="M18" s="9"/>
      <c r="N18" s="16"/>
    </row>
    <row r="19" spans="1:14" ht="13.5" customHeight="1" x14ac:dyDescent="0.4">
      <c r="A19" s="28"/>
      <c r="B19" s="33"/>
      <c r="C19" s="74" t="s">
        <v>56</v>
      </c>
      <c r="D19" s="33"/>
      <c r="E19" s="33"/>
      <c r="F19" s="33"/>
      <c r="G19" s="23"/>
      <c r="H19" s="23"/>
      <c r="I19" s="23"/>
      <c r="J19" s="22"/>
      <c r="K19" s="34"/>
      <c r="L19" s="8"/>
      <c r="M19" s="9"/>
      <c r="N19" s="16"/>
    </row>
    <row r="20" spans="1:14" ht="13.5" customHeight="1" x14ac:dyDescent="0.4">
      <c r="A20" s="28"/>
      <c r="B20" s="33"/>
      <c r="C20" s="74" t="s">
        <v>57</v>
      </c>
      <c r="D20" s="33"/>
      <c r="E20" s="33"/>
      <c r="F20" s="33"/>
      <c r="G20" s="23"/>
      <c r="H20" s="23"/>
      <c r="I20" s="23"/>
      <c r="J20" s="22"/>
      <c r="K20" s="22"/>
      <c r="L20" s="3"/>
      <c r="M20" s="1"/>
      <c r="N20" s="16"/>
    </row>
    <row r="21" spans="1:14" ht="8.25" customHeight="1" x14ac:dyDescent="0.4">
      <c r="A21" s="6"/>
      <c r="B21" s="2"/>
      <c r="C21" s="75"/>
      <c r="D21" s="2"/>
      <c r="E21" s="2"/>
      <c r="F21" s="2"/>
      <c r="G21" s="1"/>
      <c r="H21" s="1"/>
      <c r="I21" s="1"/>
      <c r="J21" s="3"/>
      <c r="K21" s="3"/>
      <c r="L21" s="3"/>
      <c r="M21" s="1"/>
      <c r="N21" s="16"/>
    </row>
    <row r="22" spans="1:14" ht="13.5" customHeight="1" x14ac:dyDescent="0.4">
      <c r="A22" s="6"/>
      <c r="B22" s="35" t="s">
        <v>32</v>
      </c>
      <c r="C22" s="23"/>
      <c r="D22" s="23"/>
      <c r="E22" s="23"/>
      <c r="F22" s="23"/>
      <c r="G22" s="23"/>
      <c r="H22" s="23"/>
      <c r="I22" s="23"/>
      <c r="J22" s="22"/>
      <c r="K22" s="22" t="s">
        <v>7</v>
      </c>
      <c r="L22" s="22" t="s">
        <v>8</v>
      </c>
      <c r="M22" s="23"/>
      <c r="N22" s="16"/>
    </row>
    <row r="23" spans="1:14" ht="13.5" customHeight="1" x14ac:dyDescent="0.4">
      <c r="A23" s="6"/>
      <c r="B23" s="225" t="s">
        <v>63</v>
      </c>
      <c r="C23" s="225"/>
      <c r="D23" s="225"/>
      <c r="E23" s="225"/>
      <c r="F23" s="225"/>
      <c r="G23" s="225"/>
      <c r="H23" s="225"/>
      <c r="I23" s="225"/>
      <c r="J23" s="225"/>
      <c r="K23" s="225"/>
      <c r="L23" s="225"/>
      <c r="M23" s="225"/>
      <c r="N23" s="16"/>
    </row>
    <row r="24" spans="1:14" ht="13.5" customHeight="1" x14ac:dyDescent="0.4">
      <c r="A24" s="6"/>
      <c r="B24" s="225" t="s">
        <v>58</v>
      </c>
      <c r="C24" s="225"/>
      <c r="D24" s="225"/>
      <c r="E24" s="225"/>
      <c r="F24" s="225"/>
      <c r="G24" s="225"/>
      <c r="H24" s="225"/>
      <c r="I24" s="225"/>
      <c r="J24" s="225"/>
      <c r="K24" s="225"/>
      <c r="L24" s="225"/>
      <c r="M24" s="225"/>
      <c r="N24" s="16"/>
    </row>
    <row r="25" spans="1:14" ht="13.5" customHeight="1" x14ac:dyDescent="0.4">
      <c r="A25" s="6"/>
      <c r="B25" s="225" t="s">
        <v>166</v>
      </c>
      <c r="C25" s="225"/>
      <c r="D25" s="225"/>
      <c r="E25" s="225"/>
      <c r="F25" s="225"/>
      <c r="G25" s="225"/>
      <c r="H25" s="225"/>
      <c r="I25" s="225"/>
      <c r="J25" s="225"/>
      <c r="K25" s="225"/>
      <c r="L25" s="225"/>
      <c r="M25" s="225"/>
      <c r="N25" s="16"/>
    </row>
    <row r="26" spans="1:14" ht="13.5" customHeight="1" x14ac:dyDescent="0.4">
      <c r="A26" s="6"/>
      <c r="B26" s="222" t="s">
        <v>59</v>
      </c>
      <c r="C26" s="222"/>
      <c r="D26" s="222"/>
      <c r="E26" s="222"/>
      <c r="F26" s="222"/>
      <c r="G26" s="222"/>
      <c r="H26" s="222"/>
      <c r="I26" s="222"/>
      <c r="J26" s="222"/>
      <c r="K26" s="222"/>
      <c r="L26" s="222"/>
      <c r="M26" s="222"/>
      <c r="N26" s="16"/>
    </row>
    <row r="27" spans="1:14" ht="13.5" customHeight="1" x14ac:dyDescent="0.4">
      <c r="A27" s="6"/>
      <c r="B27" s="222" t="s">
        <v>47</v>
      </c>
      <c r="C27" s="222"/>
      <c r="D27" s="222"/>
      <c r="E27" s="222"/>
      <c r="F27" s="222"/>
      <c r="G27" s="222"/>
      <c r="H27" s="222"/>
      <c r="I27" s="222"/>
      <c r="J27" s="222"/>
      <c r="K27" s="222"/>
      <c r="L27" s="222"/>
      <c r="M27" s="222"/>
      <c r="N27" s="16"/>
    </row>
    <row r="28" spans="1:14" ht="13.5" customHeight="1" x14ac:dyDescent="0.4">
      <c r="A28" s="6"/>
      <c r="B28" s="223" t="s">
        <v>77</v>
      </c>
      <c r="C28" s="224"/>
      <c r="D28" s="224"/>
      <c r="E28" s="224"/>
      <c r="F28" s="224"/>
      <c r="G28" s="224"/>
      <c r="H28" s="224"/>
      <c r="I28" s="224"/>
      <c r="J28" s="224"/>
      <c r="K28" s="224"/>
      <c r="L28" s="224"/>
      <c r="M28" s="224"/>
      <c r="N28" s="16"/>
    </row>
    <row r="29" spans="1:14" ht="8.25" customHeight="1" x14ac:dyDescent="0.4">
      <c r="A29" s="6"/>
      <c r="B29" s="79"/>
      <c r="C29" s="80"/>
      <c r="D29" s="80"/>
      <c r="E29" s="80"/>
      <c r="F29" s="80"/>
      <c r="G29" s="80"/>
      <c r="H29" s="80"/>
      <c r="I29" s="80"/>
      <c r="J29" s="80"/>
      <c r="K29" s="80"/>
      <c r="L29" s="80"/>
      <c r="M29" s="80"/>
      <c r="N29" s="16"/>
    </row>
    <row r="30" spans="1:14" x14ac:dyDescent="0.4">
      <c r="A30" s="28"/>
      <c r="B30" s="35" t="s">
        <v>64</v>
      </c>
      <c r="C30" s="23"/>
      <c r="D30" s="23"/>
      <c r="E30" s="23"/>
      <c r="F30" s="23"/>
      <c r="G30" s="23"/>
      <c r="H30" s="23"/>
      <c r="I30" s="23"/>
      <c r="J30" s="22"/>
      <c r="K30" s="22"/>
      <c r="L30" s="22"/>
      <c r="M30" s="35"/>
      <c r="N30" s="16"/>
    </row>
    <row r="31" spans="1:14" x14ac:dyDescent="0.4">
      <c r="A31" s="28"/>
      <c r="B31" s="35" t="s">
        <v>33</v>
      </c>
      <c r="C31" s="23"/>
      <c r="D31" s="23"/>
      <c r="E31" s="23"/>
      <c r="F31" s="23"/>
      <c r="G31" s="23"/>
      <c r="H31" s="23"/>
      <c r="I31" s="23"/>
      <c r="J31" s="22"/>
      <c r="K31" s="22" t="s">
        <v>7</v>
      </c>
      <c r="L31" s="22" t="s">
        <v>8</v>
      </c>
      <c r="M31" s="23"/>
      <c r="N31" s="16"/>
    </row>
    <row r="32" spans="1:14" ht="11.25" customHeight="1" x14ac:dyDescent="0.4">
      <c r="A32" s="28"/>
      <c r="B32" s="35"/>
      <c r="C32" s="23"/>
      <c r="D32" s="23"/>
      <c r="E32" s="23"/>
      <c r="F32" s="23"/>
      <c r="G32" s="23"/>
      <c r="H32" s="23"/>
      <c r="I32" s="23"/>
      <c r="J32" s="23"/>
      <c r="K32" s="23"/>
      <c r="L32" s="23"/>
      <c r="M32" s="23"/>
      <c r="N32" s="16"/>
    </row>
    <row r="33" spans="1:14" x14ac:dyDescent="0.4">
      <c r="A33" s="28"/>
      <c r="B33" s="35" t="s">
        <v>65</v>
      </c>
      <c r="C33" s="23"/>
      <c r="D33" s="23"/>
      <c r="E33" s="23"/>
      <c r="F33" s="23"/>
      <c r="G33" s="23"/>
      <c r="H33" s="23"/>
      <c r="I33" s="23"/>
      <c r="J33" s="22"/>
      <c r="K33" s="22" t="s">
        <v>7</v>
      </c>
      <c r="L33" s="22" t="s">
        <v>8</v>
      </c>
      <c r="M33" s="23"/>
      <c r="N33" s="16"/>
    </row>
    <row r="34" spans="1:14" ht="11.25" customHeight="1" x14ac:dyDescent="0.4">
      <c r="A34" s="28"/>
      <c r="B34" s="15"/>
      <c r="C34" s="15"/>
      <c r="D34" s="15"/>
      <c r="E34" s="15"/>
      <c r="F34" s="15"/>
      <c r="G34" s="15"/>
      <c r="H34" s="15"/>
      <c r="I34" s="15"/>
      <c r="J34" s="15"/>
      <c r="K34" s="15"/>
      <c r="L34" s="15"/>
      <c r="M34" s="23"/>
      <c r="N34" s="16"/>
    </row>
    <row r="35" spans="1:14" x14ac:dyDescent="0.4">
      <c r="A35" s="28"/>
      <c r="B35" s="37" t="s">
        <v>66</v>
      </c>
      <c r="C35" s="23"/>
      <c r="D35" s="23"/>
      <c r="E35" s="23"/>
      <c r="F35" s="23"/>
      <c r="G35" s="23"/>
      <c r="H35" s="23"/>
      <c r="I35" s="23"/>
      <c r="J35" s="22"/>
      <c r="K35" s="22"/>
      <c r="L35" s="22"/>
      <c r="M35" s="23"/>
      <c r="N35" s="16"/>
    </row>
    <row r="36" spans="1:14" x14ac:dyDescent="0.4">
      <c r="A36" s="28"/>
      <c r="B36" s="181"/>
      <c r="C36" s="181"/>
      <c r="D36" s="196" t="s">
        <v>9</v>
      </c>
      <c r="E36" s="196" t="s">
        <v>10</v>
      </c>
      <c r="F36" s="196" t="s">
        <v>11</v>
      </c>
      <c r="G36" s="197" t="s">
        <v>12</v>
      </c>
      <c r="H36" s="194" t="s">
        <v>13</v>
      </c>
      <c r="I36" s="194"/>
      <c r="J36" s="194"/>
      <c r="K36" s="194"/>
      <c r="L36" s="194"/>
      <c r="M36" s="194"/>
      <c r="N36" s="16"/>
    </row>
    <row r="37" spans="1:14" x14ac:dyDescent="0.4">
      <c r="A37" s="28"/>
      <c r="B37" s="181"/>
      <c r="C37" s="181"/>
      <c r="D37" s="196"/>
      <c r="E37" s="196"/>
      <c r="F37" s="196"/>
      <c r="G37" s="197"/>
      <c r="H37" s="181" t="s">
        <v>14</v>
      </c>
      <c r="I37" s="181"/>
      <c r="J37" s="38" t="s">
        <v>15</v>
      </c>
      <c r="K37" s="195" t="str">
        <f>IF(J38&lt;28,"期間日数&lt;28の実日数","-")</f>
        <v>期間日数&lt;28の実日数</v>
      </c>
      <c r="L37" s="195"/>
      <c r="M37" s="38" t="s">
        <v>16</v>
      </c>
      <c r="N37" s="16"/>
    </row>
    <row r="38" spans="1:14" ht="19.5" customHeight="1" x14ac:dyDescent="0.4">
      <c r="A38" s="28"/>
      <c r="B38" s="181" t="s">
        <v>68</v>
      </c>
      <c r="C38" s="181"/>
      <c r="D38" s="95"/>
      <c r="E38" s="67">
        <v>60000</v>
      </c>
      <c r="F38" s="40">
        <v>3000</v>
      </c>
      <c r="G38" s="192"/>
      <c r="H38" s="198"/>
      <c r="I38" s="198"/>
      <c r="J38" s="199"/>
      <c r="K38" s="193"/>
      <c r="L38" s="193"/>
      <c r="M38" s="200" t="str">
        <f>IF(H38=0,"-",IF(J38&gt;=28,"定額",IF(K38&lt;20,IF(K38&lt;1,"実日数は？","日割"),"定額")))</f>
        <v>-</v>
      </c>
      <c r="N38" s="16"/>
    </row>
    <row r="39" spans="1:14" ht="19.5" customHeight="1" x14ac:dyDescent="0.4">
      <c r="A39" s="28"/>
      <c r="B39" s="181" t="s">
        <v>69</v>
      </c>
      <c r="C39" s="181"/>
      <c r="D39" s="95" t="s">
        <v>35</v>
      </c>
      <c r="E39" s="67">
        <v>50000</v>
      </c>
      <c r="F39" s="40">
        <v>2500</v>
      </c>
      <c r="G39" s="192"/>
      <c r="H39" s="198"/>
      <c r="I39" s="198"/>
      <c r="J39" s="199"/>
      <c r="K39" s="193"/>
      <c r="L39" s="193"/>
      <c r="M39" s="200"/>
      <c r="N39" s="78"/>
    </row>
    <row r="40" spans="1:14" x14ac:dyDescent="0.4">
      <c r="A40" s="28"/>
      <c r="B40" s="15"/>
      <c r="C40" s="15"/>
      <c r="D40" s="41" t="s">
        <v>34</v>
      </c>
      <c r="E40" s="15"/>
      <c r="F40" s="15"/>
      <c r="G40" s="15"/>
      <c r="H40" s="15"/>
      <c r="I40" s="15"/>
      <c r="J40" s="15"/>
      <c r="K40" s="15"/>
      <c r="L40" s="15"/>
      <c r="M40" s="15"/>
      <c r="N40" s="5"/>
    </row>
    <row r="41" spans="1:14" x14ac:dyDescent="0.4">
      <c r="A41" s="13"/>
      <c r="B41" s="42" t="s">
        <v>67</v>
      </c>
      <c r="C41" s="43"/>
      <c r="D41" s="43"/>
      <c r="E41" s="43"/>
      <c r="F41" s="43"/>
      <c r="G41" s="43"/>
      <c r="H41" s="23"/>
      <c r="I41" s="23"/>
      <c r="J41" s="23"/>
      <c r="K41" s="23"/>
      <c r="L41" s="23"/>
      <c r="M41" s="23"/>
      <c r="N41" s="5"/>
    </row>
    <row r="42" spans="1:14" x14ac:dyDescent="0.4">
      <c r="A42" s="28"/>
      <c r="B42" s="181"/>
      <c r="C42" s="181"/>
      <c r="D42" s="181"/>
      <c r="E42" s="181"/>
      <c r="F42" s="39" t="s">
        <v>17</v>
      </c>
      <c r="G42" s="39" t="s">
        <v>18</v>
      </c>
      <c r="H42" s="39" t="s">
        <v>19</v>
      </c>
      <c r="I42" s="39" t="s">
        <v>20</v>
      </c>
      <c r="J42" s="39" t="s">
        <v>21</v>
      </c>
      <c r="K42" s="39" t="s">
        <v>22</v>
      </c>
      <c r="L42" s="182" t="s">
        <v>23</v>
      </c>
      <c r="M42" s="183"/>
      <c r="N42" s="5"/>
    </row>
    <row r="43" spans="1:14" x14ac:dyDescent="0.4">
      <c r="A43" s="28"/>
      <c r="B43" s="186" t="s">
        <v>16</v>
      </c>
      <c r="C43" s="181"/>
      <c r="D43" s="181"/>
      <c r="E43" s="181"/>
      <c r="F43" s="38" t="str">
        <f>IF($G$38=1,$M$38,IF($G$38&gt;1,"定額","-"))</f>
        <v>-</v>
      </c>
      <c r="G43" s="38" t="str">
        <f>IF($G$38=2,$M$38,IF($G$38&gt;2,"定額","-"))</f>
        <v>-</v>
      </c>
      <c r="H43" s="38" t="str">
        <f>IF($G$38=3,$M$38,IF($G$38&gt;3,"定額","-"))</f>
        <v>-</v>
      </c>
      <c r="I43" s="38" t="str">
        <f>IF($G$38=4,$M$38,IF($G$38&gt;4,"定額","-"))</f>
        <v>-</v>
      </c>
      <c r="J43" s="38" t="str">
        <f>IF($G$38=5,$M$38,IF($G$38&gt;5,"定額","-"))</f>
        <v>-</v>
      </c>
      <c r="K43" s="93" t="str">
        <f>IF($G$38=5,$M$38,IF($G$38&gt;5,"定額","-"))</f>
        <v>-</v>
      </c>
      <c r="L43" s="184"/>
      <c r="M43" s="185"/>
      <c r="N43" s="5"/>
    </row>
    <row r="44" spans="1:14" x14ac:dyDescent="0.4">
      <c r="A44" s="28"/>
      <c r="B44" s="186" t="s">
        <v>24</v>
      </c>
      <c r="C44" s="188" t="s">
        <v>60</v>
      </c>
      <c r="D44" s="189"/>
      <c r="E44" s="189"/>
      <c r="F44" s="44"/>
      <c r="G44" s="44"/>
      <c r="H44" s="44"/>
      <c r="I44" s="44"/>
      <c r="J44" s="44"/>
      <c r="K44" s="44"/>
      <c r="L44" s="184"/>
      <c r="M44" s="185"/>
      <c r="N44" s="5"/>
    </row>
    <row r="45" spans="1:14" x14ac:dyDescent="0.4">
      <c r="A45" s="28"/>
      <c r="B45" s="187"/>
      <c r="C45" s="190" t="s">
        <v>61</v>
      </c>
      <c r="D45" s="191"/>
      <c r="E45" s="191"/>
      <c r="F45" s="44"/>
      <c r="G45" s="44"/>
      <c r="H45" s="44"/>
      <c r="I45" s="44"/>
      <c r="J45" s="44"/>
      <c r="K45" s="44"/>
      <c r="L45" s="184"/>
      <c r="M45" s="185"/>
      <c r="N45" s="5"/>
    </row>
    <row r="46" spans="1:14" x14ac:dyDescent="0.15">
      <c r="A46" s="28"/>
      <c r="B46" s="68">
        <f>IF(D38="●",60000,IF(D39="●",50000,""))</f>
        <v>50000</v>
      </c>
      <c r="C46" s="188" t="s">
        <v>25</v>
      </c>
      <c r="D46" s="189"/>
      <c r="E46" s="189"/>
      <c r="F46" s="45">
        <f>SUM(F44:F45)</f>
        <v>0</v>
      </c>
      <c r="G46" s="45">
        <f t="shared" ref="G46:K46" si="0">SUM(G44:G45)</f>
        <v>0</v>
      </c>
      <c r="H46" s="45">
        <f t="shared" si="0"/>
        <v>0</v>
      </c>
      <c r="I46" s="45">
        <f t="shared" si="0"/>
        <v>0</v>
      </c>
      <c r="J46" s="45">
        <f t="shared" si="0"/>
        <v>0</v>
      </c>
      <c r="K46" s="45">
        <f t="shared" si="0"/>
        <v>0</v>
      </c>
      <c r="L46" s="184"/>
      <c r="M46" s="185"/>
      <c r="N46" s="5"/>
    </row>
    <row r="47" spans="1:14" x14ac:dyDescent="0.15">
      <c r="A47" s="28"/>
      <c r="B47" s="46"/>
      <c r="C47" s="205" t="s">
        <v>26</v>
      </c>
      <c r="D47" s="181"/>
      <c r="E47" s="181"/>
      <c r="F47" s="47">
        <f>IF(F43="定額",$B$46*F46,F46*$K$38*$B$51)</f>
        <v>0</v>
      </c>
      <c r="G47" s="47">
        <f t="shared" ref="G47:K47" si="1">IF(G43="定額",$B$46*G46,G46*$K$38*$B$51)</f>
        <v>0</v>
      </c>
      <c r="H47" s="47">
        <f t="shared" si="1"/>
        <v>0</v>
      </c>
      <c r="I47" s="47">
        <f t="shared" si="1"/>
        <v>0</v>
      </c>
      <c r="J47" s="47">
        <f t="shared" si="1"/>
        <v>0</v>
      </c>
      <c r="K47" s="47">
        <f t="shared" si="1"/>
        <v>0</v>
      </c>
      <c r="L47" s="208">
        <f>SUM(F47:K47)</f>
        <v>0</v>
      </c>
      <c r="M47" s="209"/>
      <c r="N47" s="5"/>
    </row>
    <row r="48" spans="1:14" ht="11.25" customHeight="1" x14ac:dyDescent="0.4">
      <c r="A48" s="28"/>
      <c r="B48" s="23"/>
      <c r="C48" s="23"/>
      <c r="D48" s="23"/>
      <c r="E48" s="23"/>
      <c r="F48" s="23"/>
      <c r="G48" s="23"/>
      <c r="H48" s="23"/>
      <c r="I48" s="23"/>
      <c r="J48" s="23"/>
      <c r="K48" s="23"/>
      <c r="L48" s="23"/>
      <c r="M48" s="23"/>
      <c r="N48" s="5"/>
    </row>
    <row r="49" spans="1:18" x14ac:dyDescent="0.4">
      <c r="A49" s="28"/>
      <c r="B49" s="48" t="s">
        <v>27</v>
      </c>
      <c r="C49" s="38" t="s">
        <v>28</v>
      </c>
      <c r="D49" s="49"/>
      <c r="E49" s="50"/>
      <c r="F49" s="50"/>
      <c r="G49" s="51"/>
      <c r="H49" s="51"/>
      <c r="I49" s="51"/>
      <c r="J49" s="52"/>
      <c r="K49" s="52"/>
      <c r="L49" s="182" t="s">
        <v>23</v>
      </c>
      <c r="M49" s="183"/>
      <c r="N49" s="5"/>
    </row>
    <row r="50" spans="1:18" x14ac:dyDescent="0.15">
      <c r="A50" s="28"/>
      <c r="B50" s="53"/>
      <c r="C50" s="54" t="s">
        <v>48</v>
      </c>
      <c r="D50" s="55"/>
      <c r="E50" s="55"/>
      <c r="F50" s="55"/>
      <c r="G50" s="55"/>
      <c r="H50" s="55"/>
      <c r="I50" s="55"/>
      <c r="J50" s="55"/>
      <c r="K50" s="55"/>
      <c r="L50" s="184"/>
      <c r="M50" s="185"/>
      <c r="N50" s="5"/>
    </row>
    <row r="51" spans="1:18" x14ac:dyDescent="0.4">
      <c r="A51" s="28"/>
      <c r="B51" s="56">
        <f>IF(D38="●",3000,IF(D39="●",2500,""))</f>
        <v>2500</v>
      </c>
      <c r="C51" s="57" t="s">
        <v>16</v>
      </c>
      <c r="D51" s="58" t="str">
        <f t="shared" ref="D51:K51" si="2">IF(D50&gt;=20,"定額",IF(D50=0,"-","日割"))</f>
        <v>-</v>
      </c>
      <c r="E51" s="58" t="str">
        <f t="shared" si="2"/>
        <v>-</v>
      </c>
      <c r="F51" s="58" t="str">
        <f t="shared" si="2"/>
        <v>-</v>
      </c>
      <c r="G51" s="58" t="str">
        <f t="shared" si="2"/>
        <v>-</v>
      </c>
      <c r="H51" s="58" t="str">
        <f t="shared" si="2"/>
        <v>-</v>
      </c>
      <c r="I51" s="58" t="str">
        <f t="shared" si="2"/>
        <v>-</v>
      </c>
      <c r="J51" s="58" t="str">
        <f t="shared" si="2"/>
        <v>-</v>
      </c>
      <c r="K51" s="58" t="str">
        <f t="shared" si="2"/>
        <v>-</v>
      </c>
      <c r="L51" s="184"/>
      <c r="M51" s="185"/>
      <c r="N51" s="5"/>
    </row>
    <row r="52" spans="1:18" x14ac:dyDescent="0.4">
      <c r="A52" s="28"/>
      <c r="B52" s="59"/>
      <c r="C52" s="57" t="s">
        <v>29</v>
      </c>
      <c r="D52" s="60" t="str">
        <f t="shared" ref="D52" si="3">IF(D51="定額",$B$46,IF(D51="日割",D50*$B$51,"-"))</f>
        <v>-</v>
      </c>
      <c r="E52" s="60" t="str">
        <f t="shared" ref="E52:K52" si="4">IF(E51="定額",$B$46,IF(E51="日割",E50*$B$51,"-"))</f>
        <v>-</v>
      </c>
      <c r="F52" s="60" t="str">
        <f t="shared" si="4"/>
        <v>-</v>
      </c>
      <c r="G52" s="60" t="str">
        <f t="shared" si="4"/>
        <v>-</v>
      </c>
      <c r="H52" s="60" t="str">
        <f t="shared" si="4"/>
        <v>-</v>
      </c>
      <c r="I52" s="60" t="str">
        <f t="shared" si="4"/>
        <v>-</v>
      </c>
      <c r="J52" s="60" t="str">
        <f t="shared" si="4"/>
        <v>-</v>
      </c>
      <c r="K52" s="60" t="str">
        <f t="shared" si="4"/>
        <v>-</v>
      </c>
      <c r="L52" s="208">
        <f>SUM(D52:K52)</f>
        <v>0</v>
      </c>
      <c r="M52" s="209"/>
      <c r="N52" s="5"/>
    </row>
    <row r="53" spans="1:18" x14ac:dyDescent="0.4">
      <c r="A53" s="28"/>
      <c r="B53" s="36" t="s">
        <v>31</v>
      </c>
      <c r="C53" s="15"/>
      <c r="D53" s="36"/>
      <c r="E53" s="36"/>
      <c r="F53" s="36"/>
      <c r="G53" s="15"/>
      <c r="H53" s="61"/>
      <c r="I53" s="62"/>
      <c r="J53" s="62"/>
      <c r="K53" s="62"/>
      <c r="L53" s="62"/>
      <c r="M53" s="63"/>
      <c r="N53" s="5"/>
      <c r="Q53" s="4"/>
      <c r="R53" s="4"/>
    </row>
    <row r="54" spans="1:18" x14ac:dyDescent="0.4">
      <c r="A54" s="28"/>
      <c r="B54" s="64"/>
      <c r="C54" s="202" t="s">
        <v>49</v>
      </c>
      <c r="D54" s="202"/>
      <c r="E54" s="202"/>
      <c r="F54" s="202"/>
      <c r="G54" s="202"/>
      <c r="H54" s="202"/>
      <c r="I54" s="203"/>
      <c r="J54" s="204" t="s">
        <v>30</v>
      </c>
      <c r="K54" s="204"/>
      <c r="L54" s="206">
        <f>SUM(L47:M52)</f>
        <v>0</v>
      </c>
      <c r="M54" s="206"/>
      <c r="N54" s="5"/>
      <c r="Q54" s="4"/>
    </row>
    <row r="55" spans="1:18" ht="19.5" thickBot="1" x14ac:dyDescent="0.45">
      <c r="A55" s="65"/>
      <c r="B55" s="66"/>
      <c r="C55" s="66"/>
      <c r="D55" s="201"/>
      <c r="E55" s="201"/>
      <c r="F55" s="66"/>
      <c r="G55" s="66"/>
      <c r="H55" s="66"/>
      <c r="I55" s="66"/>
      <c r="J55" s="66"/>
      <c r="K55" s="66"/>
      <c r="L55" s="207" t="s">
        <v>62</v>
      </c>
      <c r="M55" s="207"/>
      <c r="N55" s="7"/>
    </row>
    <row r="56" spans="1:18" ht="9.75" customHeight="1" x14ac:dyDescent="0.4">
      <c r="A56" s="77"/>
    </row>
    <row r="57" spans="1:18" ht="16.5" customHeight="1" x14ac:dyDescent="0.4">
      <c r="A57" s="23"/>
      <c r="B57" s="81"/>
      <c r="C57" s="80"/>
      <c r="D57" s="80"/>
      <c r="E57" s="80"/>
      <c r="F57" s="80"/>
      <c r="G57" s="80"/>
      <c r="H57" s="80"/>
      <c r="I57" s="80"/>
      <c r="J57" s="80"/>
      <c r="K57" s="22"/>
      <c r="L57" s="22"/>
      <c r="M57" s="80"/>
      <c r="N57" s="15"/>
    </row>
    <row r="58" spans="1:18" ht="14.25" customHeight="1" x14ac:dyDescent="0.4">
      <c r="A58" s="23"/>
      <c r="B58" s="79"/>
      <c r="C58" s="79"/>
      <c r="D58" s="79"/>
      <c r="E58" s="79"/>
      <c r="F58" s="69"/>
      <c r="G58" s="15"/>
      <c r="H58" s="70"/>
      <c r="I58" s="71"/>
      <c r="J58" s="70"/>
      <c r="K58" s="72"/>
      <c r="L58" s="22"/>
      <c r="M58" s="80"/>
      <c r="N58" s="15"/>
    </row>
    <row r="59" spans="1:18" ht="13.5" customHeight="1" x14ac:dyDescent="0.4">
      <c r="A59" s="23"/>
      <c r="B59" s="79"/>
      <c r="D59" s="80"/>
      <c r="E59" s="80"/>
      <c r="F59" s="80"/>
      <c r="G59" s="80"/>
      <c r="H59" s="80"/>
      <c r="I59" s="80"/>
      <c r="J59" s="80"/>
      <c r="K59" s="80"/>
      <c r="L59" s="80"/>
      <c r="M59" s="80"/>
      <c r="N59" s="15"/>
    </row>
    <row r="60" spans="1:18" x14ac:dyDescent="0.4">
      <c r="A60" s="23"/>
    </row>
    <row r="61" spans="1:18" x14ac:dyDescent="0.4">
      <c r="A61" s="4"/>
    </row>
    <row r="62" spans="1:18" x14ac:dyDescent="0.4">
      <c r="A62" s="4"/>
    </row>
    <row r="63" spans="1:18" x14ac:dyDescent="0.4">
      <c r="A63" s="4"/>
    </row>
    <row r="64" spans="1:18" x14ac:dyDescent="0.4">
      <c r="A64" s="4"/>
    </row>
    <row r="65" spans="1:1" x14ac:dyDescent="0.4">
      <c r="A65" s="4"/>
    </row>
    <row r="66" spans="1:1" x14ac:dyDescent="0.4">
      <c r="A66" s="4"/>
    </row>
    <row r="67" spans="1:1" x14ac:dyDescent="0.4">
      <c r="A67" s="4"/>
    </row>
    <row r="68" spans="1:1" x14ac:dyDescent="0.4">
      <c r="A68" s="4"/>
    </row>
    <row r="69" spans="1:1" x14ac:dyDescent="0.4">
      <c r="A69" s="4"/>
    </row>
    <row r="70" spans="1:1" x14ac:dyDescent="0.4">
      <c r="A70" s="4"/>
    </row>
    <row r="71" spans="1:1" x14ac:dyDescent="0.4">
      <c r="A71" s="4"/>
    </row>
    <row r="72" spans="1:1" x14ac:dyDescent="0.4">
      <c r="A72" s="4"/>
    </row>
    <row r="73" spans="1:1" x14ac:dyDescent="0.4">
      <c r="A73" s="4"/>
    </row>
    <row r="74" spans="1:1" x14ac:dyDescent="0.4">
      <c r="A74" s="4"/>
    </row>
  </sheetData>
  <sheetProtection algorithmName="SHA-512" hashValue="RlWDBc8pO6D8HGysbVAAN3SsTz64ckU2tdvuWpF3GJNR5DNV3oApoKQ1Diov7wKgfl66H09x6To1Y5PQcXACIA==" saltValue="xZSB7JTB9U/rc+x0JwK8oQ==" spinCount="100000" sheet="1" objects="1" scenarios="1"/>
  <mergeCells count="55">
    <mergeCell ref="B27:M27"/>
    <mergeCell ref="B28:M28"/>
    <mergeCell ref="B25:M25"/>
    <mergeCell ref="B6:D6"/>
    <mergeCell ref="E6:G6"/>
    <mergeCell ref="L7:M7"/>
    <mergeCell ref="L8:M8"/>
    <mergeCell ref="I7:K7"/>
    <mergeCell ref="E7:G7"/>
    <mergeCell ref="B7:D7"/>
    <mergeCell ref="B8:D8"/>
    <mergeCell ref="B26:M26"/>
    <mergeCell ref="B12:D12"/>
    <mergeCell ref="B17:D17"/>
    <mergeCell ref="B24:M24"/>
    <mergeCell ref="B23:M23"/>
    <mergeCell ref="B1:M1"/>
    <mergeCell ref="K2:M2"/>
    <mergeCell ref="B3:C3"/>
    <mergeCell ref="D3:G3"/>
    <mergeCell ref="B5:D5"/>
    <mergeCell ref="E5:G5"/>
    <mergeCell ref="H2:J2"/>
    <mergeCell ref="B39:C39"/>
    <mergeCell ref="M38:M39"/>
    <mergeCell ref="D55:E55"/>
    <mergeCell ref="C54:I54"/>
    <mergeCell ref="J54:K54"/>
    <mergeCell ref="C47:E47"/>
    <mergeCell ref="L54:M54"/>
    <mergeCell ref="L55:M55"/>
    <mergeCell ref="L47:M47"/>
    <mergeCell ref="L49:M51"/>
    <mergeCell ref="L52:M52"/>
    <mergeCell ref="E36:E37"/>
    <mergeCell ref="F36:F37"/>
    <mergeCell ref="G36:G37"/>
    <mergeCell ref="H38:I39"/>
    <mergeCell ref="J38:J39"/>
    <mergeCell ref="H6:M6"/>
    <mergeCell ref="B42:E42"/>
    <mergeCell ref="L42:M46"/>
    <mergeCell ref="B43:E43"/>
    <mergeCell ref="B44:B45"/>
    <mergeCell ref="C44:E44"/>
    <mergeCell ref="C45:E45"/>
    <mergeCell ref="C46:E46"/>
    <mergeCell ref="B38:C38"/>
    <mergeCell ref="G38:G39"/>
    <mergeCell ref="K38:L39"/>
    <mergeCell ref="H36:M36"/>
    <mergeCell ref="H37:I37"/>
    <mergeCell ref="K37:L37"/>
    <mergeCell ref="B36:C37"/>
    <mergeCell ref="D36:D37"/>
  </mergeCells>
  <phoneticPr fontId="5"/>
  <dataValidations count="1">
    <dataValidation type="list" allowBlank="1" showInputMessage="1" showErrorMessage="1" sqref="D38:D39">
      <formula1>"●"</formula1>
    </dataValidation>
  </dataValidations>
  <printOptions horizontalCentered="1" verticalCentered="1"/>
  <pageMargins left="0.31496062992125984" right="0.11811023622047245" top="0" bottom="0" header="0.31496062992125984" footer="0.31496062992125984"/>
  <pageSetup paperSize="9" scale="8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xdr:col>
                    <xdr:colOff>161925</xdr:colOff>
                    <xdr:row>25</xdr:row>
                    <xdr:rowOff>133350</xdr:rowOff>
                  </from>
                  <to>
                    <xdr:col>1</xdr:col>
                    <xdr:colOff>419100</xdr:colOff>
                    <xdr:row>27</xdr:row>
                    <xdr:rowOff>28575</xdr:rowOff>
                  </to>
                </anchor>
              </controlPr>
            </control>
          </mc:Choice>
        </mc:AlternateContent>
        <mc:AlternateContent xmlns:mc="http://schemas.openxmlformats.org/markup-compatibility/2006">
          <mc:Choice Requires="x14">
            <control shapeId="2076" r:id="rId5" name="Check Box 28">
              <controlPr defaultSize="0" autoFill="0" autoLine="0" autoPict="0">
                <anchor moveWithCells="1">
                  <from>
                    <xdr:col>1</xdr:col>
                    <xdr:colOff>161925</xdr:colOff>
                    <xdr:row>22</xdr:row>
                    <xdr:rowOff>19050</xdr:rowOff>
                  </from>
                  <to>
                    <xdr:col>1</xdr:col>
                    <xdr:colOff>409575</xdr:colOff>
                    <xdr:row>22</xdr:row>
                    <xdr:rowOff>142875</xdr:rowOff>
                  </to>
                </anchor>
              </controlPr>
            </control>
          </mc:Choice>
        </mc:AlternateContent>
        <mc:AlternateContent xmlns:mc="http://schemas.openxmlformats.org/markup-compatibility/2006">
          <mc:Choice Requires="x14">
            <control shapeId="2077" r:id="rId6" name="Check Box 29">
              <controlPr defaultSize="0" autoFill="0" autoLine="0" autoPict="0">
                <anchor moveWithCells="1">
                  <from>
                    <xdr:col>1</xdr:col>
                    <xdr:colOff>161925</xdr:colOff>
                    <xdr:row>22</xdr:row>
                    <xdr:rowOff>152400</xdr:rowOff>
                  </from>
                  <to>
                    <xdr:col>1</xdr:col>
                    <xdr:colOff>390525</xdr:colOff>
                    <xdr:row>23</xdr:row>
                    <xdr:rowOff>152400</xdr:rowOff>
                  </to>
                </anchor>
              </controlPr>
            </control>
          </mc:Choice>
        </mc:AlternateContent>
        <mc:AlternateContent xmlns:mc="http://schemas.openxmlformats.org/markup-compatibility/2006">
          <mc:Choice Requires="x14">
            <control shapeId="2078" r:id="rId7" name="Check Box 30">
              <controlPr defaultSize="0" autoFill="0" autoLine="0" autoPict="0">
                <anchor moveWithCells="1">
                  <from>
                    <xdr:col>1</xdr:col>
                    <xdr:colOff>161925</xdr:colOff>
                    <xdr:row>23</xdr:row>
                    <xdr:rowOff>142875</xdr:rowOff>
                  </from>
                  <to>
                    <xdr:col>1</xdr:col>
                    <xdr:colOff>400050</xdr:colOff>
                    <xdr:row>24</xdr:row>
                    <xdr:rowOff>133350</xdr:rowOff>
                  </to>
                </anchor>
              </controlPr>
            </control>
          </mc:Choice>
        </mc:AlternateContent>
        <mc:AlternateContent xmlns:mc="http://schemas.openxmlformats.org/markup-compatibility/2006">
          <mc:Choice Requires="x14">
            <control shapeId="2079" r:id="rId8" name="Check Box 31">
              <controlPr defaultSize="0" autoFill="0" autoLine="0" autoPict="0">
                <anchor moveWithCells="1">
                  <from>
                    <xdr:col>1</xdr:col>
                    <xdr:colOff>161925</xdr:colOff>
                    <xdr:row>24</xdr:row>
                    <xdr:rowOff>142875</xdr:rowOff>
                  </from>
                  <to>
                    <xdr:col>1</xdr:col>
                    <xdr:colOff>381000</xdr:colOff>
                    <xdr:row>25</xdr:row>
                    <xdr:rowOff>133350</xdr:rowOff>
                  </to>
                </anchor>
              </controlPr>
            </control>
          </mc:Choice>
        </mc:AlternateContent>
        <mc:AlternateContent xmlns:mc="http://schemas.openxmlformats.org/markup-compatibility/2006">
          <mc:Choice Requires="x14">
            <control shapeId="2081" r:id="rId9" name="Check Box 33">
              <controlPr defaultSize="0" autoFill="0" autoLine="0" autoPict="0">
                <anchor moveWithCells="1">
                  <from>
                    <xdr:col>1</xdr:col>
                    <xdr:colOff>161925</xdr:colOff>
                    <xdr:row>26</xdr:row>
                    <xdr:rowOff>161925</xdr:rowOff>
                  </from>
                  <to>
                    <xdr:col>1</xdr:col>
                    <xdr:colOff>409575</xdr:colOff>
                    <xdr:row>27</xdr:row>
                    <xdr:rowOff>133350</xdr:rowOff>
                  </to>
                </anchor>
              </controlPr>
            </control>
          </mc:Choice>
        </mc:AlternateContent>
        <mc:AlternateContent xmlns:mc="http://schemas.openxmlformats.org/markup-compatibility/2006">
          <mc:Choice Requires="x14">
            <control shapeId="2082" r:id="rId10" name="Check Box 34">
              <controlPr defaultSize="0" autoFill="0" autoLine="0" autoPict="0">
                <anchor moveWithCells="1">
                  <from>
                    <xdr:col>6</xdr:col>
                    <xdr:colOff>228600</xdr:colOff>
                    <xdr:row>23</xdr:row>
                    <xdr:rowOff>142875</xdr:rowOff>
                  </from>
                  <to>
                    <xdr:col>6</xdr:col>
                    <xdr:colOff>495300</xdr:colOff>
                    <xdr:row>25</xdr:row>
                    <xdr:rowOff>28575</xdr:rowOff>
                  </to>
                </anchor>
              </controlPr>
            </control>
          </mc:Choice>
        </mc:AlternateContent>
        <mc:AlternateContent xmlns:mc="http://schemas.openxmlformats.org/markup-compatibility/2006">
          <mc:Choice Requires="x14">
            <control shapeId="2083" r:id="rId11" name="Check Box 35">
              <controlPr defaultSize="0" autoFill="0" autoLine="0" autoPict="0">
                <anchor moveWithCells="1">
                  <from>
                    <xdr:col>8</xdr:col>
                    <xdr:colOff>9525</xdr:colOff>
                    <xdr:row>23</xdr:row>
                    <xdr:rowOff>133350</xdr:rowOff>
                  </from>
                  <to>
                    <xdr:col>8</xdr:col>
                    <xdr:colOff>266700</xdr:colOff>
                    <xdr:row>25</xdr:row>
                    <xdr:rowOff>28575</xdr:rowOff>
                  </to>
                </anchor>
              </controlPr>
            </control>
          </mc:Choice>
        </mc:AlternateContent>
        <mc:AlternateContent xmlns:mc="http://schemas.openxmlformats.org/markup-compatibility/2006">
          <mc:Choice Requires="x14">
            <control shapeId="2084" r:id="rId12" name="Check Box 36">
              <controlPr defaultSize="0" autoFill="0" autoLine="0" autoPict="0">
                <anchor moveWithCells="1">
                  <from>
                    <xdr:col>9</xdr:col>
                    <xdr:colOff>523875</xdr:colOff>
                    <xdr:row>9</xdr:row>
                    <xdr:rowOff>85725</xdr:rowOff>
                  </from>
                  <to>
                    <xdr:col>10</xdr:col>
                    <xdr:colOff>114300</xdr:colOff>
                    <xdr:row>11</xdr:row>
                    <xdr:rowOff>38100</xdr:rowOff>
                  </to>
                </anchor>
              </controlPr>
            </control>
          </mc:Choice>
        </mc:AlternateContent>
        <mc:AlternateContent xmlns:mc="http://schemas.openxmlformats.org/markup-compatibility/2006">
          <mc:Choice Requires="x14">
            <control shapeId="2085" r:id="rId13" name="Check Box 37">
              <controlPr defaultSize="0" autoFill="0" autoLine="0" autoPict="0">
                <anchor moveWithCells="1" sizeWithCells="1">
                  <from>
                    <xdr:col>9</xdr:col>
                    <xdr:colOff>533400</xdr:colOff>
                    <xdr:row>20</xdr:row>
                    <xdr:rowOff>76200</xdr:rowOff>
                  </from>
                  <to>
                    <xdr:col>10</xdr:col>
                    <xdr:colOff>190500</xdr:colOff>
                    <xdr:row>22</xdr:row>
                    <xdr:rowOff>38100</xdr:rowOff>
                  </to>
                </anchor>
              </controlPr>
            </control>
          </mc:Choice>
        </mc:AlternateContent>
        <mc:AlternateContent xmlns:mc="http://schemas.openxmlformats.org/markup-compatibility/2006">
          <mc:Choice Requires="x14">
            <control shapeId="2086" r:id="rId14" name="Check Box 38">
              <controlPr defaultSize="0" autoFill="0" autoLine="0" autoPict="0">
                <anchor moveWithCells="1" sizeWithCells="1">
                  <from>
                    <xdr:col>10</xdr:col>
                    <xdr:colOff>514350</xdr:colOff>
                    <xdr:row>32</xdr:row>
                    <xdr:rowOff>0</xdr:rowOff>
                  </from>
                  <to>
                    <xdr:col>11</xdr:col>
                    <xdr:colOff>171450</xdr:colOff>
                    <xdr:row>33</xdr:row>
                    <xdr:rowOff>0</xdr:rowOff>
                  </to>
                </anchor>
              </controlPr>
            </control>
          </mc:Choice>
        </mc:AlternateContent>
        <mc:AlternateContent xmlns:mc="http://schemas.openxmlformats.org/markup-compatibility/2006">
          <mc:Choice Requires="x14">
            <control shapeId="2087" r:id="rId15" name="Check Box 39">
              <controlPr defaultSize="0" autoFill="0" autoLine="0" autoPict="0">
                <anchor moveWithCells="1" sizeWithCells="1">
                  <from>
                    <xdr:col>9</xdr:col>
                    <xdr:colOff>542925</xdr:colOff>
                    <xdr:row>32</xdr:row>
                    <xdr:rowOff>0</xdr:rowOff>
                  </from>
                  <to>
                    <xdr:col>10</xdr:col>
                    <xdr:colOff>200025</xdr:colOff>
                    <xdr:row>33</xdr:row>
                    <xdr:rowOff>0</xdr:rowOff>
                  </to>
                </anchor>
              </controlPr>
            </control>
          </mc:Choice>
        </mc:AlternateContent>
        <mc:AlternateContent xmlns:mc="http://schemas.openxmlformats.org/markup-compatibility/2006">
          <mc:Choice Requires="x14">
            <control shapeId="2088" r:id="rId16" name="Check Box 40">
              <controlPr defaultSize="0" autoFill="0" autoLine="0" autoPict="0">
                <anchor moveWithCells="1" sizeWithCells="1">
                  <from>
                    <xdr:col>10</xdr:col>
                    <xdr:colOff>514350</xdr:colOff>
                    <xdr:row>20</xdr:row>
                    <xdr:rowOff>85725</xdr:rowOff>
                  </from>
                  <to>
                    <xdr:col>11</xdr:col>
                    <xdr:colOff>171450</xdr:colOff>
                    <xdr:row>22</xdr:row>
                    <xdr:rowOff>47625</xdr:rowOff>
                  </to>
                </anchor>
              </controlPr>
            </control>
          </mc:Choice>
        </mc:AlternateContent>
        <mc:AlternateContent xmlns:mc="http://schemas.openxmlformats.org/markup-compatibility/2006">
          <mc:Choice Requires="x14">
            <control shapeId="2089" r:id="rId17" name="Check Box 41">
              <controlPr defaultSize="0" autoFill="0" autoLine="0" autoPict="0">
                <anchor moveWithCells="1" sizeWithCells="1">
                  <from>
                    <xdr:col>9</xdr:col>
                    <xdr:colOff>552450</xdr:colOff>
                    <xdr:row>30</xdr:row>
                    <xdr:rowOff>0</xdr:rowOff>
                  </from>
                  <to>
                    <xdr:col>10</xdr:col>
                    <xdr:colOff>209550</xdr:colOff>
                    <xdr:row>31</xdr:row>
                    <xdr:rowOff>0</xdr:rowOff>
                  </to>
                </anchor>
              </controlPr>
            </control>
          </mc:Choice>
        </mc:AlternateContent>
        <mc:AlternateContent xmlns:mc="http://schemas.openxmlformats.org/markup-compatibility/2006">
          <mc:Choice Requires="x14">
            <control shapeId="2090" r:id="rId18" name="Check Box 42">
              <controlPr defaultSize="0" autoFill="0" autoLine="0" autoPict="0">
                <anchor moveWithCells="1" sizeWithCells="1">
                  <from>
                    <xdr:col>10</xdr:col>
                    <xdr:colOff>504825</xdr:colOff>
                    <xdr:row>30</xdr:row>
                    <xdr:rowOff>9525</xdr:rowOff>
                  </from>
                  <to>
                    <xdr:col>11</xdr:col>
                    <xdr:colOff>161925</xdr:colOff>
                    <xdr:row>31</xdr:row>
                    <xdr:rowOff>9525</xdr:rowOff>
                  </to>
                </anchor>
              </controlPr>
            </control>
          </mc:Choice>
        </mc:AlternateContent>
        <mc:AlternateContent xmlns:mc="http://schemas.openxmlformats.org/markup-compatibility/2006">
          <mc:Choice Requires="x14">
            <control shapeId="2091" r:id="rId19" name="Check Box 43">
              <controlPr defaultSize="0" autoFill="0" autoLine="0" autoPict="0">
                <anchor moveWithCells="1" sizeWithCells="1">
                  <from>
                    <xdr:col>10</xdr:col>
                    <xdr:colOff>504825</xdr:colOff>
                    <xdr:row>9</xdr:row>
                    <xdr:rowOff>95250</xdr:rowOff>
                  </from>
                  <to>
                    <xdr:col>11</xdr:col>
                    <xdr:colOff>161925</xdr:colOff>
                    <xdr:row>11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7"/>
  <sheetViews>
    <sheetView workbookViewId="0">
      <selection activeCell="H11" sqref="H11"/>
    </sheetView>
  </sheetViews>
  <sheetFormatPr defaultRowHeight="18.75" x14ac:dyDescent="0.4"/>
  <cols>
    <col min="1" max="1" width="6.625" customWidth="1"/>
    <col min="2" max="2" width="9.75" bestFit="1" customWidth="1"/>
    <col min="10" max="10" width="9" style="4"/>
  </cols>
  <sheetData>
    <row r="1" spans="1:25" ht="41.25" customHeight="1" x14ac:dyDescent="0.4">
      <c r="A1" s="10"/>
      <c r="B1" s="178"/>
      <c r="C1" s="11"/>
      <c r="D1" s="11"/>
      <c r="E1" s="11"/>
      <c r="F1" s="11"/>
      <c r="G1" s="11"/>
      <c r="H1" s="11"/>
      <c r="I1" s="11"/>
      <c r="J1" s="11"/>
      <c r="K1" s="12"/>
    </row>
    <row r="2" spans="1:25" x14ac:dyDescent="0.4">
      <c r="A2" s="13"/>
      <c r="B2" s="14" t="s">
        <v>36</v>
      </c>
      <c r="C2" s="15"/>
      <c r="D2" s="15"/>
      <c r="E2" s="15"/>
      <c r="F2" s="15"/>
      <c r="G2" s="15"/>
      <c r="H2" s="15"/>
      <c r="I2" s="15"/>
      <c r="J2" s="15"/>
      <c r="K2" s="16"/>
    </row>
    <row r="3" spans="1:25" x14ac:dyDescent="0.4">
      <c r="A3" s="13"/>
      <c r="B3" s="15"/>
      <c r="C3" s="15"/>
      <c r="D3" s="15"/>
      <c r="E3" s="15"/>
      <c r="F3" s="15"/>
      <c r="G3" s="15"/>
      <c r="H3" s="15"/>
      <c r="I3" s="15"/>
      <c r="J3" s="15"/>
      <c r="K3" s="16"/>
    </row>
    <row r="4" spans="1:25" x14ac:dyDescent="0.4">
      <c r="A4" s="13"/>
      <c r="B4" s="15" t="s">
        <v>37</v>
      </c>
      <c r="C4" s="15"/>
      <c r="D4" s="15"/>
      <c r="E4" s="15"/>
      <c r="F4" s="15"/>
      <c r="G4" s="15"/>
      <c r="H4" s="15"/>
      <c r="I4" s="15"/>
      <c r="J4" s="15"/>
      <c r="K4" s="16"/>
      <c r="P4" s="4"/>
      <c r="Q4" s="4"/>
      <c r="R4" s="4"/>
      <c r="S4" s="4"/>
      <c r="T4" s="4"/>
      <c r="U4" s="4"/>
      <c r="V4" s="4"/>
      <c r="W4" s="4"/>
      <c r="X4" s="4"/>
      <c r="Y4" s="4"/>
    </row>
    <row r="5" spans="1:25" x14ac:dyDescent="0.4">
      <c r="A5" s="13"/>
      <c r="B5" s="15" t="s">
        <v>38</v>
      </c>
      <c r="C5" s="15"/>
      <c r="D5" s="15"/>
      <c r="E5" s="15"/>
      <c r="F5" s="15"/>
      <c r="G5" s="15"/>
      <c r="H5" s="15"/>
      <c r="I5" s="15"/>
      <c r="J5" s="15"/>
      <c r="K5" s="16"/>
      <c r="P5" s="4"/>
      <c r="Q5" s="4"/>
      <c r="R5" s="4"/>
      <c r="S5" s="4"/>
      <c r="T5" s="4"/>
      <c r="U5" s="4"/>
      <c r="V5" s="4"/>
      <c r="W5" s="4"/>
      <c r="X5" s="4"/>
      <c r="Y5" s="4"/>
    </row>
    <row r="6" spans="1:25" ht="11.25" customHeight="1" x14ac:dyDescent="0.4">
      <c r="A6" s="13"/>
      <c r="B6" s="15"/>
      <c r="C6" s="15"/>
      <c r="D6" s="15"/>
      <c r="E6" s="15"/>
      <c r="F6" s="15"/>
      <c r="G6" s="15"/>
      <c r="H6" s="15"/>
      <c r="I6" s="15"/>
      <c r="J6" s="15"/>
      <c r="K6" s="16"/>
      <c r="P6" s="4"/>
      <c r="Q6" s="4"/>
      <c r="R6" s="4"/>
      <c r="S6" s="4"/>
      <c r="T6" s="4"/>
      <c r="U6" s="4"/>
      <c r="V6" s="4"/>
      <c r="W6" s="4"/>
      <c r="X6" s="4"/>
      <c r="Y6" s="4"/>
    </row>
    <row r="7" spans="1:25" x14ac:dyDescent="0.4">
      <c r="A7" s="13"/>
      <c r="B7" s="15" t="s">
        <v>39</v>
      </c>
      <c r="C7" s="15"/>
      <c r="D7" s="15"/>
      <c r="E7" s="15"/>
      <c r="F7" s="15"/>
      <c r="G7" s="15"/>
      <c r="H7" s="15"/>
      <c r="I7" s="15"/>
      <c r="J7" s="15"/>
      <c r="K7" s="16"/>
      <c r="P7" s="4"/>
      <c r="Q7" s="4"/>
      <c r="R7" s="4"/>
      <c r="S7" s="4"/>
      <c r="T7" s="4"/>
      <c r="U7" s="4"/>
      <c r="V7" s="4"/>
      <c r="W7" s="4"/>
      <c r="X7" s="4"/>
      <c r="Y7" s="4"/>
    </row>
    <row r="8" spans="1:25" x14ac:dyDescent="0.4">
      <c r="A8" s="13"/>
      <c r="B8" s="15" t="s">
        <v>40</v>
      </c>
      <c r="C8" s="15"/>
      <c r="D8" s="15"/>
      <c r="E8" s="15"/>
      <c r="F8" s="15"/>
      <c r="G8" s="15"/>
      <c r="H8" s="15"/>
      <c r="I8" s="15"/>
      <c r="J8" s="15"/>
      <c r="K8" s="16"/>
      <c r="P8" s="4"/>
      <c r="Q8" s="4"/>
      <c r="R8" s="4"/>
      <c r="S8" s="4"/>
      <c r="T8" s="4"/>
      <c r="U8" s="4"/>
      <c r="V8" s="4"/>
      <c r="W8" s="4"/>
      <c r="X8" s="4"/>
      <c r="Y8" s="4"/>
    </row>
    <row r="9" spans="1:25" x14ac:dyDescent="0.4">
      <c r="A9" s="13"/>
      <c r="B9" s="15" t="s">
        <v>41</v>
      </c>
      <c r="C9" s="15"/>
      <c r="D9" s="15"/>
      <c r="E9" s="15"/>
      <c r="F9" s="15"/>
      <c r="G9" s="15"/>
      <c r="H9" s="15"/>
      <c r="I9" s="15"/>
      <c r="J9" s="15"/>
      <c r="K9" s="16"/>
      <c r="P9" s="4"/>
      <c r="Q9" s="4"/>
      <c r="R9" s="4"/>
      <c r="S9" s="4"/>
      <c r="T9" s="4"/>
      <c r="U9" s="4"/>
      <c r="V9" s="4"/>
      <c r="W9" s="4"/>
      <c r="X9" s="4"/>
      <c r="Y9" s="4"/>
    </row>
    <row r="10" spans="1:25" x14ac:dyDescent="0.4">
      <c r="A10" s="13"/>
      <c r="B10" s="15" t="s">
        <v>42</v>
      </c>
      <c r="C10" s="15"/>
      <c r="D10" s="15"/>
      <c r="E10" s="15"/>
      <c r="F10" s="15"/>
      <c r="G10" s="15"/>
      <c r="H10" s="15"/>
      <c r="I10" s="15"/>
      <c r="J10" s="15"/>
      <c r="K10" s="16"/>
      <c r="P10" s="4"/>
      <c r="Q10" s="4"/>
      <c r="R10" s="4"/>
      <c r="S10" s="4"/>
      <c r="T10" s="4"/>
      <c r="U10" s="4"/>
      <c r="V10" s="4"/>
      <c r="W10" s="4"/>
      <c r="X10" s="4"/>
      <c r="Y10" s="4"/>
    </row>
    <row r="11" spans="1:25" ht="12.75" customHeight="1" x14ac:dyDescent="0.4">
      <c r="A11" s="13"/>
      <c r="B11" s="15"/>
      <c r="C11" s="15"/>
      <c r="D11" s="15"/>
      <c r="E11" s="15"/>
      <c r="F11" s="15"/>
      <c r="G11" s="15"/>
      <c r="H11" s="15"/>
      <c r="I11" s="15"/>
      <c r="J11" s="15"/>
      <c r="K11" s="16"/>
      <c r="P11" s="4"/>
      <c r="Q11" s="4"/>
      <c r="R11" s="4"/>
      <c r="S11" s="4"/>
      <c r="T11" s="4"/>
      <c r="U11" s="4"/>
      <c r="V11" s="4"/>
      <c r="W11" s="4"/>
      <c r="X11" s="4"/>
      <c r="Y11" s="4"/>
    </row>
    <row r="12" spans="1:25" x14ac:dyDescent="0.4">
      <c r="A12" s="13"/>
      <c r="B12" s="15" t="s">
        <v>43</v>
      </c>
      <c r="C12" s="15"/>
      <c r="D12" s="15"/>
      <c r="E12" s="15"/>
      <c r="F12" s="15"/>
      <c r="G12" s="15"/>
      <c r="H12" s="15"/>
      <c r="I12" s="15"/>
      <c r="J12" s="15"/>
      <c r="K12" s="16"/>
      <c r="P12" s="4"/>
      <c r="Q12" s="4"/>
      <c r="R12" s="4"/>
      <c r="S12" s="4"/>
      <c r="T12" s="4"/>
      <c r="U12" s="4"/>
      <c r="V12" s="4"/>
      <c r="W12" s="4"/>
      <c r="X12" s="4"/>
      <c r="Y12" s="4"/>
    </row>
    <row r="13" spans="1:25" x14ac:dyDescent="0.4">
      <c r="A13" s="13"/>
      <c r="B13" s="15" t="s">
        <v>44</v>
      </c>
      <c r="C13" s="15"/>
      <c r="D13" s="15"/>
      <c r="E13" s="15"/>
      <c r="F13" s="15"/>
      <c r="G13" s="15"/>
      <c r="H13" s="15"/>
      <c r="I13" s="15"/>
      <c r="J13" s="15"/>
      <c r="K13" s="16"/>
      <c r="P13" s="4"/>
      <c r="Q13" s="4"/>
      <c r="R13" s="4"/>
      <c r="S13" s="4"/>
      <c r="T13" s="4"/>
      <c r="U13" s="4"/>
      <c r="V13" s="4"/>
      <c r="W13" s="4"/>
      <c r="X13" s="4"/>
      <c r="Y13" s="4"/>
    </row>
    <row r="14" spans="1:25" ht="12.75" customHeight="1" x14ac:dyDescent="0.4">
      <c r="A14" s="13"/>
      <c r="B14" s="15"/>
      <c r="C14" s="15"/>
      <c r="D14" s="15"/>
      <c r="E14" s="15"/>
      <c r="F14" s="15"/>
      <c r="G14" s="15"/>
      <c r="H14" s="15"/>
      <c r="I14" s="15"/>
      <c r="J14" s="15"/>
      <c r="K14" s="16"/>
      <c r="P14" s="4"/>
      <c r="Q14" s="4"/>
      <c r="R14" s="4"/>
      <c r="S14" s="4"/>
      <c r="T14" s="4"/>
      <c r="U14" s="4"/>
      <c r="V14" s="4"/>
      <c r="W14" s="4"/>
      <c r="X14" s="4"/>
      <c r="Y14" s="4"/>
    </row>
    <row r="15" spans="1:25" x14ac:dyDescent="0.4">
      <c r="A15" s="13"/>
      <c r="B15" s="15" t="s">
        <v>45</v>
      </c>
      <c r="C15" s="15"/>
      <c r="D15" s="15"/>
      <c r="E15" s="15"/>
      <c r="F15" s="15"/>
      <c r="G15" s="15"/>
      <c r="H15" s="15"/>
      <c r="I15" s="15"/>
      <c r="J15" s="15"/>
      <c r="K15" s="16"/>
      <c r="P15" s="4"/>
      <c r="Q15" s="4"/>
      <c r="R15" s="4"/>
      <c r="S15" s="4"/>
      <c r="T15" s="4"/>
      <c r="U15" s="4"/>
      <c r="V15" s="4"/>
      <c r="W15" s="4"/>
      <c r="X15" s="4"/>
      <c r="Y15" s="4"/>
    </row>
    <row r="16" spans="1:25" ht="12.75" customHeight="1" x14ac:dyDescent="0.4">
      <c r="A16" s="13"/>
      <c r="B16" s="15"/>
      <c r="C16" s="15"/>
      <c r="D16" s="15"/>
      <c r="E16" s="15"/>
      <c r="F16" s="15"/>
      <c r="G16" s="15"/>
      <c r="H16" s="15"/>
      <c r="I16" s="15"/>
      <c r="J16" s="15"/>
      <c r="K16" s="16"/>
      <c r="P16" s="4"/>
      <c r="Q16" s="4"/>
      <c r="R16" s="4"/>
      <c r="S16" s="4"/>
      <c r="T16" s="4"/>
      <c r="U16" s="4"/>
      <c r="V16" s="4"/>
      <c r="W16" s="4"/>
      <c r="X16" s="4"/>
      <c r="Y16" s="4"/>
    </row>
    <row r="17" spans="1:25" x14ac:dyDescent="0.4">
      <c r="A17" s="13"/>
      <c r="B17" s="15" t="s">
        <v>46</v>
      </c>
      <c r="C17" s="15"/>
      <c r="D17" s="15"/>
      <c r="E17" s="15"/>
      <c r="F17" s="15"/>
      <c r="G17" s="15"/>
      <c r="H17" s="15"/>
      <c r="I17" s="15"/>
      <c r="J17" s="15"/>
      <c r="K17" s="16"/>
      <c r="P17" s="4"/>
      <c r="Q17" s="4"/>
      <c r="R17" s="4"/>
      <c r="S17" s="4"/>
      <c r="T17" s="4"/>
      <c r="U17" s="4"/>
      <c r="V17" s="4"/>
      <c r="W17" s="4"/>
      <c r="X17" s="4"/>
      <c r="Y17" s="4"/>
    </row>
    <row r="18" spans="1:25" ht="19.5" thickBot="1" x14ac:dyDescent="0.45">
      <c r="A18" s="17"/>
      <c r="B18" s="18"/>
      <c r="C18" s="18"/>
      <c r="D18" s="18"/>
      <c r="E18" s="18"/>
      <c r="F18" s="18"/>
      <c r="G18" s="18"/>
      <c r="H18" s="18"/>
      <c r="I18" s="18"/>
      <c r="J18" s="18"/>
      <c r="K18" s="19"/>
      <c r="P18" s="4"/>
      <c r="Q18" s="4"/>
      <c r="R18" s="4"/>
      <c r="S18" s="4"/>
      <c r="T18" s="4"/>
      <c r="U18" s="4"/>
      <c r="V18" s="4"/>
      <c r="W18" s="4"/>
      <c r="X18" s="4"/>
      <c r="Y18" s="4"/>
    </row>
    <row r="19" spans="1:25" ht="19.5" thickBot="1" x14ac:dyDescent="0.45">
      <c r="P19" s="4"/>
      <c r="Q19" s="4"/>
      <c r="R19" s="4"/>
      <c r="S19" s="4"/>
      <c r="T19" s="4"/>
      <c r="U19" s="4"/>
      <c r="V19" s="4"/>
      <c r="W19" s="4"/>
      <c r="X19" s="4"/>
      <c r="Y19" s="4"/>
    </row>
    <row r="20" spans="1:25" x14ac:dyDescent="0.4">
      <c r="A20" s="168"/>
      <c r="B20" s="169" t="s">
        <v>152</v>
      </c>
      <c r="C20" s="170"/>
      <c r="D20" s="170"/>
      <c r="E20" s="170"/>
      <c r="F20" s="170"/>
      <c r="G20" s="170"/>
      <c r="H20" s="170"/>
      <c r="I20" s="170"/>
      <c r="J20" s="170"/>
      <c r="K20" s="170"/>
      <c r="L20" s="171"/>
      <c r="P20" s="4"/>
      <c r="Q20" s="4"/>
      <c r="R20" s="4"/>
      <c r="S20" s="4"/>
      <c r="T20" s="4"/>
      <c r="U20" s="4"/>
      <c r="V20" s="4"/>
      <c r="W20" s="4"/>
      <c r="X20" s="4"/>
      <c r="Y20" s="4"/>
    </row>
    <row r="21" spans="1:25" ht="7.5" customHeight="1" x14ac:dyDescent="0.4">
      <c r="A21" s="123"/>
      <c r="B21" s="14"/>
      <c r="C21" s="4"/>
      <c r="D21" s="4"/>
      <c r="E21" s="4"/>
      <c r="F21" s="4"/>
      <c r="G21" s="4"/>
      <c r="H21" s="4"/>
      <c r="I21" s="4"/>
      <c r="K21" s="4"/>
      <c r="L21" s="5"/>
      <c r="P21" s="4"/>
      <c r="Q21" s="4"/>
      <c r="R21" s="4"/>
      <c r="S21" s="4"/>
      <c r="T21" s="4"/>
      <c r="U21" s="4"/>
      <c r="V21" s="4"/>
      <c r="W21" s="4"/>
      <c r="X21" s="4"/>
      <c r="Y21" s="4"/>
    </row>
    <row r="22" spans="1:25" x14ac:dyDescent="0.4">
      <c r="A22" s="123" t="s">
        <v>142</v>
      </c>
      <c r="B22" s="4" t="s">
        <v>153</v>
      </c>
      <c r="C22" s="4"/>
      <c r="D22" s="4"/>
      <c r="E22" s="4"/>
      <c r="F22" s="4"/>
      <c r="G22" s="4"/>
      <c r="H22" s="172"/>
      <c r="I22" s="4"/>
      <c r="K22" s="4"/>
      <c r="L22" s="5"/>
    </row>
    <row r="23" spans="1:25" x14ac:dyDescent="0.4">
      <c r="A23" s="123" t="s">
        <v>142</v>
      </c>
      <c r="B23" s="4" t="s">
        <v>154</v>
      </c>
      <c r="C23" s="4"/>
      <c r="D23" s="4"/>
      <c r="E23" s="4"/>
      <c r="F23" s="4"/>
      <c r="G23" s="4"/>
      <c r="H23" s="4"/>
      <c r="I23" s="4"/>
      <c r="K23" s="4"/>
      <c r="L23" s="5"/>
    </row>
    <row r="24" spans="1:25" x14ac:dyDescent="0.4">
      <c r="A24" s="123" t="s">
        <v>142</v>
      </c>
      <c r="B24" s="4" t="s">
        <v>155</v>
      </c>
      <c r="C24" s="4"/>
      <c r="D24" s="4"/>
      <c r="E24" s="4"/>
      <c r="F24" s="4"/>
      <c r="G24" s="4"/>
      <c r="H24" s="4"/>
      <c r="I24" s="4"/>
      <c r="K24" s="4"/>
      <c r="L24" s="5"/>
    </row>
    <row r="25" spans="1:25" x14ac:dyDescent="0.4">
      <c r="A25" s="123"/>
      <c r="B25" s="4" t="s">
        <v>143</v>
      </c>
      <c r="C25" s="4"/>
      <c r="D25" s="4"/>
      <c r="E25" s="4"/>
      <c r="F25" s="4"/>
      <c r="G25" s="4"/>
      <c r="H25" s="4"/>
      <c r="I25" s="4"/>
      <c r="K25" s="4"/>
      <c r="L25" s="5"/>
    </row>
    <row r="26" spans="1:25" x14ac:dyDescent="0.4">
      <c r="A26" s="123"/>
      <c r="B26" s="4" t="s">
        <v>144</v>
      </c>
      <c r="C26" s="4"/>
      <c r="D26" s="4"/>
      <c r="E26" s="4"/>
      <c r="F26" s="4"/>
      <c r="G26" s="4"/>
      <c r="H26" s="4"/>
      <c r="I26" s="4"/>
      <c r="K26" s="4"/>
      <c r="L26" s="5"/>
    </row>
    <row r="27" spans="1:25" x14ac:dyDescent="0.4">
      <c r="A27" s="123"/>
      <c r="B27" s="167" t="s">
        <v>156</v>
      </c>
      <c r="C27" s="167"/>
      <c r="D27" s="167"/>
      <c r="E27" s="167"/>
      <c r="F27" s="167"/>
      <c r="G27" s="167"/>
      <c r="H27" s="167"/>
      <c r="I27" s="167"/>
      <c r="J27" s="167"/>
      <c r="K27" s="167"/>
      <c r="L27" s="173"/>
    </row>
    <row r="28" spans="1:25" x14ac:dyDescent="0.4">
      <c r="A28" s="123"/>
      <c r="B28" s="167" t="s">
        <v>145</v>
      </c>
      <c r="C28" s="167"/>
      <c r="D28" s="167"/>
      <c r="E28" s="167"/>
      <c r="F28" s="167"/>
      <c r="G28" s="167"/>
      <c r="H28" s="167"/>
      <c r="I28" s="167"/>
      <c r="J28" s="167"/>
      <c r="K28" s="167"/>
      <c r="L28" s="173"/>
    </row>
    <row r="29" spans="1:25" x14ac:dyDescent="0.4">
      <c r="A29" s="123" t="s">
        <v>142</v>
      </c>
      <c r="B29" s="174" t="s">
        <v>157</v>
      </c>
      <c r="C29" s="4"/>
      <c r="D29" s="4"/>
      <c r="E29" s="4"/>
      <c r="F29" s="4"/>
      <c r="G29" s="4"/>
      <c r="H29" s="4"/>
      <c r="I29" s="4"/>
      <c r="K29" s="4"/>
      <c r="L29" s="5"/>
    </row>
    <row r="30" spans="1:25" x14ac:dyDescent="0.4">
      <c r="A30" s="123"/>
      <c r="B30" s="174" t="s">
        <v>146</v>
      </c>
      <c r="C30" s="4"/>
      <c r="D30" s="4"/>
      <c r="E30" s="4"/>
      <c r="F30" s="4"/>
      <c r="G30" s="4"/>
      <c r="H30" s="4"/>
      <c r="I30" s="4"/>
      <c r="K30" s="4"/>
      <c r="L30" s="5"/>
    </row>
    <row r="31" spans="1:25" x14ac:dyDescent="0.4">
      <c r="A31" s="123"/>
      <c r="B31" s="174" t="s">
        <v>150</v>
      </c>
      <c r="C31" s="4"/>
      <c r="D31" s="4"/>
      <c r="E31" s="4"/>
      <c r="F31" s="4"/>
      <c r="G31" s="4"/>
      <c r="H31" s="4"/>
      <c r="I31" s="4"/>
      <c r="K31" s="4"/>
      <c r="L31" s="5"/>
    </row>
    <row r="32" spans="1:25" x14ac:dyDescent="0.4">
      <c r="A32" s="123" t="s">
        <v>142</v>
      </c>
      <c r="B32" s="174" t="s">
        <v>158</v>
      </c>
      <c r="C32" s="4"/>
      <c r="D32" s="4"/>
      <c r="E32" s="4"/>
      <c r="F32" s="4"/>
      <c r="G32" s="4"/>
      <c r="H32" s="4"/>
      <c r="I32" s="4"/>
      <c r="K32" s="4"/>
      <c r="L32" s="5"/>
    </row>
    <row r="33" spans="1:17" x14ac:dyDescent="0.4">
      <c r="A33" s="123"/>
      <c r="B33" s="174" t="s">
        <v>151</v>
      </c>
      <c r="C33" s="4"/>
      <c r="D33" s="4"/>
      <c r="E33" s="4"/>
      <c r="F33" s="4"/>
      <c r="G33" s="4"/>
      <c r="H33" s="4"/>
      <c r="I33" s="4"/>
      <c r="K33" s="4"/>
      <c r="L33" s="5"/>
    </row>
    <row r="34" spans="1:17" x14ac:dyDescent="0.4">
      <c r="A34" s="123"/>
      <c r="B34" s="174" t="s">
        <v>147</v>
      </c>
      <c r="C34" s="4"/>
      <c r="D34" s="4"/>
      <c r="E34" s="4"/>
      <c r="F34" s="4"/>
      <c r="G34" s="4"/>
      <c r="H34" s="4"/>
      <c r="I34" s="4"/>
      <c r="K34" s="4"/>
      <c r="L34" s="5"/>
    </row>
    <row r="35" spans="1:17" x14ac:dyDescent="0.4">
      <c r="A35" s="123"/>
      <c r="B35" s="174" t="s">
        <v>148</v>
      </c>
      <c r="C35" s="4"/>
      <c r="D35" s="4"/>
      <c r="E35" s="4"/>
      <c r="F35" s="4"/>
      <c r="G35" s="4"/>
      <c r="H35" s="4"/>
      <c r="I35" s="4"/>
      <c r="K35" s="4"/>
      <c r="L35" s="5"/>
    </row>
    <row r="36" spans="1:17" ht="19.5" thickBot="1" x14ac:dyDescent="0.45">
      <c r="A36" s="175"/>
      <c r="B36" s="176" t="s">
        <v>149</v>
      </c>
      <c r="C36" s="177"/>
      <c r="D36" s="177"/>
      <c r="E36" s="177"/>
      <c r="F36" s="177"/>
      <c r="G36" s="177"/>
      <c r="H36" s="177"/>
      <c r="I36" s="177"/>
      <c r="J36" s="177"/>
      <c r="K36" s="177"/>
      <c r="L36" s="7"/>
    </row>
    <row r="37" spans="1:17" x14ac:dyDescent="0.4">
      <c r="A37" s="4"/>
    </row>
    <row r="38" spans="1:17" x14ac:dyDescent="0.4">
      <c r="A38" s="4"/>
    </row>
    <row r="39" spans="1:17" x14ac:dyDescent="0.4">
      <c r="A39" s="4"/>
    </row>
    <row r="40" spans="1:17" x14ac:dyDescent="0.4">
      <c r="A40" s="4"/>
    </row>
    <row r="41" spans="1:17" x14ac:dyDescent="0.4">
      <c r="A41" s="4"/>
    </row>
    <row r="42" spans="1:17" x14ac:dyDescent="0.4">
      <c r="A42" s="4"/>
    </row>
    <row r="43" spans="1:17" x14ac:dyDescent="0.4">
      <c r="A43" s="4"/>
    </row>
    <row r="44" spans="1:17" x14ac:dyDescent="0.4">
      <c r="A44" s="4"/>
    </row>
    <row r="45" spans="1:17" x14ac:dyDescent="0.4">
      <c r="A45" s="4"/>
      <c r="Q45" s="4"/>
    </row>
    <row r="46" spans="1:17" x14ac:dyDescent="0.4">
      <c r="A46" s="4"/>
      <c r="P46" s="4"/>
      <c r="Q46" s="4"/>
    </row>
    <row r="47" spans="1:17" x14ac:dyDescent="0.4">
      <c r="A47" s="4"/>
    </row>
    <row r="48" spans="1:17" x14ac:dyDescent="0.4">
      <c r="A48" s="4"/>
    </row>
    <row r="49" spans="1:1" x14ac:dyDescent="0.4">
      <c r="A49" s="4"/>
    </row>
    <row r="74" spans="1:1" x14ac:dyDescent="0.4">
      <c r="A74" s="4"/>
    </row>
    <row r="75" spans="1:1" x14ac:dyDescent="0.4">
      <c r="A75" s="4"/>
    </row>
    <row r="76" spans="1:1" x14ac:dyDescent="0.4">
      <c r="A76" s="4"/>
    </row>
    <row r="77" spans="1:1" x14ac:dyDescent="0.4">
      <c r="A77" s="4"/>
    </row>
  </sheetData>
  <phoneticPr fontId="5"/>
  <printOptions horizontalCentered="1"/>
  <pageMargins left="0.31496062992125984" right="0.31496062992125984" top="0.74803149606299213" bottom="0.74803149606299213"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57150</xdr:colOff>
                    <xdr:row>3</xdr:row>
                    <xdr:rowOff>19050</xdr:rowOff>
                  </from>
                  <to>
                    <xdr:col>1</xdr:col>
                    <xdr:colOff>304800</xdr:colOff>
                    <xdr:row>4</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57150</xdr:colOff>
                    <xdr:row>6</xdr:row>
                    <xdr:rowOff>19050</xdr:rowOff>
                  </from>
                  <to>
                    <xdr:col>1</xdr:col>
                    <xdr:colOff>304800</xdr:colOff>
                    <xdr:row>6</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57150</xdr:colOff>
                    <xdr:row>10</xdr:row>
                    <xdr:rowOff>228600</xdr:rowOff>
                  </from>
                  <to>
                    <xdr:col>1</xdr:col>
                    <xdr:colOff>304800</xdr:colOff>
                    <xdr:row>11</xdr:row>
                    <xdr:rowOff>228600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57150</xdr:colOff>
                    <xdr:row>14</xdr:row>
                    <xdr:rowOff>0</xdr:rowOff>
                  </from>
                  <to>
                    <xdr:col>1</xdr:col>
                    <xdr:colOff>304800</xdr:colOff>
                    <xdr:row>15</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57150</xdr:colOff>
                    <xdr:row>15</xdr:row>
                    <xdr:rowOff>219075</xdr:rowOff>
                  </from>
                  <to>
                    <xdr:col>1</xdr:col>
                    <xdr:colOff>304800</xdr:colOff>
                    <xdr:row>16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6"/>
  <sheetViews>
    <sheetView topLeftCell="B57" zoomScaleNormal="100" workbookViewId="0">
      <selection activeCell="J70" sqref="J70:K70"/>
    </sheetView>
  </sheetViews>
  <sheetFormatPr defaultRowHeight="13.5" x14ac:dyDescent="0.4"/>
  <cols>
    <col min="1" max="1" width="1.75" style="103" customWidth="1"/>
    <col min="2" max="13" width="9.125" style="103" customWidth="1"/>
    <col min="14" max="14" width="2.75" style="103" customWidth="1"/>
    <col min="15" max="16384" width="9" style="103"/>
  </cols>
  <sheetData>
    <row r="1" spans="1:25" ht="18.75" x14ac:dyDescent="0.4">
      <c r="B1" s="341" t="s">
        <v>161</v>
      </c>
      <c r="C1" s="341"/>
      <c r="D1" s="341"/>
      <c r="E1" s="341"/>
      <c r="F1" s="341"/>
      <c r="G1" s="341"/>
      <c r="H1" s="341"/>
      <c r="I1" s="341"/>
      <c r="J1" s="341"/>
      <c r="K1" s="341"/>
      <c r="L1" s="341"/>
      <c r="M1" s="341"/>
    </row>
    <row r="2" spans="1:25" x14ac:dyDescent="0.4">
      <c r="G2" s="347" t="s">
        <v>159</v>
      </c>
      <c r="H2" s="347"/>
      <c r="K2" s="342">
        <f ca="1">TODAY()+R11</f>
        <v>45127</v>
      </c>
      <c r="L2" s="343"/>
      <c r="M2" s="343"/>
    </row>
    <row r="3" spans="1:25" ht="28.5" customHeight="1" x14ac:dyDescent="0.4">
      <c r="B3" s="330" t="s">
        <v>0</v>
      </c>
      <c r="C3" s="332"/>
      <c r="D3" s="344"/>
      <c r="E3" s="345"/>
      <c r="F3" s="345"/>
      <c r="G3" s="346"/>
    </row>
    <row r="4" spans="1:25" ht="15.75" customHeight="1" x14ac:dyDescent="0.4"/>
    <row r="5" spans="1:25" ht="18" customHeight="1" x14ac:dyDescent="0.4">
      <c r="B5" s="330" t="s">
        <v>162</v>
      </c>
      <c r="C5" s="331"/>
      <c r="D5" s="331"/>
      <c r="E5" s="332"/>
      <c r="F5" s="330" t="s">
        <v>78</v>
      </c>
      <c r="G5" s="331"/>
      <c r="H5" s="332"/>
    </row>
    <row r="6" spans="1:25" ht="28.5" customHeight="1" x14ac:dyDescent="0.4">
      <c r="B6" s="325"/>
      <c r="C6" s="326"/>
      <c r="D6" s="326"/>
      <c r="E6" s="327"/>
      <c r="F6" s="325"/>
      <c r="G6" s="326"/>
      <c r="H6" s="327"/>
      <c r="I6" s="328" t="s">
        <v>75</v>
      </c>
      <c r="J6" s="329"/>
      <c r="K6" s="329"/>
      <c r="L6" s="329"/>
      <c r="M6" s="329"/>
      <c r="N6" s="329"/>
    </row>
    <row r="7" spans="1:25" ht="18" customHeight="1" x14ac:dyDescent="0.4">
      <c r="B7" s="330" t="s">
        <v>2</v>
      </c>
      <c r="C7" s="331"/>
      <c r="D7" s="331"/>
      <c r="E7" s="332"/>
      <c r="F7" s="330" t="s">
        <v>3</v>
      </c>
      <c r="G7" s="331"/>
      <c r="H7" s="331"/>
      <c r="I7" s="331"/>
      <c r="J7" s="332"/>
      <c r="K7" s="104" t="s">
        <v>4</v>
      </c>
      <c r="L7" s="330" t="s">
        <v>6</v>
      </c>
      <c r="M7" s="332"/>
      <c r="S7" s="15"/>
      <c r="T7" s="15"/>
      <c r="U7" s="15"/>
      <c r="V7" s="15"/>
      <c r="W7" s="15"/>
      <c r="X7" s="15"/>
      <c r="Y7" s="15"/>
    </row>
    <row r="8" spans="1:25" ht="28.5" customHeight="1" x14ac:dyDescent="0.4">
      <c r="B8" s="333"/>
      <c r="C8" s="334"/>
      <c r="D8" s="334"/>
      <c r="E8" s="335"/>
      <c r="F8" s="336"/>
      <c r="G8" s="337"/>
      <c r="H8" s="105" t="s">
        <v>79</v>
      </c>
      <c r="I8" s="337"/>
      <c r="J8" s="338"/>
      <c r="K8" s="106"/>
      <c r="L8" s="339"/>
      <c r="M8" s="340"/>
      <c r="S8" s="15"/>
      <c r="T8" s="15"/>
      <c r="U8" s="15"/>
      <c r="V8" s="15"/>
      <c r="W8" s="15"/>
      <c r="X8" s="15"/>
      <c r="Y8" s="15"/>
    </row>
    <row r="9" spans="1:25" ht="15.75" customHeight="1" thickBot="1" x14ac:dyDescent="0.45">
      <c r="A9" s="15"/>
      <c r="B9" s="15"/>
      <c r="C9" s="15"/>
      <c r="D9" s="15"/>
      <c r="E9" s="15"/>
      <c r="F9" s="15"/>
      <c r="G9" s="15"/>
      <c r="H9" s="15"/>
      <c r="I9" s="15"/>
      <c r="J9" s="15"/>
      <c r="K9" s="15"/>
      <c r="L9" s="15"/>
      <c r="M9" s="15"/>
      <c r="N9" s="15"/>
      <c r="S9" s="15"/>
      <c r="T9" s="15"/>
      <c r="U9" s="15"/>
      <c r="V9" s="15"/>
      <c r="W9" s="15"/>
      <c r="X9" s="15"/>
      <c r="Y9" s="15"/>
    </row>
    <row r="10" spans="1:25" ht="11.25" customHeight="1" x14ac:dyDescent="0.4">
      <c r="A10" s="107"/>
      <c r="B10" s="108"/>
      <c r="C10" s="108"/>
      <c r="D10" s="108"/>
      <c r="E10" s="109"/>
      <c r="F10" s="109"/>
      <c r="G10" s="109"/>
      <c r="H10" s="109"/>
      <c r="I10" s="109"/>
      <c r="J10" s="109"/>
      <c r="K10" s="109"/>
      <c r="L10" s="109"/>
      <c r="M10" s="109"/>
      <c r="N10" s="12"/>
      <c r="S10" s="15"/>
      <c r="T10" s="15"/>
      <c r="U10" s="15"/>
      <c r="V10" s="15"/>
      <c r="W10" s="15"/>
      <c r="X10" s="15"/>
      <c r="Y10" s="15"/>
    </row>
    <row r="11" spans="1:25" ht="17.25" customHeight="1" x14ac:dyDescent="0.4">
      <c r="A11" s="110"/>
      <c r="B11" s="102" t="s">
        <v>80</v>
      </c>
      <c r="C11" s="111"/>
      <c r="D11" s="111"/>
      <c r="E11" s="111"/>
      <c r="F11" s="112"/>
      <c r="G11" s="113"/>
      <c r="H11" s="22" t="s">
        <v>81</v>
      </c>
      <c r="I11" s="114"/>
      <c r="J11" s="115" t="s">
        <v>82</v>
      </c>
      <c r="K11" s="116" t="s">
        <v>7</v>
      </c>
      <c r="L11" s="116" t="s">
        <v>8</v>
      </c>
      <c r="M11" s="117"/>
      <c r="N11" s="16"/>
      <c r="S11" s="15"/>
      <c r="T11" s="15"/>
      <c r="U11" s="15"/>
      <c r="V11" s="15"/>
      <c r="W11" s="15"/>
      <c r="X11" s="15"/>
      <c r="Y11" s="15"/>
    </row>
    <row r="12" spans="1:25" ht="16.5" customHeight="1" x14ac:dyDescent="0.4">
      <c r="A12" s="110"/>
      <c r="B12" s="117"/>
      <c r="C12" s="118" t="s">
        <v>83</v>
      </c>
      <c r="D12" s="117"/>
      <c r="F12" s="119"/>
      <c r="G12" s="119"/>
      <c r="H12" s="117"/>
      <c r="I12" s="116"/>
      <c r="J12" s="117"/>
      <c r="K12" s="91" t="s">
        <v>73</v>
      </c>
      <c r="L12" s="43"/>
      <c r="M12" s="43"/>
      <c r="N12" s="16"/>
      <c r="S12" s="15"/>
      <c r="T12" s="15"/>
      <c r="U12" s="15"/>
      <c r="V12" s="15"/>
      <c r="W12" s="15"/>
      <c r="X12" s="15"/>
      <c r="Y12" s="15"/>
    </row>
    <row r="13" spans="1:25" ht="17.25" customHeight="1" x14ac:dyDescent="0.4">
      <c r="A13" s="120"/>
      <c r="B13" s="100" t="s">
        <v>135</v>
      </c>
      <c r="C13" s="101"/>
      <c r="D13" s="101"/>
      <c r="E13" s="101"/>
      <c r="F13" s="101"/>
      <c r="G13" s="101"/>
      <c r="H13" s="101"/>
      <c r="I13" s="101"/>
      <c r="J13" s="101"/>
      <c r="K13" s="92" t="s">
        <v>84</v>
      </c>
      <c r="L13" s="43"/>
      <c r="M13" s="43"/>
      <c r="N13" s="16"/>
      <c r="S13" s="15"/>
      <c r="T13" s="15"/>
      <c r="U13" s="15"/>
      <c r="V13" s="15"/>
      <c r="W13" s="15"/>
      <c r="X13" s="15"/>
      <c r="Y13" s="15"/>
    </row>
    <row r="14" spans="1:25" ht="17.25" customHeight="1" x14ac:dyDescent="0.4">
      <c r="A14" s="28"/>
      <c r="B14" s="121" t="s">
        <v>85</v>
      </c>
      <c r="C14" s="122" t="s">
        <v>165</v>
      </c>
      <c r="D14" s="101"/>
      <c r="E14" s="101"/>
      <c r="F14" s="101"/>
      <c r="G14" s="101"/>
      <c r="H14" s="101"/>
      <c r="I14" s="101"/>
      <c r="J14" s="101"/>
      <c r="K14" s="101"/>
      <c r="L14" s="101"/>
      <c r="M14" s="101"/>
      <c r="N14" s="16"/>
      <c r="S14" s="15"/>
      <c r="T14" s="15"/>
      <c r="U14" s="15"/>
      <c r="V14" s="15"/>
      <c r="W14" s="15"/>
      <c r="X14" s="15"/>
      <c r="Y14" s="15"/>
    </row>
    <row r="15" spans="1:25" ht="17.25" customHeight="1" x14ac:dyDescent="0.4">
      <c r="A15" s="28"/>
      <c r="B15" s="100" t="s">
        <v>86</v>
      </c>
      <c r="C15" s="101"/>
      <c r="D15" s="101"/>
      <c r="E15" s="101"/>
      <c r="F15" s="101"/>
      <c r="G15" s="101"/>
      <c r="H15" s="101"/>
      <c r="I15" s="101"/>
      <c r="J15" s="101"/>
      <c r="K15" s="101"/>
      <c r="L15" s="101"/>
      <c r="M15" s="101"/>
      <c r="N15" s="16"/>
      <c r="S15" s="15"/>
      <c r="T15" s="15"/>
      <c r="U15" s="15"/>
      <c r="V15" s="15"/>
      <c r="W15" s="15"/>
      <c r="X15" s="15"/>
      <c r="Y15" s="15"/>
    </row>
    <row r="16" spans="1:25" ht="17.25" customHeight="1" x14ac:dyDescent="0.4">
      <c r="A16" s="28"/>
      <c r="B16" s="100" t="s">
        <v>87</v>
      </c>
      <c r="C16" s="101"/>
      <c r="D16" s="101"/>
      <c r="E16" s="101"/>
      <c r="F16" s="101"/>
      <c r="G16" s="101"/>
      <c r="H16" s="101"/>
      <c r="I16" s="101"/>
      <c r="J16" s="101"/>
      <c r="K16" s="101"/>
      <c r="L16" s="101"/>
      <c r="M16" s="101"/>
      <c r="N16" s="16"/>
      <c r="S16" s="15"/>
      <c r="T16" s="15"/>
      <c r="U16" s="15"/>
      <c r="V16" s="15"/>
      <c r="W16" s="15"/>
      <c r="X16" s="15"/>
      <c r="Y16" s="15"/>
    </row>
    <row r="17" spans="1:25" ht="17.25" customHeight="1" x14ac:dyDescent="0.4">
      <c r="A17" s="28"/>
      <c r="B17" s="100" t="s">
        <v>88</v>
      </c>
      <c r="C17" s="101"/>
      <c r="D17" s="101"/>
      <c r="E17" s="101"/>
      <c r="F17" s="101"/>
      <c r="G17" s="101"/>
      <c r="H17" s="101"/>
      <c r="I17" s="101"/>
      <c r="J17" s="101"/>
      <c r="K17" s="101"/>
      <c r="L17" s="101"/>
      <c r="M17" s="101"/>
      <c r="N17" s="16"/>
      <c r="S17" s="15"/>
      <c r="T17" s="15"/>
      <c r="U17" s="15"/>
      <c r="V17" s="15"/>
      <c r="W17" s="15"/>
      <c r="X17" s="15"/>
      <c r="Y17" s="15"/>
    </row>
    <row r="18" spans="1:25" ht="17.25" customHeight="1" x14ac:dyDescent="0.4">
      <c r="A18" s="28"/>
      <c r="B18" s="100" t="s">
        <v>89</v>
      </c>
      <c r="C18" s="101"/>
      <c r="D18" s="101"/>
      <c r="E18" s="101"/>
      <c r="F18" s="101"/>
      <c r="G18" s="101"/>
      <c r="H18" s="101"/>
      <c r="I18" s="101"/>
      <c r="J18" s="101"/>
      <c r="K18" s="4"/>
      <c r="L18" s="4"/>
      <c r="M18" s="4"/>
      <c r="N18" s="5"/>
      <c r="S18" s="15"/>
      <c r="T18" s="15"/>
      <c r="U18" s="15"/>
      <c r="V18" s="15"/>
      <c r="W18" s="15"/>
      <c r="X18" s="15"/>
      <c r="Y18" s="15"/>
    </row>
    <row r="19" spans="1:25" ht="17.25" customHeight="1" x14ac:dyDescent="0.4">
      <c r="A19" s="123"/>
      <c r="B19" s="100"/>
      <c r="C19" s="122" t="s">
        <v>90</v>
      </c>
      <c r="D19" s="101"/>
      <c r="E19" s="101"/>
      <c r="F19" s="101"/>
      <c r="G19" s="101"/>
      <c r="H19" s="101"/>
      <c r="I19" s="101"/>
      <c r="J19" s="101"/>
      <c r="K19" s="4"/>
      <c r="L19" s="4"/>
      <c r="M19" s="4"/>
      <c r="N19" s="5"/>
      <c r="S19" s="15"/>
      <c r="T19" s="15"/>
      <c r="U19" s="15"/>
      <c r="V19" s="15"/>
      <c r="W19" s="15"/>
      <c r="X19" s="15"/>
      <c r="Y19" s="15"/>
    </row>
    <row r="20" spans="1:25" ht="9" customHeight="1" x14ac:dyDescent="0.4">
      <c r="A20" s="123"/>
      <c r="B20" s="100"/>
      <c r="C20" s="122"/>
      <c r="D20" s="101"/>
      <c r="E20" s="101"/>
      <c r="F20" s="101"/>
      <c r="G20" s="101"/>
      <c r="H20" s="101"/>
      <c r="I20" s="101"/>
      <c r="J20" s="101"/>
      <c r="K20" s="4"/>
      <c r="L20" s="4"/>
      <c r="M20" s="4"/>
      <c r="N20" s="5"/>
      <c r="S20" s="15"/>
      <c r="T20" s="15"/>
      <c r="U20" s="15"/>
      <c r="V20" s="15"/>
      <c r="W20" s="15"/>
      <c r="X20" s="15"/>
      <c r="Y20" s="15"/>
    </row>
    <row r="21" spans="1:25" ht="17.25" customHeight="1" x14ac:dyDescent="0.4">
      <c r="A21" s="123"/>
      <c r="B21" s="100" t="s">
        <v>139</v>
      </c>
      <c r="C21" s="122"/>
      <c r="D21" s="101"/>
      <c r="E21" s="101"/>
      <c r="F21" s="101"/>
      <c r="G21" s="101"/>
      <c r="H21" s="101"/>
      <c r="I21" s="101"/>
      <c r="J21" s="101"/>
      <c r="K21" s="116" t="s">
        <v>7</v>
      </c>
      <c r="L21" s="116" t="s">
        <v>8</v>
      </c>
      <c r="M21" s="4"/>
      <c r="N21" s="5"/>
      <c r="S21" s="15"/>
      <c r="T21" s="15"/>
      <c r="U21" s="15"/>
      <c r="V21" s="15"/>
      <c r="W21" s="15"/>
      <c r="X21" s="15"/>
      <c r="Y21" s="15"/>
    </row>
    <row r="22" spans="1:25" ht="17.25" customHeight="1" x14ac:dyDescent="0.4">
      <c r="A22" s="123"/>
      <c r="B22" s="225" t="s">
        <v>91</v>
      </c>
      <c r="C22" s="225"/>
      <c r="D22" s="225"/>
      <c r="E22" s="101"/>
      <c r="F22" s="101"/>
      <c r="G22" s="101"/>
      <c r="H22" s="101"/>
      <c r="I22" s="101"/>
      <c r="J22" s="101"/>
      <c r="K22" s="116"/>
      <c r="L22" s="116"/>
      <c r="M22" s="4"/>
      <c r="N22" s="5"/>
      <c r="S22" s="15"/>
      <c r="T22" s="15"/>
      <c r="U22" s="15"/>
      <c r="V22" s="15"/>
      <c r="W22" s="15"/>
      <c r="X22" s="15"/>
      <c r="Y22" s="15"/>
    </row>
    <row r="23" spans="1:25" ht="15" customHeight="1" x14ac:dyDescent="0.4">
      <c r="A23" s="123"/>
      <c r="B23" s="100" t="s">
        <v>92</v>
      </c>
      <c r="C23" s="124" t="s">
        <v>93</v>
      </c>
      <c r="D23" s="125"/>
      <c r="E23" s="125"/>
      <c r="F23" s="125"/>
      <c r="G23" s="125"/>
      <c r="H23" s="125"/>
      <c r="I23" s="126"/>
      <c r="J23" s="127"/>
      <c r="K23" s="128"/>
      <c r="L23" s="129"/>
      <c r="M23" s="129"/>
      <c r="N23" s="5"/>
      <c r="S23" s="15"/>
      <c r="T23" s="15"/>
      <c r="U23" s="15"/>
      <c r="V23" s="15"/>
      <c r="W23" s="15"/>
      <c r="X23" s="15"/>
      <c r="Y23" s="15"/>
    </row>
    <row r="24" spans="1:25" ht="15" customHeight="1" x14ac:dyDescent="0.4">
      <c r="A24" s="123"/>
      <c r="B24" s="100"/>
      <c r="C24" s="124" t="s">
        <v>163</v>
      </c>
      <c r="D24" s="125"/>
      <c r="E24" s="125"/>
      <c r="F24" s="125"/>
      <c r="G24" s="125"/>
      <c r="H24" s="125"/>
      <c r="I24" s="126"/>
      <c r="J24" s="321"/>
      <c r="K24" s="323" t="s">
        <v>94</v>
      </c>
      <c r="L24" s="324"/>
      <c r="M24" s="324"/>
      <c r="N24" s="5"/>
      <c r="S24" s="15"/>
      <c r="T24" s="15"/>
      <c r="U24" s="15"/>
      <c r="V24" s="15"/>
      <c r="W24" s="15"/>
      <c r="X24" s="15"/>
      <c r="Y24" s="15"/>
    </row>
    <row r="25" spans="1:25" ht="15" customHeight="1" x14ac:dyDescent="0.4">
      <c r="A25" s="123"/>
      <c r="B25" s="130"/>
      <c r="C25" s="131" t="s">
        <v>95</v>
      </c>
      <c r="D25" s="132"/>
      <c r="E25" s="132"/>
      <c r="F25" s="132"/>
      <c r="G25" s="132"/>
      <c r="H25" s="132"/>
      <c r="I25" s="133"/>
      <c r="J25" s="322"/>
      <c r="K25" s="129"/>
      <c r="L25" s="129"/>
      <c r="M25" s="129"/>
      <c r="N25" s="5"/>
      <c r="S25" s="15"/>
      <c r="T25" s="15"/>
      <c r="U25" s="15"/>
      <c r="V25" s="15"/>
      <c r="W25" s="15"/>
      <c r="X25" s="15"/>
      <c r="Y25" s="15"/>
    </row>
    <row r="26" spans="1:25" ht="15" customHeight="1" x14ac:dyDescent="0.4">
      <c r="A26" s="123"/>
      <c r="B26" s="100"/>
      <c r="C26" s="124" t="s">
        <v>96</v>
      </c>
      <c r="D26" s="125"/>
      <c r="E26" s="125"/>
      <c r="F26" s="125"/>
      <c r="G26" s="125"/>
      <c r="H26" s="125"/>
      <c r="I26" s="126"/>
      <c r="J26" s="299"/>
      <c r="K26" s="4"/>
      <c r="L26" s="4"/>
      <c r="M26" s="4"/>
      <c r="N26" s="5"/>
      <c r="S26" s="15"/>
      <c r="T26" s="15"/>
      <c r="U26" s="15"/>
      <c r="V26" s="15"/>
      <c r="W26" s="15"/>
      <c r="X26" s="15"/>
      <c r="Y26" s="15"/>
    </row>
    <row r="27" spans="1:25" ht="15" customHeight="1" x14ac:dyDescent="0.4">
      <c r="A27" s="123"/>
      <c r="B27" s="100"/>
      <c r="C27" s="131" t="s">
        <v>138</v>
      </c>
      <c r="D27" s="132"/>
      <c r="E27" s="132"/>
      <c r="F27" s="132"/>
      <c r="G27" s="132"/>
      <c r="H27" s="132"/>
      <c r="I27" s="133"/>
      <c r="J27" s="300"/>
      <c r="K27" s="4"/>
      <c r="L27" s="4"/>
      <c r="M27" s="4"/>
      <c r="N27" s="5"/>
      <c r="S27" s="15"/>
      <c r="T27" s="15"/>
      <c r="U27" s="15"/>
      <c r="V27" s="15"/>
      <c r="W27" s="15"/>
      <c r="X27" s="15"/>
      <c r="Y27" s="15"/>
    </row>
    <row r="28" spans="1:25" ht="11.25" customHeight="1" x14ac:dyDescent="0.4">
      <c r="A28" s="123"/>
      <c r="B28" s="100"/>
      <c r="C28" s="122"/>
      <c r="D28" s="101"/>
      <c r="E28" s="101"/>
      <c r="F28" s="101"/>
      <c r="G28" s="101"/>
      <c r="H28" s="101"/>
      <c r="I28" s="101"/>
      <c r="J28" s="134"/>
      <c r="K28" s="4"/>
      <c r="L28" s="4"/>
      <c r="M28" s="4"/>
      <c r="N28" s="5"/>
      <c r="S28" s="15"/>
      <c r="T28" s="15"/>
      <c r="U28" s="15"/>
      <c r="V28" s="15"/>
      <c r="W28" s="15"/>
      <c r="X28" s="15"/>
      <c r="Y28" s="15"/>
    </row>
    <row r="29" spans="1:25" ht="15" customHeight="1" x14ac:dyDescent="0.4">
      <c r="A29" s="123"/>
      <c r="B29" s="100" t="s">
        <v>97</v>
      </c>
      <c r="C29" s="124" t="s">
        <v>98</v>
      </c>
      <c r="D29" s="125"/>
      <c r="E29" s="125"/>
      <c r="F29" s="125"/>
      <c r="G29" s="125"/>
      <c r="H29" s="125"/>
      <c r="I29" s="126"/>
      <c r="J29" s="135"/>
      <c r="K29" s="4"/>
      <c r="L29" s="4"/>
      <c r="M29" s="4"/>
      <c r="N29" s="5"/>
      <c r="S29" s="15"/>
      <c r="T29" s="15"/>
      <c r="U29" s="15"/>
      <c r="V29" s="15"/>
      <c r="W29" s="15"/>
      <c r="X29" s="15"/>
      <c r="Y29" s="15"/>
    </row>
    <row r="30" spans="1:25" ht="15" customHeight="1" x14ac:dyDescent="0.4">
      <c r="A30" s="123"/>
      <c r="B30" s="100"/>
      <c r="C30" s="124" t="s">
        <v>96</v>
      </c>
      <c r="D30" s="125"/>
      <c r="E30" s="125"/>
      <c r="F30" s="125"/>
      <c r="G30" s="125"/>
      <c r="H30" s="125"/>
      <c r="I30" s="126"/>
      <c r="J30" s="299"/>
      <c r="K30" s="4"/>
      <c r="L30" s="4"/>
      <c r="M30" s="4"/>
      <c r="N30" s="5"/>
      <c r="S30" s="15"/>
      <c r="T30" s="15"/>
      <c r="U30" s="15"/>
      <c r="V30" s="15"/>
      <c r="W30" s="15"/>
      <c r="X30" s="15"/>
      <c r="Y30" s="15"/>
    </row>
    <row r="31" spans="1:25" ht="15" customHeight="1" x14ac:dyDescent="0.4">
      <c r="A31" s="123"/>
      <c r="B31" s="100"/>
      <c r="C31" s="131" t="s">
        <v>136</v>
      </c>
      <c r="D31" s="132"/>
      <c r="E31" s="132"/>
      <c r="F31" s="132"/>
      <c r="G31" s="132"/>
      <c r="H31" s="132"/>
      <c r="I31" s="133"/>
      <c r="J31" s="300"/>
      <c r="K31" s="4"/>
      <c r="L31" s="4"/>
      <c r="M31" s="4"/>
      <c r="N31" s="5"/>
      <c r="S31" s="15"/>
      <c r="T31" s="15"/>
      <c r="U31" s="15"/>
      <c r="V31" s="15"/>
      <c r="W31" s="15"/>
      <c r="X31" s="15"/>
      <c r="Y31" s="15"/>
    </row>
    <row r="32" spans="1:25" ht="15" customHeight="1" x14ac:dyDescent="0.4">
      <c r="A32" s="123"/>
      <c r="B32" s="100"/>
      <c r="C32" s="301" t="s">
        <v>99</v>
      </c>
      <c r="D32" s="302"/>
      <c r="E32" s="302"/>
      <c r="F32" s="302"/>
      <c r="G32" s="302"/>
      <c r="H32" s="302"/>
      <c r="I32" s="303"/>
      <c r="J32" s="136">
        <f>SUM(J29:J31)</f>
        <v>0</v>
      </c>
      <c r="K32" s="4"/>
      <c r="L32" s="4"/>
      <c r="M32" s="4"/>
      <c r="N32" s="5"/>
      <c r="S32" s="15"/>
      <c r="T32" s="15"/>
      <c r="U32" s="15"/>
      <c r="V32" s="15"/>
      <c r="W32" s="15"/>
      <c r="X32" s="15"/>
      <c r="Y32" s="15"/>
    </row>
    <row r="33" spans="1:25" ht="15" customHeight="1" x14ac:dyDescent="0.4">
      <c r="A33" s="123"/>
      <c r="B33" s="100"/>
      <c r="C33" s="301" t="s">
        <v>100</v>
      </c>
      <c r="D33" s="302"/>
      <c r="E33" s="302"/>
      <c r="F33" s="302"/>
      <c r="G33" s="302"/>
      <c r="H33" s="302"/>
      <c r="I33" s="303"/>
      <c r="J33" s="137" t="e">
        <v>#DIV/0!</v>
      </c>
      <c r="K33" s="138" t="s">
        <v>137</v>
      </c>
      <c r="L33" s="4"/>
      <c r="M33" s="4"/>
      <c r="N33" s="5"/>
      <c r="S33" s="15"/>
      <c r="T33" s="15"/>
      <c r="U33" s="15"/>
      <c r="V33" s="15"/>
      <c r="W33" s="15"/>
      <c r="X33" s="15"/>
      <c r="Y33" s="15"/>
    </row>
    <row r="34" spans="1:25" ht="9" customHeight="1" x14ac:dyDescent="0.4">
      <c r="A34" s="110"/>
      <c r="B34" s="37"/>
      <c r="C34" s="37"/>
      <c r="D34" s="37"/>
      <c r="E34" s="37"/>
      <c r="F34" s="37"/>
      <c r="G34" s="37"/>
      <c r="H34" s="37"/>
      <c r="I34" s="37"/>
      <c r="J34" s="37"/>
      <c r="K34" s="117"/>
      <c r="L34" s="117"/>
      <c r="M34" s="117"/>
      <c r="N34" s="16"/>
    </row>
    <row r="35" spans="1:25" ht="17.25" customHeight="1" x14ac:dyDescent="0.4">
      <c r="A35" s="110"/>
      <c r="B35" s="37" t="s">
        <v>101</v>
      </c>
      <c r="C35" s="37"/>
      <c r="D35" s="37"/>
      <c r="E35" s="37"/>
      <c r="F35" s="37"/>
      <c r="G35" s="37"/>
      <c r="H35" s="37"/>
      <c r="I35" s="37"/>
      <c r="J35" s="37"/>
      <c r="K35" s="116" t="s">
        <v>7</v>
      </c>
      <c r="L35" s="116" t="s">
        <v>8</v>
      </c>
      <c r="M35" s="117"/>
      <c r="N35" s="16"/>
    </row>
    <row r="36" spans="1:25" ht="14.25" x14ac:dyDescent="0.4">
      <c r="A36" s="110"/>
      <c r="B36" s="37" t="s">
        <v>102</v>
      </c>
      <c r="C36" s="117"/>
      <c r="D36" s="139"/>
      <c r="E36" s="139"/>
      <c r="F36" s="139"/>
      <c r="G36" s="139"/>
      <c r="H36" s="117"/>
      <c r="I36" s="117"/>
      <c r="J36" s="117"/>
      <c r="K36" s="117"/>
      <c r="L36" s="117"/>
      <c r="M36" s="117"/>
      <c r="N36" s="16"/>
    </row>
    <row r="37" spans="1:25" ht="13.5" customHeight="1" x14ac:dyDescent="0.4">
      <c r="A37" s="110"/>
      <c r="B37" s="304"/>
      <c r="C37" s="305"/>
      <c r="D37" s="278" t="s">
        <v>103</v>
      </c>
      <c r="E37" s="310"/>
      <c r="F37" s="140"/>
      <c r="G37" s="141"/>
      <c r="H37" s="278" t="s">
        <v>104</v>
      </c>
      <c r="I37" s="310"/>
      <c r="J37" s="140"/>
      <c r="K37" s="142"/>
      <c r="L37" s="272" t="s">
        <v>105</v>
      </c>
      <c r="M37" s="273" t="s">
        <v>106</v>
      </c>
      <c r="N37" s="143"/>
    </row>
    <row r="38" spans="1:25" ht="13.5" customHeight="1" x14ac:dyDescent="0.4">
      <c r="A38" s="110"/>
      <c r="B38" s="306"/>
      <c r="C38" s="307"/>
      <c r="D38" s="311"/>
      <c r="E38" s="312"/>
      <c r="F38" s="274" t="s">
        <v>107</v>
      </c>
      <c r="G38" s="275"/>
      <c r="H38" s="311"/>
      <c r="I38" s="312"/>
      <c r="J38" s="278" t="s">
        <v>108</v>
      </c>
      <c r="K38" s="279"/>
      <c r="L38" s="272"/>
      <c r="M38" s="273"/>
      <c r="N38" s="143"/>
    </row>
    <row r="39" spans="1:25" ht="13.5" customHeight="1" x14ac:dyDescent="0.4">
      <c r="A39" s="110"/>
      <c r="B39" s="308"/>
      <c r="C39" s="309"/>
      <c r="D39" s="280"/>
      <c r="E39" s="313"/>
      <c r="F39" s="276"/>
      <c r="G39" s="277"/>
      <c r="H39" s="280"/>
      <c r="I39" s="313"/>
      <c r="J39" s="280"/>
      <c r="K39" s="281"/>
      <c r="L39" s="272"/>
      <c r="M39" s="273"/>
      <c r="N39" s="143"/>
    </row>
    <row r="40" spans="1:25" ht="15" customHeight="1" x14ac:dyDescent="0.4">
      <c r="A40" s="110"/>
      <c r="B40" s="249" t="s">
        <v>109</v>
      </c>
      <c r="C40" s="282"/>
      <c r="D40" s="283"/>
      <c r="E40" s="283"/>
      <c r="F40" s="284"/>
      <c r="G40" s="285"/>
      <c r="H40" s="283"/>
      <c r="I40" s="283"/>
      <c r="J40" s="286"/>
      <c r="K40" s="287"/>
      <c r="L40" s="288"/>
      <c r="M40" s="291"/>
      <c r="N40" s="143"/>
    </row>
    <row r="41" spans="1:25" ht="15" customHeight="1" thickBot="1" x14ac:dyDescent="0.45">
      <c r="A41" s="110"/>
      <c r="B41" s="144"/>
      <c r="C41" s="145" t="s">
        <v>110</v>
      </c>
      <c r="D41" s="294"/>
      <c r="E41" s="294"/>
      <c r="F41" s="294"/>
      <c r="G41" s="294"/>
      <c r="H41" s="294"/>
      <c r="I41" s="294"/>
      <c r="J41" s="295"/>
      <c r="K41" s="296"/>
      <c r="L41" s="289"/>
      <c r="M41" s="292"/>
      <c r="N41" s="143"/>
    </row>
    <row r="42" spans="1:25" ht="15" customHeight="1" thickTop="1" x14ac:dyDescent="0.4">
      <c r="A42" s="110"/>
      <c r="B42" s="314" t="s">
        <v>111</v>
      </c>
      <c r="C42" s="315"/>
      <c r="D42" s="269" t="s">
        <v>112</v>
      </c>
      <c r="E42" s="269"/>
      <c r="F42" s="269" t="s">
        <v>113</v>
      </c>
      <c r="G42" s="269"/>
      <c r="H42" s="269" t="s">
        <v>114</v>
      </c>
      <c r="I42" s="269"/>
      <c r="J42" s="270" t="s">
        <v>115</v>
      </c>
      <c r="K42" s="271"/>
      <c r="L42" s="289"/>
      <c r="M42" s="292"/>
      <c r="N42" s="143"/>
    </row>
    <row r="43" spans="1:25" ht="15" customHeight="1" x14ac:dyDescent="0.4">
      <c r="A43" s="110"/>
      <c r="B43" s="316"/>
      <c r="C43" s="317"/>
      <c r="D43" s="297">
        <f>D40-D41</f>
        <v>0</v>
      </c>
      <c r="E43" s="298"/>
      <c r="F43" s="318">
        <f t="shared" ref="F43" si="0">F40-F41</f>
        <v>0</v>
      </c>
      <c r="G43" s="319"/>
      <c r="H43" s="318">
        <f t="shared" ref="H43" si="1">H40-H41</f>
        <v>0</v>
      </c>
      <c r="I43" s="319"/>
      <c r="J43" s="318">
        <f t="shared" ref="J43" si="2">J40-J41</f>
        <v>0</v>
      </c>
      <c r="K43" s="320"/>
      <c r="L43" s="290"/>
      <c r="M43" s="293"/>
      <c r="N43" s="143"/>
    </row>
    <row r="44" spans="1:25" ht="12.75" customHeight="1" x14ac:dyDescent="0.4">
      <c r="A44" s="110"/>
      <c r="B44" s="146"/>
      <c r="C44" s="147"/>
      <c r="D44" s="147"/>
      <c r="E44" s="147"/>
      <c r="F44" s="148" t="s">
        <v>116</v>
      </c>
      <c r="G44" s="147"/>
      <c r="H44" s="147"/>
      <c r="I44" s="147"/>
      <c r="J44" s="147"/>
      <c r="K44" s="147"/>
      <c r="L44" s="147"/>
      <c r="M44" s="147"/>
      <c r="N44" s="16"/>
    </row>
    <row r="45" spans="1:25" ht="13.5" customHeight="1" thickBot="1" x14ac:dyDescent="0.45">
      <c r="A45" s="110"/>
      <c r="B45" s="37" t="s">
        <v>117</v>
      </c>
      <c r="C45" s="117"/>
      <c r="D45" s="117"/>
      <c r="E45" s="117"/>
      <c r="F45" s="117"/>
      <c r="G45" s="117"/>
      <c r="H45" s="117"/>
      <c r="I45" s="116"/>
      <c r="J45" s="116"/>
      <c r="K45" s="117"/>
      <c r="L45" s="117"/>
      <c r="M45" s="117"/>
      <c r="N45" s="16"/>
    </row>
    <row r="46" spans="1:25" ht="13.5" customHeight="1" thickTop="1" x14ac:dyDescent="0.4">
      <c r="A46" s="110"/>
      <c r="B46" s="262" t="s">
        <v>118</v>
      </c>
      <c r="C46" s="262" t="s">
        <v>119</v>
      </c>
      <c r="D46" s="263" t="s">
        <v>120</v>
      </c>
      <c r="E46" s="263"/>
      <c r="F46" s="262" t="s">
        <v>119</v>
      </c>
      <c r="G46" s="149">
        <f>F43</f>
        <v>0</v>
      </c>
      <c r="H46" s="149" t="s">
        <v>121</v>
      </c>
      <c r="I46" s="149">
        <f>J43</f>
        <v>0</v>
      </c>
      <c r="J46" s="268" t="s">
        <v>119</v>
      </c>
      <c r="K46" s="264" t="str">
        <f>IF(D43=0,"",ROUNDDOWN((F43+J43)/(D43+H43),2))</f>
        <v/>
      </c>
      <c r="L46" s="265"/>
      <c r="M46" s="240"/>
      <c r="N46" s="16"/>
    </row>
    <row r="47" spans="1:25" ht="13.5" customHeight="1" thickBot="1" x14ac:dyDescent="0.45">
      <c r="A47" s="110"/>
      <c r="B47" s="262"/>
      <c r="C47" s="262"/>
      <c r="D47" s="241" t="s">
        <v>122</v>
      </c>
      <c r="E47" s="241"/>
      <c r="F47" s="262"/>
      <c r="G47" s="150">
        <f>D43</f>
        <v>0</v>
      </c>
      <c r="H47" s="150" t="s">
        <v>123</v>
      </c>
      <c r="I47" s="150">
        <f>H43</f>
        <v>0</v>
      </c>
      <c r="J47" s="268"/>
      <c r="K47" s="266"/>
      <c r="L47" s="267"/>
      <c r="M47" s="240"/>
      <c r="N47" s="16"/>
    </row>
    <row r="48" spans="1:25" ht="15" customHeight="1" thickTop="1" x14ac:dyDescent="0.4">
      <c r="A48" s="110"/>
      <c r="B48" s="242" t="s">
        <v>124</v>
      </c>
      <c r="C48" s="245" t="s">
        <v>118</v>
      </c>
      <c r="D48" s="245"/>
      <c r="E48" s="247" t="s">
        <v>125</v>
      </c>
      <c r="F48" s="249" t="s">
        <v>126</v>
      </c>
      <c r="G48" s="250"/>
      <c r="H48" s="250"/>
      <c r="I48" s="251" t="s">
        <v>9</v>
      </c>
      <c r="J48" s="117"/>
      <c r="K48" s="117"/>
      <c r="L48" s="253" t="s">
        <v>127</v>
      </c>
      <c r="M48" s="253"/>
      <c r="N48" s="16"/>
    </row>
    <row r="49" spans="1:15" ht="15" customHeight="1" thickBot="1" x14ac:dyDescent="0.45">
      <c r="A49" s="110"/>
      <c r="B49" s="243"/>
      <c r="C49" s="246"/>
      <c r="D49" s="246"/>
      <c r="E49" s="248"/>
      <c r="F49" s="151"/>
      <c r="G49" s="254" t="s">
        <v>128</v>
      </c>
      <c r="H49" s="255"/>
      <c r="I49" s="252"/>
      <c r="J49" s="117"/>
      <c r="K49" s="117"/>
      <c r="L49" s="138" t="s">
        <v>129</v>
      </c>
      <c r="M49" s="117"/>
      <c r="N49" s="16"/>
    </row>
    <row r="50" spans="1:15" ht="15" customHeight="1" x14ac:dyDescent="0.4">
      <c r="A50" s="110"/>
      <c r="B50" s="243"/>
      <c r="C50" s="256" t="s">
        <v>130</v>
      </c>
      <c r="D50" s="257"/>
      <c r="E50" s="152">
        <v>10000</v>
      </c>
      <c r="F50" s="152">
        <v>500</v>
      </c>
      <c r="G50" s="258"/>
      <c r="H50" s="259"/>
      <c r="I50" s="153" t="str">
        <f>IF($K$46&gt;=0.55,"○","")</f>
        <v>○</v>
      </c>
      <c r="J50" s="117"/>
      <c r="K50" s="117"/>
      <c r="L50" s="117"/>
      <c r="M50" s="117"/>
      <c r="N50" s="16"/>
    </row>
    <row r="51" spans="1:15" ht="15" customHeight="1" thickBot="1" x14ac:dyDescent="0.45">
      <c r="A51" s="110"/>
      <c r="B51" s="244"/>
      <c r="C51" s="256" t="s">
        <v>131</v>
      </c>
      <c r="D51" s="257"/>
      <c r="E51" s="260" t="s">
        <v>132</v>
      </c>
      <c r="F51" s="261"/>
      <c r="G51" s="261"/>
      <c r="H51" s="261"/>
      <c r="I51" s="154" t="str">
        <f>IF($K$46&lt;0.55,"不支給","")</f>
        <v/>
      </c>
      <c r="J51" s="117"/>
      <c r="K51" s="117"/>
      <c r="L51" s="117"/>
      <c r="M51" s="117"/>
      <c r="N51" s="16"/>
    </row>
    <row r="52" spans="1:15" ht="13.5" customHeight="1" x14ac:dyDescent="0.4">
      <c r="A52" s="110"/>
      <c r="B52" s="117"/>
      <c r="C52" s="117"/>
      <c r="D52" s="155"/>
      <c r="E52" s="155"/>
      <c r="F52" s="117"/>
      <c r="G52" s="117"/>
      <c r="H52" s="117"/>
      <c r="I52" s="117"/>
      <c r="J52" s="117"/>
      <c r="K52" s="117"/>
      <c r="L52" s="117"/>
      <c r="M52" s="117"/>
      <c r="N52" s="16"/>
      <c r="O52" s="15"/>
    </row>
    <row r="53" spans="1:15" ht="17.25" customHeight="1" x14ac:dyDescent="0.4">
      <c r="A53" s="110"/>
      <c r="B53" s="37" t="s">
        <v>133</v>
      </c>
      <c r="C53" s="37"/>
      <c r="D53" s="37"/>
      <c r="E53" s="156"/>
      <c r="F53" s="37"/>
      <c r="G53" s="37"/>
      <c r="H53" s="37"/>
      <c r="I53" s="37"/>
      <c r="J53" s="37"/>
      <c r="K53" s="37"/>
      <c r="L53" s="37"/>
      <c r="M53" s="37"/>
      <c r="N53" s="16"/>
    </row>
    <row r="54" spans="1:15" ht="17.25" customHeight="1" x14ac:dyDescent="0.4">
      <c r="A54" s="28"/>
      <c r="B54" s="181"/>
      <c r="C54" s="181"/>
      <c r="D54" s="196" t="s">
        <v>9</v>
      </c>
      <c r="E54" s="196" t="s">
        <v>10</v>
      </c>
      <c r="F54" s="196" t="s">
        <v>11</v>
      </c>
      <c r="G54" s="197" t="s">
        <v>12</v>
      </c>
      <c r="H54" s="194" t="s">
        <v>13</v>
      </c>
      <c r="I54" s="194"/>
      <c r="J54" s="194"/>
      <c r="K54" s="194"/>
      <c r="L54" s="194"/>
      <c r="M54" s="194"/>
      <c r="N54" s="16"/>
    </row>
    <row r="55" spans="1:15" ht="21.75" customHeight="1" x14ac:dyDescent="0.4">
      <c r="A55" s="28"/>
      <c r="B55" s="181"/>
      <c r="C55" s="181"/>
      <c r="D55" s="196"/>
      <c r="E55" s="196"/>
      <c r="F55" s="196"/>
      <c r="G55" s="197"/>
      <c r="H55" s="181" t="s">
        <v>14</v>
      </c>
      <c r="I55" s="181"/>
      <c r="J55" s="98" t="s">
        <v>15</v>
      </c>
      <c r="K55" s="195" t="str">
        <f>IF(J56&lt;28,"期間日数&lt;28の実日数","-")</f>
        <v>期間日数&lt;28の実日数</v>
      </c>
      <c r="L55" s="195"/>
      <c r="M55" s="98" t="s">
        <v>16</v>
      </c>
      <c r="N55" s="16"/>
    </row>
    <row r="56" spans="1:15" ht="17.25" customHeight="1" x14ac:dyDescent="0.4">
      <c r="A56" s="28"/>
      <c r="B56" s="181" t="s">
        <v>134</v>
      </c>
      <c r="C56" s="181"/>
      <c r="D56" s="97" t="s">
        <v>35</v>
      </c>
      <c r="E56" s="157">
        <v>10000</v>
      </c>
      <c r="F56" s="158">
        <v>500</v>
      </c>
      <c r="G56" s="159"/>
      <c r="H56" s="198"/>
      <c r="I56" s="198"/>
      <c r="J56" s="55"/>
      <c r="K56" s="239"/>
      <c r="L56" s="239"/>
      <c r="M56" s="99" t="str">
        <f>IF(H56=0,"-",IF(J56&gt;=28,"定額",IF(K56&lt;20,IF(K56&lt;1,"実日数は？","日割"),"定額")))</f>
        <v>-</v>
      </c>
      <c r="N56" s="16"/>
    </row>
    <row r="57" spans="1:15" s="15" customFormat="1" ht="12" customHeight="1" x14ac:dyDescent="0.4">
      <c r="A57" s="28"/>
      <c r="B57" s="22"/>
      <c r="C57" s="22"/>
      <c r="D57" s="22"/>
      <c r="E57" s="160"/>
      <c r="F57" s="161"/>
      <c r="G57" s="162"/>
      <c r="H57" s="163"/>
      <c r="I57" s="163"/>
      <c r="J57" s="164"/>
      <c r="K57" s="165"/>
      <c r="L57" s="165"/>
      <c r="M57" s="166"/>
      <c r="N57" s="16"/>
      <c r="O57" s="13"/>
    </row>
    <row r="58" spans="1:15" ht="15" customHeight="1" x14ac:dyDescent="0.4">
      <c r="A58" s="28"/>
      <c r="B58" s="181"/>
      <c r="C58" s="181"/>
      <c r="D58" s="181"/>
      <c r="E58" s="181"/>
      <c r="F58" s="97" t="s">
        <v>17</v>
      </c>
      <c r="G58" s="97" t="s">
        <v>18</v>
      </c>
      <c r="H58" s="97" t="s">
        <v>19</v>
      </c>
      <c r="I58" s="97" t="s">
        <v>20</v>
      </c>
      <c r="J58" s="97" t="s">
        <v>21</v>
      </c>
      <c r="K58" s="97" t="s">
        <v>22</v>
      </c>
      <c r="L58" s="182" t="s">
        <v>23</v>
      </c>
      <c r="M58" s="183"/>
      <c r="N58" s="16"/>
    </row>
    <row r="59" spans="1:15" ht="15" customHeight="1" x14ac:dyDescent="0.4">
      <c r="A59" s="28"/>
      <c r="B59" s="186" t="s">
        <v>16</v>
      </c>
      <c r="C59" s="181"/>
      <c r="D59" s="181"/>
      <c r="E59" s="181"/>
      <c r="F59" s="98" t="str">
        <f>IF($G$56=1,$M$56,IF($G$56&gt;1,"定額","-"))</f>
        <v>-</v>
      </c>
      <c r="G59" s="98" t="str">
        <f t="shared" ref="G59:K59" si="3">IF($G$56=1,$M$56,IF($G$56&gt;1,"定額","-"))</f>
        <v>-</v>
      </c>
      <c r="H59" s="98" t="str">
        <f t="shared" si="3"/>
        <v>-</v>
      </c>
      <c r="I59" s="98" t="str">
        <f t="shared" si="3"/>
        <v>-</v>
      </c>
      <c r="J59" s="98" t="str">
        <f t="shared" si="3"/>
        <v>-</v>
      </c>
      <c r="K59" s="98" t="str">
        <f t="shared" si="3"/>
        <v>-</v>
      </c>
      <c r="L59" s="184"/>
      <c r="M59" s="185"/>
      <c r="N59" s="16"/>
    </row>
    <row r="60" spans="1:15" ht="15" customHeight="1" x14ac:dyDescent="0.4">
      <c r="A60" s="28"/>
      <c r="B60" s="186" t="s">
        <v>24</v>
      </c>
      <c r="C60" s="188" t="s">
        <v>60</v>
      </c>
      <c r="D60" s="189"/>
      <c r="E60" s="189"/>
      <c r="F60" s="44"/>
      <c r="G60" s="44"/>
      <c r="H60" s="44"/>
      <c r="I60" s="44"/>
      <c r="J60" s="44"/>
      <c r="K60" s="44"/>
      <c r="L60" s="184"/>
      <c r="M60" s="185"/>
      <c r="N60" s="16"/>
    </row>
    <row r="61" spans="1:15" ht="15" customHeight="1" x14ac:dyDescent="0.4">
      <c r="A61" s="28"/>
      <c r="B61" s="187"/>
      <c r="C61" s="190" t="s">
        <v>61</v>
      </c>
      <c r="D61" s="191"/>
      <c r="E61" s="191"/>
      <c r="F61" s="44"/>
      <c r="G61" s="44"/>
      <c r="H61" s="44"/>
      <c r="I61" s="44"/>
      <c r="J61" s="44"/>
      <c r="K61" s="44"/>
      <c r="L61" s="184"/>
      <c r="M61" s="185"/>
      <c r="N61" s="16"/>
    </row>
    <row r="62" spans="1:15" ht="15" customHeight="1" x14ac:dyDescent="0.15">
      <c r="A62" s="28"/>
      <c r="B62" s="68">
        <v>10000</v>
      </c>
      <c r="C62" s="188" t="s">
        <v>25</v>
      </c>
      <c r="D62" s="189"/>
      <c r="E62" s="189"/>
      <c r="F62" s="45">
        <f>SUM(F60:F61)</f>
        <v>0</v>
      </c>
      <c r="G62" s="45">
        <f t="shared" ref="G62:K62" si="4">SUM(G60:G61)</f>
        <v>0</v>
      </c>
      <c r="H62" s="45">
        <f t="shared" si="4"/>
        <v>0</v>
      </c>
      <c r="I62" s="45">
        <f t="shared" si="4"/>
        <v>0</v>
      </c>
      <c r="J62" s="45">
        <f t="shared" si="4"/>
        <v>0</v>
      </c>
      <c r="K62" s="45">
        <f t="shared" si="4"/>
        <v>0</v>
      </c>
      <c r="L62" s="184"/>
      <c r="M62" s="185"/>
      <c r="N62" s="143"/>
    </row>
    <row r="63" spans="1:15" ht="15" customHeight="1" x14ac:dyDescent="0.15">
      <c r="A63" s="28"/>
      <c r="B63" s="46"/>
      <c r="C63" s="205" t="s">
        <v>26</v>
      </c>
      <c r="D63" s="181"/>
      <c r="E63" s="181"/>
      <c r="F63" s="47">
        <f>IF(F59="定額",$B$62*F62,F62*$K$56*$B$62)</f>
        <v>0</v>
      </c>
      <c r="G63" s="47">
        <f t="shared" ref="G63:K63" si="5">IF(G59="定額",$B$62*G62,G62*$K$56*$B$62)</f>
        <v>0</v>
      </c>
      <c r="H63" s="47">
        <f t="shared" si="5"/>
        <v>0</v>
      </c>
      <c r="I63" s="47">
        <f t="shared" si="5"/>
        <v>0</v>
      </c>
      <c r="J63" s="47">
        <f t="shared" si="5"/>
        <v>0</v>
      </c>
      <c r="K63" s="47">
        <f t="shared" si="5"/>
        <v>0</v>
      </c>
      <c r="L63" s="208">
        <f>SUM(F63:K63)</f>
        <v>0</v>
      </c>
      <c r="M63" s="209"/>
      <c r="N63" s="16"/>
    </row>
    <row r="64" spans="1:15" ht="11.25" customHeight="1" x14ac:dyDescent="0.4">
      <c r="A64" s="28"/>
      <c r="B64" s="23"/>
      <c r="C64" s="23"/>
      <c r="D64" s="23"/>
      <c r="E64" s="23"/>
      <c r="F64" s="23"/>
      <c r="G64" s="23"/>
      <c r="H64" s="23"/>
      <c r="I64" s="23"/>
      <c r="J64" s="23"/>
      <c r="K64" s="23"/>
      <c r="L64" s="23"/>
      <c r="M64" s="23"/>
      <c r="N64" s="16"/>
    </row>
    <row r="65" spans="1:14" ht="15" customHeight="1" x14ac:dyDescent="0.4">
      <c r="A65" s="28"/>
      <c r="B65" s="48" t="s">
        <v>27</v>
      </c>
      <c r="C65" s="98" t="s">
        <v>28</v>
      </c>
      <c r="D65" s="49"/>
      <c r="E65" s="50"/>
      <c r="F65" s="50"/>
      <c r="G65" s="51"/>
      <c r="H65" s="51"/>
      <c r="I65" s="51"/>
      <c r="J65" s="52"/>
      <c r="K65" s="52"/>
      <c r="L65" s="182" t="s">
        <v>23</v>
      </c>
      <c r="M65" s="183"/>
      <c r="N65" s="16"/>
    </row>
    <row r="66" spans="1:14" ht="15" customHeight="1" x14ac:dyDescent="0.15">
      <c r="A66" s="28"/>
      <c r="B66" s="53"/>
      <c r="C66" s="54" t="s">
        <v>48</v>
      </c>
      <c r="D66" s="55"/>
      <c r="E66" s="55"/>
      <c r="F66" s="55"/>
      <c r="G66" s="55"/>
      <c r="H66" s="55"/>
      <c r="I66" s="55"/>
      <c r="J66" s="55"/>
      <c r="K66" s="55"/>
      <c r="L66" s="184"/>
      <c r="M66" s="185"/>
      <c r="N66" s="16"/>
    </row>
    <row r="67" spans="1:14" ht="15" customHeight="1" x14ac:dyDescent="0.4">
      <c r="A67" s="28"/>
      <c r="B67" s="56">
        <v>500</v>
      </c>
      <c r="C67" s="57" t="s">
        <v>16</v>
      </c>
      <c r="D67" s="58" t="str">
        <f t="shared" ref="D67:K67" si="6">IF(D66&gt;=20,"定額",IF(D66=0,"-","日割"))</f>
        <v>-</v>
      </c>
      <c r="E67" s="58" t="str">
        <f t="shared" si="6"/>
        <v>-</v>
      </c>
      <c r="F67" s="58" t="str">
        <f t="shared" si="6"/>
        <v>-</v>
      </c>
      <c r="G67" s="58" t="str">
        <f t="shared" si="6"/>
        <v>-</v>
      </c>
      <c r="H67" s="58" t="str">
        <f t="shared" si="6"/>
        <v>-</v>
      </c>
      <c r="I67" s="58" t="str">
        <f t="shared" si="6"/>
        <v>-</v>
      </c>
      <c r="J67" s="58" t="str">
        <f t="shared" si="6"/>
        <v>-</v>
      </c>
      <c r="K67" s="58" t="str">
        <f t="shared" si="6"/>
        <v>-</v>
      </c>
      <c r="L67" s="184"/>
      <c r="M67" s="185"/>
      <c r="N67" s="16"/>
    </row>
    <row r="68" spans="1:14" ht="15" customHeight="1" x14ac:dyDescent="0.4">
      <c r="A68" s="28"/>
      <c r="B68" s="59"/>
      <c r="C68" s="57" t="s">
        <v>29</v>
      </c>
      <c r="D68" s="60" t="str">
        <f>IF(D67="定額",$B$62,IF(D67="日割",D66*$B$67,"-"))</f>
        <v>-</v>
      </c>
      <c r="E68" s="60" t="str">
        <f t="shared" ref="E68:K68" si="7">IF(E67="定額",$B$62,IF(E67="日割",E66*$B$67,"-"))</f>
        <v>-</v>
      </c>
      <c r="F68" s="60" t="str">
        <f t="shared" si="7"/>
        <v>-</v>
      </c>
      <c r="G68" s="60" t="str">
        <f t="shared" si="7"/>
        <v>-</v>
      </c>
      <c r="H68" s="60" t="str">
        <f t="shared" si="7"/>
        <v>-</v>
      </c>
      <c r="I68" s="60" t="str">
        <f t="shared" si="7"/>
        <v>-</v>
      </c>
      <c r="J68" s="60" t="str">
        <f t="shared" si="7"/>
        <v>-</v>
      </c>
      <c r="K68" s="60" t="str">
        <f t="shared" si="7"/>
        <v>-</v>
      </c>
      <c r="L68" s="208">
        <f>SUM(D68:K68)</f>
        <v>0</v>
      </c>
      <c r="M68" s="209"/>
      <c r="N68" s="16"/>
    </row>
    <row r="69" spans="1:14" x14ac:dyDescent="0.4">
      <c r="A69" s="28"/>
      <c r="B69" s="36" t="s">
        <v>31</v>
      </c>
      <c r="C69" s="15"/>
      <c r="D69" s="36"/>
      <c r="E69" s="36"/>
      <c r="F69" s="36"/>
      <c r="G69" s="15"/>
      <c r="H69" s="61"/>
      <c r="I69" s="62"/>
      <c r="J69" s="62"/>
      <c r="K69" s="62"/>
      <c r="L69" s="62"/>
      <c r="M69" s="63"/>
      <c r="N69" s="16"/>
    </row>
    <row r="70" spans="1:14" ht="22.5" customHeight="1" x14ac:dyDescent="0.4">
      <c r="A70" s="28"/>
      <c r="B70" s="64"/>
      <c r="C70" s="202" t="s">
        <v>49</v>
      </c>
      <c r="D70" s="202"/>
      <c r="E70" s="202"/>
      <c r="F70" s="202"/>
      <c r="G70" s="202"/>
      <c r="H70" s="202"/>
      <c r="I70" s="203"/>
      <c r="J70" s="204" t="s">
        <v>30</v>
      </c>
      <c r="K70" s="204"/>
      <c r="L70" s="206">
        <f>SUM(L63:M68)</f>
        <v>0</v>
      </c>
      <c r="M70" s="206"/>
      <c r="N70" s="16"/>
    </row>
    <row r="71" spans="1:14" ht="14.25" thickBot="1" x14ac:dyDescent="0.45">
      <c r="A71" s="65"/>
      <c r="B71" s="66"/>
      <c r="C71" s="66"/>
      <c r="D71" s="201"/>
      <c r="E71" s="201"/>
      <c r="F71" s="66"/>
      <c r="G71" s="66"/>
      <c r="H71" s="66"/>
      <c r="I71" s="66"/>
      <c r="J71" s="66"/>
      <c r="K71" s="66"/>
      <c r="L71" s="238" t="s">
        <v>62</v>
      </c>
      <c r="M71" s="238"/>
      <c r="N71" s="19"/>
    </row>
    <row r="72" spans="1:14" x14ac:dyDescent="0.4">
      <c r="A72" s="15"/>
      <c r="B72" s="15"/>
      <c r="C72" s="15"/>
      <c r="D72" s="15"/>
      <c r="E72" s="15"/>
      <c r="F72" s="15"/>
      <c r="G72" s="15"/>
      <c r="H72" s="15"/>
      <c r="I72" s="15"/>
      <c r="J72" s="15"/>
      <c r="K72" s="15"/>
      <c r="L72" s="15"/>
      <c r="M72" s="15"/>
      <c r="N72" s="11"/>
    </row>
    <row r="73" spans="1:14" x14ac:dyDescent="0.4">
      <c r="A73" s="15"/>
      <c r="B73" s="15"/>
      <c r="C73" s="15"/>
      <c r="D73" s="15"/>
      <c r="E73" s="15"/>
      <c r="F73" s="15"/>
      <c r="G73" s="15"/>
      <c r="H73" s="15"/>
      <c r="I73" s="15"/>
      <c r="J73" s="15"/>
      <c r="K73" s="15"/>
      <c r="L73" s="15"/>
      <c r="M73" s="15"/>
    </row>
    <row r="76" spans="1:14" x14ac:dyDescent="0.4">
      <c r="G76" s="15"/>
    </row>
  </sheetData>
  <sheetProtection algorithmName="SHA-512" hashValue="KDteIT4N5S4sHeVogRBCM9SV7lqqvtVgBxTxqiXmnByJksF1oj4IdmQh3BRvDARnZJmQMmiHrnLIiQUMnEgmdw==" saltValue="xB/wFv6KXaIBBXYW/o0S4A==" spinCount="100000" sheet="1" objects="1" scenarios="1"/>
  <mergeCells count="97">
    <mergeCell ref="B1:M1"/>
    <mergeCell ref="K2:M2"/>
    <mergeCell ref="B3:C3"/>
    <mergeCell ref="D3:G3"/>
    <mergeCell ref="B5:E5"/>
    <mergeCell ref="F5:H5"/>
    <mergeCell ref="G2:H2"/>
    <mergeCell ref="J24:J25"/>
    <mergeCell ref="K24:M24"/>
    <mergeCell ref="B6:E6"/>
    <mergeCell ref="F6:H6"/>
    <mergeCell ref="I6:N6"/>
    <mergeCell ref="B7:E7"/>
    <mergeCell ref="F7:J7"/>
    <mergeCell ref="L7:M7"/>
    <mergeCell ref="B8:E8"/>
    <mergeCell ref="F8:G8"/>
    <mergeCell ref="I8:J8"/>
    <mergeCell ref="L8:M8"/>
    <mergeCell ref="B22:D22"/>
    <mergeCell ref="D42:E42"/>
    <mergeCell ref="J26:J27"/>
    <mergeCell ref="J30:J31"/>
    <mergeCell ref="C32:I32"/>
    <mergeCell ref="C33:I33"/>
    <mergeCell ref="B37:C39"/>
    <mergeCell ref="D37:E39"/>
    <mergeCell ref="H37:I39"/>
    <mergeCell ref="B42:C43"/>
    <mergeCell ref="F43:G43"/>
    <mergeCell ref="H43:I43"/>
    <mergeCell ref="J43:K43"/>
    <mergeCell ref="L37:L39"/>
    <mergeCell ref="M37:M39"/>
    <mergeCell ref="F38:G39"/>
    <mergeCell ref="J38:K39"/>
    <mergeCell ref="B40:C40"/>
    <mergeCell ref="D40:E40"/>
    <mergeCell ref="F40:G40"/>
    <mergeCell ref="H40:I40"/>
    <mergeCell ref="J40:K40"/>
    <mergeCell ref="L40:L43"/>
    <mergeCell ref="M40:M43"/>
    <mergeCell ref="D41:E41"/>
    <mergeCell ref="F41:G41"/>
    <mergeCell ref="H41:I41"/>
    <mergeCell ref="J41:K41"/>
    <mergeCell ref="D43:E43"/>
    <mergeCell ref="K46:L47"/>
    <mergeCell ref="F46:F47"/>
    <mergeCell ref="J46:J47"/>
    <mergeCell ref="F42:G42"/>
    <mergeCell ref="H42:I42"/>
    <mergeCell ref="J42:K42"/>
    <mergeCell ref="M46:M47"/>
    <mergeCell ref="D47:E47"/>
    <mergeCell ref="B48:B51"/>
    <mergeCell ref="C48:D49"/>
    <mergeCell ref="E48:E49"/>
    <mergeCell ref="F48:H48"/>
    <mergeCell ref="I48:I49"/>
    <mergeCell ref="L48:M48"/>
    <mergeCell ref="G49:H49"/>
    <mergeCell ref="C50:D50"/>
    <mergeCell ref="G50:H50"/>
    <mergeCell ref="C51:D51"/>
    <mergeCell ref="E51:H51"/>
    <mergeCell ref="B46:B47"/>
    <mergeCell ref="C46:C47"/>
    <mergeCell ref="D46:E46"/>
    <mergeCell ref="H54:M54"/>
    <mergeCell ref="H55:I55"/>
    <mergeCell ref="K55:L55"/>
    <mergeCell ref="B56:C56"/>
    <mergeCell ref="H56:I56"/>
    <mergeCell ref="K56:L56"/>
    <mergeCell ref="B54:C55"/>
    <mergeCell ref="D54:D55"/>
    <mergeCell ref="E54:E55"/>
    <mergeCell ref="F54:F55"/>
    <mergeCell ref="G54:G55"/>
    <mergeCell ref="B58:E58"/>
    <mergeCell ref="L58:M62"/>
    <mergeCell ref="B59:E59"/>
    <mergeCell ref="B60:B61"/>
    <mergeCell ref="C60:E60"/>
    <mergeCell ref="C61:E61"/>
    <mergeCell ref="D71:E71"/>
    <mergeCell ref="L71:M71"/>
    <mergeCell ref="C62:E62"/>
    <mergeCell ref="C63:E63"/>
    <mergeCell ref="L63:M63"/>
    <mergeCell ref="L65:M67"/>
    <mergeCell ref="L68:M68"/>
    <mergeCell ref="C70:I70"/>
    <mergeCell ref="J70:K70"/>
    <mergeCell ref="L70:M70"/>
  </mergeCells>
  <phoneticPr fontId="5"/>
  <dataValidations count="2">
    <dataValidation type="list" allowBlank="1" showInputMessage="1" showErrorMessage="1" sqref="D56:D57">
      <formula1>"●"</formula1>
    </dataValidation>
    <dataValidation type="list" allowBlank="1" showInputMessage="1" showErrorMessage="1" sqref="J23:J24">
      <formula1>"〇,×"</formula1>
    </dataValidation>
  </dataValidations>
  <printOptions horizontalCentered="1" verticalCentered="1"/>
  <pageMargins left="0.31496062992125984" right="0" top="0.35433070866141736" bottom="0" header="0.31496062992125984" footer="0.31496062992125984"/>
  <pageSetup paperSize="9" scale="7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161925</xdr:colOff>
                    <xdr:row>16</xdr:row>
                    <xdr:rowOff>47625</xdr:rowOff>
                  </from>
                  <to>
                    <xdr:col>1</xdr:col>
                    <xdr:colOff>409575</xdr:colOff>
                    <xdr:row>16</xdr:row>
                    <xdr:rowOff>190500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161925</xdr:colOff>
                    <xdr:row>12</xdr:row>
                    <xdr:rowOff>76200</xdr:rowOff>
                  </from>
                  <to>
                    <xdr:col>1</xdr:col>
                    <xdr:colOff>409575</xdr:colOff>
                    <xdr:row>13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161925</xdr:colOff>
                    <xdr:row>14</xdr:row>
                    <xdr:rowOff>57150</xdr:rowOff>
                  </from>
                  <to>
                    <xdr:col>1</xdr:col>
                    <xdr:colOff>409575</xdr:colOff>
                    <xdr:row>14</xdr:row>
                    <xdr:rowOff>200025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161925</xdr:colOff>
                    <xdr:row>15</xdr:row>
                    <xdr:rowOff>57150</xdr:rowOff>
                  </from>
                  <to>
                    <xdr:col>1</xdr:col>
                    <xdr:colOff>409575</xdr:colOff>
                    <xdr:row>15</xdr:row>
                    <xdr:rowOff>200025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161925</xdr:colOff>
                    <xdr:row>17</xdr:row>
                    <xdr:rowOff>47625</xdr:rowOff>
                  </from>
                  <to>
                    <xdr:col>1</xdr:col>
                    <xdr:colOff>409575</xdr:colOff>
                    <xdr:row>17</xdr:row>
                    <xdr:rowOff>190500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657225</xdr:colOff>
                    <xdr:row>34</xdr:row>
                    <xdr:rowOff>28575</xdr:rowOff>
                  </from>
                  <to>
                    <xdr:col>10</xdr:col>
                    <xdr:colOff>209550</xdr:colOff>
                    <xdr:row>34</xdr:row>
                    <xdr:rowOff>209550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619125</xdr:colOff>
                    <xdr:row>34</xdr:row>
                    <xdr:rowOff>0</xdr:rowOff>
                  </from>
                  <to>
                    <xdr:col>11</xdr:col>
                    <xdr:colOff>171450</xdr:colOff>
                    <xdr:row>35</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657225</xdr:colOff>
                    <xdr:row>20</xdr:row>
                    <xdr:rowOff>0</xdr:rowOff>
                  </from>
                  <to>
                    <xdr:col>10</xdr:col>
                    <xdr:colOff>209550</xdr:colOff>
                    <xdr:row>21</xdr:row>
                    <xdr:rowOff>28575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10</xdr:col>
                    <xdr:colOff>609600</xdr:colOff>
                    <xdr:row>20</xdr:row>
                    <xdr:rowOff>19050</xdr:rowOff>
                  </from>
                  <to>
                    <xdr:col>11</xdr:col>
                    <xdr:colOff>161925</xdr:colOff>
                    <xdr:row>20</xdr:row>
                    <xdr:rowOff>219075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600075</xdr:colOff>
                    <xdr:row>10</xdr:row>
                    <xdr:rowOff>0</xdr:rowOff>
                  </from>
                  <to>
                    <xdr:col>11</xdr:col>
                    <xdr:colOff>152400</xdr:colOff>
                    <xdr:row>11</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619125</xdr:colOff>
                    <xdr:row>10</xdr:row>
                    <xdr:rowOff>0</xdr:rowOff>
                  </from>
                  <to>
                    <xdr:col>10</xdr:col>
                    <xdr:colOff>171450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基本奨励金（Webデザイン）</vt:lpstr>
      <vt:lpstr>裏面</vt:lpstr>
      <vt:lpstr>基本奨励金（追加分）</vt:lpstr>
      <vt:lpstr>'基本奨励金（追加分）'!Print_Area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川村かおる</dc:creator>
  <cp:lastModifiedBy>川村かおる</cp:lastModifiedBy>
  <cp:lastPrinted>2023-05-01T04:35:13Z</cp:lastPrinted>
  <dcterms:created xsi:type="dcterms:W3CDTF">2022-04-25T06:07:09Z</dcterms:created>
  <dcterms:modified xsi:type="dcterms:W3CDTF">2023-07-20T02:00:15Z</dcterms:modified>
</cp:coreProperties>
</file>