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4033000_愛知労働局\23020名古屋中公共職業安定所\雇用管理部門\02　障害関係\01　障害関係起案\R6年度\その他\変動報告書変更\"/>
    </mc:Choice>
  </mc:AlternateContent>
  <bookViews>
    <workbookView xWindow="0" yWindow="0" windowWidth="15345" windowHeight="4455"/>
  </bookViews>
  <sheets>
    <sheet name="障害者変動報告書" sheetId="8" r:id="rId1"/>
    <sheet name="ｌ" sheetId="6" state="hidden" r:id="rId2"/>
  </sheets>
  <definedNames>
    <definedName name="_xlnm.Print_Area" localSheetId="1">ｌ!$A$1:$AF$25</definedName>
    <definedName name="_xlnm.Print_Area" localSheetId="0">障害者変動報告書!$A$1:$AN$51</definedName>
  </definedNames>
  <calcPr calcId="162913"/>
</workbook>
</file>

<file path=xl/calcChain.xml><?xml version="1.0" encoding="utf-8"?>
<calcChain xmlns="http://schemas.openxmlformats.org/spreadsheetml/2006/main">
  <c r="Q45" i="8" l="1"/>
  <c r="J45" i="8"/>
  <c r="Q41" i="8"/>
  <c r="Q35" i="8"/>
  <c r="J41" i="8"/>
  <c r="J35" i="8"/>
  <c r="Q47" i="8" l="1"/>
  <c r="Q46" i="8"/>
  <c r="J47" i="8"/>
  <c r="J46" i="8"/>
  <c r="Q27" i="8"/>
  <c r="J27" i="8"/>
  <c r="R17" i="6"/>
  <c r="J2" i="6"/>
  <c r="J18" i="6"/>
  <c r="J19" i="6" s="1"/>
  <c r="J17" i="6"/>
  <c r="J15" i="6"/>
  <c r="J14" i="6"/>
  <c r="J13" i="6"/>
  <c r="J12" i="6"/>
  <c r="J10" i="6"/>
  <c r="J9" i="6"/>
  <c r="J8" i="6"/>
  <c r="J7" i="6"/>
  <c r="J5" i="6"/>
  <c r="J21" i="6" s="1"/>
  <c r="J3" i="6"/>
  <c r="J4" i="6"/>
  <c r="R18" i="6"/>
  <c r="R19" i="6" s="1"/>
  <c r="R15" i="6"/>
  <c r="R14" i="6"/>
  <c r="R13" i="6"/>
  <c r="R12" i="6"/>
  <c r="R10" i="6"/>
  <c r="R9" i="6"/>
  <c r="R8" i="6"/>
  <c r="R7" i="6"/>
  <c r="R5" i="6"/>
  <c r="R24" i="6" s="1"/>
  <c r="R3" i="6"/>
  <c r="R2" i="6"/>
  <c r="R4" i="6" s="1"/>
  <c r="J24" i="6"/>
  <c r="J11" i="6"/>
  <c r="R16" i="6"/>
  <c r="R11" i="6" l="1"/>
  <c r="R21" i="6"/>
  <c r="J16" i="6"/>
  <c r="J20" i="6" s="1"/>
  <c r="J23" i="6" s="1"/>
  <c r="R20" i="6"/>
  <c r="R23" i="6" s="1"/>
  <c r="AC14" i="6" l="1"/>
  <c r="AC15" i="6"/>
  <c r="X23" i="6" s="1"/>
  <c r="X21" i="6" l="1"/>
</calcChain>
</file>

<file path=xl/sharedStrings.xml><?xml version="1.0" encoding="utf-8"?>
<sst xmlns="http://schemas.openxmlformats.org/spreadsheetml/2006/main" count="186" uniqueCount="94">
  <si>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</si>
  <si>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</si>
  <si>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</si>
  <si>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</si>
  <si>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人</t>
    <rPh sb="0" eb="1">
      <t>ニン</t>
    </rPh>
    <phoneticPr fontId="6"/>
  </si>
  <si>
    <t>％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</si>
  <si>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</si>
  <si>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</si>
  <si>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(ｲ)常用雇用労働者の数
　(短時間労働者を除く）</t>
    <rPh sb="3" eb="5">
      <t>ジョウヨウ</t>
    </rPh>
    <rPh sb="5" eb="7">
      <t>コヨウ</t>
    </rPh>
    <rPh sb="7" eb="10">
      <t>ロウドウシャ</t>
    </rPh>
    <rPh sb="11" eb="12">
      <t>スウ</t>
    </rPh>
    <rPh sb="15" eb="18">
      <t>タンジカン</t>
    </rPh>
    <rPh sb="18" eb="21">
      <t>ロウドウシャ</t>
    </rPh>
    <rPh sb="22" eb="23">
      <t>ノゾ</t>
    </rPh>
    <phoneticPr fontId="2"/>
  </si>
  <si>
    <t>(ﾛ)短時間労働者の数</t>
    <rPh sb="3" eb="6">
      <t>タンジカン</t>
    </rPh>
    <rPh sb="6" eb="9">
      <t>ロウドウシャ</t>
    </rPh>
    <rPh sb="10" eb="11">
      <t>スウ</t>
    </rPh>
    <phoneticPr fontId="2"/>
  </si>
  <si>
    <t>(ﾊ)常用雇用労働者の数
　((ｲ)+(ﾛ)×0.5)</t>
    <rPh sb="3" eb="5">
      <t>ジョウヨウ</t>
    </rPh>
    <rPh sb="5" eb="7">
      <t>コヨウ</t>
    </rPh>
    <rPh sb="7" eb="10">
      <t>ロウドウシャ</t>
    </rPh>
    <rPh sb="11" eb="12">
      <t>スウ</t>
    </rPh>
    <phoneticPr fontId="2"/>
  </si>
  <si>
    <t>(ﾎ)重度身体障害者の数</t>
    <rPh sb="3" eb="5">
      <t>ジュウド</t>
    </rPh>
    <rPh sb="5" eb="7">
      <t>シンタイ</t>
    </rPh>
    <rPh sb="7" eb="10">
      <t>ショウガイシャ</t>
    </rPh>
    <rPh sb="11" eb="12">
      <t>スウ</t>
    </rPh>
    <phoneticPr fontId="2"/>
  </si>
  <si>
    <t>(ﾍ)重度身体障害者以外の
　身体障害者数</t>
    <rPh sb="3" eb="5">
      <t>ジュウド</t>
    </rPh>
    <rPh sb="5" eb="7">
      <t>シンタイ</t>
    </rPh>
    <rPh sb="7" eb="10">
      <t>ショウガイシャ</t>
    </rPh>
    <rPh sb="10" eb="12">
      <t>イガイ</t>
    </rPh>
    <rPh sb="15" eb="17">
      <t>シンタイ</t>
    </rPh>
    <rPh sb="17" eb="18">
      <t>サワ</t>
    </rPh>
    <rPh sb="18" eb="19">
      <t>ガイ</t>
    </rPh>
    <rPh sb="19" eb="20">
      <t>シャ</t>
    </rPh>
    <rPh sb="20" eb="21">
      <t>スウ</t>
    </rPh>
    <phoneticPr fontId="2"/>
  </si>
  <si>
    <t>(ﾄ)重度身体障害者である
　短時間労働者の数</t>
    <rPh sb="3" eb="5">
      <t>ジュウド</t>
    </rPh>
    <rPh sb="5" eb="7">
      <t>シンタイ</t>
    </rPh>
    <rPh sb="7" eb="10">
      <t>ショウガイシャ</t>
    </rPh>
    <rPh sb="15" eb="18">
      <t>タンジカン</t>
    </rPh>
    <rPh sb="18" eb="21">
      <t>ロウドウシャ</t>
    </rPh>
    <rPh sb="22" eb="23">
      <t>スウ</t>
    </rPh>
    <phoneticPr fontId="2"/>
  </si>
  <si>
    <t>(ﾘ)身体障害者の数
　((ﾎ)×2＋(ﾍ)＋(ﾄ)＋(ﾁ)×0.5)</t>
    <rPh sb="3" eb="5">
      <t>シンタイ</t>
    </rPh>
    <rPh sb="5" eb="8">
      <t>ショウガイシャ</t>
    </rPh>
    <rPh sb="9" eb="10">
      <t>カズ</t>
    </rPh>
    <phoneticPr fontId="2"/>
  </si>
  <si>
    <t>(ﾇ)重度知的障害者の数</t>
    <rPh sb="3" eb="5">
      <t>ジュウド</t>
    </rPh>
    <rPh sb="5" eb="7">
      <t>チテキ</t>
    </rPh>
    <rPh sb="7" eb="10">
      <t>ショウガイシャ</t>
    </rPh>
    <rPh sb="11" eb="12">
      <t>スウ</t>
    </rPh>
    <phoneticPr fontId="2"/>
  </si>
  <si>
    <t>(ﾖ)精神障害者である
　短時間労働者の数</t>
    <rPh sb="3" eb="5">
      <t>セイシン</t>
    </rPh>
    <rPh sb="5" eb="8">
      <t>ショウガイシャ</t>
    </rPh>
    <rPh sb="13" eb="16">
      <t>タンジカン</t>
    </rPh>
    <rPh sb="16" eb="19">
      <t>ロウドウシャ</t>
    </rPh>
    <rPh sb="20" eb="21">
      <t>カズ</t>
    </rPh>
    <phoneticPr fontId="2"/>
  </si>
  <si>
    <t>(ｶ)知的障害者の数
　((ﾇ)×2＋(ﾙ)＋(ｵ)＋(ﾜ)×0.5)</t>
    <rPh sb="3" eb="5">
      <t>チテキ</t>
    </rPh>
    <rPh sb="5" eb="8">
      <t>ショウガイシャ</t>
    </rPh>
    <rPh sb="9" eb="10">
      <t>カズ</t>
    </rPh>
    <phoneticPr fontId="2"/>
  </si>
  <si>
    <t>(ﾚ)精神障害者の数
　((ﾖ)＋(ﾀ)×0.5)</t>
    <rPh sb="3" eb="5">
      <t>セイシン</t>
    </rPh>
    <rPh sb="5" eb="7">
      <t>ショウガイ</t>
    </rPh>
    <rPh sb="7" eb="8">
      <t>シャ</t>
    </rPh>
    <rPh sb="9" eb="10">
      <t>カズ</t>
    </rPh>
    <phoneticPr fontId="6"/>
  </si>
  <si>
    <t>(ﾀ)精神障害者である
　短時間労働者数</t>
    <rPh sb="3" eb="5">
      <t>セイシン</t>
    </rPh>
    <rPh sb="5" eb="8">
      <t>ショウガイシャ</t>
    </rPh>
    <rPh sb="13" eb="16">
      <t>タンジカン</t>
    </rPh>
    <rPh sb="16" eb="19">
      <t>ロウドウシャ</t>
    </rPh>
    <rPh sb="19" eb="20">
      <t>スウ</t>
    </rPh>
    <phoneticPr fontId="2"/>
  </si>
  <si>
    <t>(ﾜ)重度知的障害者以外の知的障
　害者である短時間労働者の数</t>
    <rPh sb="3" eb="5">
      <t>ジュウド</t>
    </rPh>
    <rPh sb="5" eb="7">
      <t>チテキ</t>
    </rPh>
    <rPh sb="7" eb="10">
      <t>ショウガイシャ</t>
    </rPh>
    <rPh sb="10" eb="12">
      <t>イガイ</t>
    </rPh>
    <rPh sb="13" eb="14">
      <t>チ</t>
    </rPh>
    <rPh sb="14" eb="15">
      <t>テキ</t>
    </rPh>
    <rPh sb="15" eb="16">
      <t>サワ</t>
    </rPh>
    <rPh sb="18" eb="19">
      <t>ガイ</t>
    </rPh>
    <rPh sb="19" eb="20">
      <t>モノ</t>
    </rPh>
    <rPh sb="23" eb="26">
      <t>タンジカン</t>
    </rPh>
    <rPh sb="26" eb="29">
      <t>ロウドウシャ</t>
    </rPh>
    <rPh sb="30" eb="31">
      <t>カズ</t>
    </rPh>
    <phoneticPr fontId="2"/>
  </si>
  <si>
    <t>(ｵ)重度知的障害者である
　短時間労働者の数</t>
    <rPh sb="3" eb="5">
      <t>ジュウド</t>
    </rPh>
    <rPh sb="5" eb="7">
      <t>チテキ</t>
    </rPh>
    <rPh sb="7" eb="10">
      <t>ショウガイシャ</t>
    </rPh>
    <rPh sb="15" eb="18">
      <t>タンジカン</t>
    </rPh>
    <rPh sb="18" eb="21">
      <t>ロウドウシャ</t>
    </rPh>
    <rPh sb="22" eb="23">
      <t>スウ</t>
    </rPh>
    <phoneticPr fontId="2"/>
  </si>
  <si>
    <t>(ﾙ)重度知的障害者以外の
　知的障害者の数</t>
    <rPh sb="3" eb="5">
      <t>ジュウド</t>
    </rPh>
    <rPh sb="5" eb="7">
      <t>チテキ</t>
    </rPh>
    <rPh sb="7" eb="10">
      <t>ショウガイシャ</t>
    </rPh>
    <rPh sb="10" eb="12">
      <t>イガイ</t>
    </rPh>
    <rPh sb="15" eb="16">
      <t>チ</t>
    </rPh>
    <rPh sb="16" eb="17">
      <t>テキ</t>
    </rPh>
    <rPh sb="17" eb="18">
      <t>サワ</t>
    </rPh>
    <rPh sb="18" eb="19">
      <t>ガイ</t>
    </rPh>
    <rPh sb="19" eb="20">
      <t>モノ</t>
    </rPh>
    <rPh sb="21" eb="22">
      <t>カズ</t>
    </rPh>
    <phoneticPr fontId="2"/>
  </si>
  <si>
    <t>(ﾁ)重度身体障害者以外の身体障
　害者である短時間労働者の数</t>
    <rPh sb="3" eb="5">
      <t>ジュウド</t>
    </rPh>
    <rPh sb="5" eb="7">
      <t>シンタイ</t>
    </rPh>
    <rPh sb="7" eb="10">
      <t>ショウガイシャ</t>
    </rPh>
    <rPh sb="10" eb="12">
      <t>イガイ</t>
    </rPh>
    <rPh sb="13" eb="15">
      <t>シンタイ</t>
    </rPh>
    <rPh sb="15" eb="16">
      <t>サワ</t>
    </rPh>
    <rPh sb="18" eb="19">
      <t>ガイ</t>
    </rPh>
    <rPh sb="19" eb="20">
      <t>シャ</t>
    </rPh>
    <rPh sb="23" eb="26">
      <t>タンジカン</t>
    </rPh>
    <rPh sb="26" eb="29">
      <t>ロウドウシャ</t>
    </rPh>
    <rPh sb="30" eb="31">
      <t>スウ</t>
    </rPh>
    <phoneticPr fontId="2"/>
  </si>
  <si>
    <t>(ﾆ)法定雇用障害者の算定の基礎
　となる労働者の数</t>
    <rPh sb="3" eb="5">
      <t>ホウテイ</t>
    </rPh>
    <rPh sb="5" eb="7">
      <t>コヨウ</t>
    </rPh>
    <rPh sb="7" eb="10">
      <t>ショウガイシャ</t>
    </rPh>
    <rPh sb="11" eb="13">
      <t>サンテイ</t>
    </rPh>
    <rPh sb="14" eb="16">
      <t>キソ</t>
    </rPh>
    <rPh sb="21" eb="24">
      <t>ロウドウシャ</t>
    </rPh>
    <rPh sb="25" eb="26">
      <t>スウ</t>
    </rPh>
    <phoneticPr fontId="2"/>
  </si>
  <si>
    <t>常用雇用身体障害者、知的障害者、精神障害者の数</t>
    <rPh sb="0" eb="2">
      <t>ジョウヨウ</t>
    </rPh>
    <rPh sb="2" eb="4">
      <t>コヨウ</t>
    </rPh>
    <rPh sb="4" eb="6">
      <t>シンタイ</t>
    </rPh>
    <rPh sb="6" eb="9">
      <t>ショウガイシャ</t>
    </rPh>
    <rPh sb="10" eb="12">
      <t>チテキ</t>
    </rPh>
    <rPh sb="12" eb="15">
      <t>ショウガイシャ</t>
    </rPh>
    <rPh sb="16" eb="18">
      <t>セイシン</t>
    </rPh>
    <rPh sb="18" eb="20">
      <t>ショウガイ</t>
    </rPh>
    <rPh sb="20" eb="21">
      <t>シャ</t>
    </rPh>
    <rPh sb="22" eb="23">
      <t>カズ</t>
    </rPh>
    <phoneticPr fontId="6"/>
  </si>
  <si>
    <t>実雇用率</t>
    <rPh sb="0" eb="1">
      <t>ジツ</t>
    </rPh>
    <rPh sb="1" eb="3">
      <t>コヨウ</t>
    </rPh>
    <rPh sb="3" eb="4">
      <t>リツ</t>
    </rPh>
    <phoneticPr fontId="6"/>
  </si>
  <si>
    <t>合　　計</t>
    <rPh sb="0" eb="1">
      <t>ゴウ</t>
    </rPh>
    <rPh sb="3" eb="4">
      <t>ケイ</t>
    </rPh>
    <phoneticPr fontId="6"/>
  </si>
  <si>
    <t>不 足 数</t>
    <rPh sb="0" eb="1">
      <t>フ</t>
    </rPh>
    <rPh sb="2" eb="3">
      <t>アシ</t>
    </rPh>
    <rPh sb="4" eb="5">
      <t>スウ</t>
    </rPh>
    <phoneticPr fontId="6"/>
  </si>
  <si>
    <t>(ﾆ)：法定雇用障害者数の算定基礎となる労働者数（除外率があれば除した労働者数）</t>
    <rPh sb="4" eb="6">
      <t>ホウテイ</t>
    </rPh>
    <rPh sb="6" eb="8">
      <t>コヨウ</t>
    </rPh>
    <rPh sb="8" eb="11">
      <t>ショウガイシャ</t>
    </rPh>
    <rPh sb="11" eb="12">
      <t>スウ</t>
    </rPh>
    <rPh sb="13" eb="15">
      <t>サンテイ</t>
    </rPh>
    <rPh sb="15" eb="17">
      <t>キソ</t>
    </rPh>
    <rPh sb="20" eb="22">
      <t>ロウドウ</t>
    </rPh>
    <phoneticPr fontId="1"/>
  </si>
  <si>
    <t>(ﾛ)：1年を超えて継続雇用される者のうち1週間の所定労働時間が20時間以上30時間未満の者</t>
    <rPh sb="5" eb="6">
      <t>ネン</t>
    </rPh>
    <rPh sb="7" eb="8">
      <t>コ</t>
    </rPh>
    <rPh sb="10" eb="12">
      <t>ケイゾク</t>
    </rPh>
    <rPh sb="12" eb="14">
      <t>コヨウ</t>
    </rPh>
    <rPh sb="17" eb="18">
      <t>モノ</t>
    </rPh>
    <rPh sb="22" eb="24">
      <t>シュウカン</t>
    </rPh>
    <phoneticPr fontId="1"/>
  </si>
  <si>
    <t>(ｲ)：1年を超えて継続雇用される者のうち1週間の所定労働時間30時間未満の者を除いた数</t>
    <rPh sb="5" eb="6">
      <t>ネン</t>
    </rPh>
    <rPh sb="7" eb="8">
      <t>コ</t>
    </rPh>
    <rPh sb="10" eb="12">
      <t>ケイゾク</t>
    </rPh>
    <rPh sb="12" eb="14">
      <t>コヨウ</t>
    </rPh>
    <rPh sb="17" eb="18">
      <t>モノ</t>
    </rPh>
    <rPh sb="22" eb="24">
      <t>シュウカン</t>
    </rPh>
    <phoneticPr fontId="1"/>
  </si>
  <si>
    <t>電話番号</t>
    <rPh sb="0" eb="2">
      <t>デンワ</t>
    </rPh>
    <rPh sb="2" eb="4">
      <t>バンゴウ</t>
    </rPh>
    <phoneticPr fontId="1"/>
  </si>
  <si>
    <t>名古屋中公共職業安定所　雇用管理部門　行</t>
    <rPh sb="0" eb="3">
      <t>ナゴヤ</t>
    </rPh>
    <rPh sb="3" eb="4">
      <t>ナカ</t>
    </rPh>
    <rPh sb="14" eb="16">
      <t>カンリ</t>
    </rPh>
    <rPh sb="16" eb="18">
      <t>ブモン</t>
    </rPh>
    <phoneticPr fontId="1"/>
  </si>
  <si>
    <t>(ｲ)常用雇用労働者の数
　（短時間労働者を除く）</t>
    <rPh sb="15" eb="18">
      <t>タンジカン</t>
    </rPh>
    <rPh sb="18" eb="21">
      <t>ロウドウシャ</t>
    </rPh>
    <rPh sb="22" eb="23">
      <t>ノゾ</t>
    </rPh>
    <phoneticPr fontId="1"/>
  </si>
  <si>
    <t>(ﾛ)短時間労働者の数</t>
    <rPh sb="3" eb="6">
      <t>タンジカン</t>
    </rPh>
    <rPh sb="6" eb="9">
      <t>ロウドウシャ</t>
    </rPh>
    <phoneticPr fontId="1"/>
  </si>
  <si>
    <t>(ﾊ)常用雇用労働者の数
   ((ｲ)+(ﾛ)×0.5)</t>
    <rPh sb="3" eb="5">
      <t>ジョウヨウ</t>
    </rPh>
    <rPh sb="5" eb="7">
      <t>コヨウ</t>
    </rPh>
    <phoneticPr fontId="1"/>
  </si>
  <si>
    <t>(ﾆ)法定雇用障害者の算定の基礎
　 となる労働者の数</t>
    <phoneticPr fontId="1"/>
  </si>
  <si>
    <t>(ﾎ)重度身体障害者の数</t>
    <phoneticPr fontId="1"/>
  </si>
  <si>
    <t>(ﾍ)重度身体障害者以外の
   身体障害者の数</t>
    <phoneticPr fontId="1"/>
  </si>
  <si>
    <t>(ﾄ)重度身体障害者である
   短時間労働者の数</t>
    <rPh sb="3" eb="5">
      <t>ジュウド</t>
    </rPh>
    <rPh sb="5" eb="7">
      <t>シンタイ</t>
    </rPh>
    <rPh sb="7" eb="10">
      <t>ショウガイシャ</t>
    </rPh>
    <rPh sb="17" eb="20">
      <t>タンジカン</t>
    </rPh>
    <rPh sb="20" eb="23">
      <t>ロウドウシャ</t>
    </rPh>
    <phoneticPr fontId="1"/>
  </si>
  <si>
    <t>(ﾁ)重度身体障害者以外の身体障
   害者である短時間労働者の数</t>
    <rPh sb="3" eb="5">
      <t>ジュウド</t>
    </rPh>
    <rPh sb="5" eb="7">
      <t>シンタイ</t>
    </rPh>
    <rPh sb="7" eb="10">
      <t>ショウガイシャ</t>
    </rPh>
    <rPh sb="10" eb="12">
      <t>イガイ</t>
    </rPh>
    <rPh sb="13" eb="15">
      <t>シンタイ</t>
    </rPh>
    <rPh sb="15" eb="16">
      <t>ショウ</t>
    </rPh>
    <rPh sb="20" eb="21">
      <t>ガイ</t>
    </rPh>
    <rPh sb="25" eb="28">
      <t>タンジカン</t>
    </rPh>
    <rPh sb="28" eb="31">
      <t>ロウドウシャ</t>
    </rPh>
    <phoneticPr fontId="1"/>
  </si>
  <si>
    <t>日現在）</t>
    <rPh sb="0" eb="1">
      <t>ヒ</t>
    </rPh>
    <phoneticPr fontId="6"/>
  </si>
  <si>
    <t>（</t>
    <phoneticPr fontId="24"/>
  </si>
  <si>
    <t>（</t>
    <phoneticPr fontId="24"/>
  </si>
  <si>
    <t>＝</t>
    <phoneticPr fontId="6"/>
  </si>
  <si>
    <t>不足があったものが０人となったため。</t>
    <rPh sb="0" eb="2">
      <t>フソク</t>
    </rPh>
    <phoneticPr fontId="24"/>
  </si>
  <si>
    <t>０人が不足となったため。</t>
    <rPh sb="1" eb="2">
      <t>ニン</t>
    </rPh>
    <rPh sb="3" eb="5">
      <t>フソク</t>
    </rPh>
    <phoneticPr fontId="24"/>
  </si>
  <si>
    <t>⇒</t>
    <phoneticPr fontId="6"/>
  </si>
  <si>
    <t>下記、内容のとおり報告します。</t>
    <rPh sb="0" eb="2">
      <t>カキ</t>
    </rPh>
    <rPh sb="3" eb="5">
      <t>ナイヨウ</t>
    </rPh>
    <rPh sb="9" eb="11">
      <t>ホウコク</t>
    </rPh>
    <phoneticPr fontId="24"/>
  </si>
  <si>
    <t>必要ありません。</t>
    <rPh sb="0" eb="2">
      <t>ヒツヨウ</t>
    </rPh>
    <phoneticPr fontId="6"/>
  </si>
  <si>
    <t>必要です。</t>
    <rPh sb="0" eb="2">
      <t>ヒツヨウ</t>
    </rPh>
    <phoneticPr fontId="6"/>
  </si>
  <si>
    <t>報告が</t>
    <rPh sb="0" eb="2">
      <t>ホウコク</t>
    </rPh>
    <phoneticPr fontId="6"/>
  </si>
  <si>
    <t>報告は</t>
    <rPh sb="0" eb="2">
      <t>ホウコク</t>
    </rPh>
    <phoneticPr fontId="6"/>
  </si>
  <si>
    <t>常用雇用労働者の数</t>
    <rPh sb="0" eb="2">
      <t>ジョウヨウ</t>
    </rPh>
    <rPh sb="2" eb="4">
      <t>コヨウ</t>
    </rPh>
    <rPh sb="4" eb="7">
      <t>ロウドウシャ</t>
    </rPh>
    <rPh sb="8" eb="9">
      <t>カズ</t>
    </rPh>
    <phoneticPr fontId="6"/>
  </si>
  <si>
    <t>⑩</t>
    <phoneticPr fontId="24"/>
  </si>
  <si>
    <t>⑪</t>
    <phoneticPr fontId="24"/>
  </si>
  <si>
    <t>⑫</t>
    <phoneticPr fontId="24"/>
  </si>
  <si>
    <t>障害者雇用変動報告書</t>
    <rPh sb="3" eb="5">
      <t>コヨウ</t>
    </rPh>
    <rPh sb="5" eb="7">
      <t>ヘンドウ</t>
    </rPh>
    <rPh sb="7" eb="10">
      <t>ホウコクショ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</si>
  <si>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</si>
  <si>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令和</t>
    <rPh sb="0" eb="2">
      <t>レイワ</t>
    </rPh>
    <phoneticPr fontId="1"/>
  </si>
  <si>
    <t>23         -              -</t>
    <phoneticPr fontId="24"/>
  </si>
  <si>
    <t>✓</t>
    <phoneticPr fontId="24"/>
  </si>
  <si>
    <t>Ｂ：変動後の障害者雇用状況</t>
    <rPh sb="2" eb="4">
      <t>ヘンドウ</t>
    </rPh>
    <rPh sb="4" eb="5">
      <t>ゴ</t>
    </rPh>
    <phoneticPr fontId="24"/>
  </si>
  <si>
    <t>Ａ：報告済みの障害者雇用状況</t>
    <rPh sb="2" eb="4">
      <t>ホウコク</t>
    </rPh>
    <rPh sb="4" eb="5">
      <t>ス</t>
    </rPh>
    <phoneticPr fontId="24"/>
  </si>
  <si>
    <t>直近の６月１日に報告した「障害者雇用状況報告書」の「不足数」欄の、</t>
    <rPh sb="0" eb="2">
      <t>チョッキン</t>
    </rPh>
    <rPh sb="4" eb="5">
      <t>ツキ</t>
    </rPh>
    <rPh sb="6" eb="7">
      <t>ヒ</t>
    </rPh>
    <rPh sb="8" eb="10">
      <t>ホウコク</t>
    </rPh>
    <rPh sb="13" eb="16">
      <t>ショウガイシャ</t>
    </rPh>
    <rPh sb="16" eb="18">
      <t>コヨウ</t>
    </rPh>
    <rPh sb="18" eb="20">
      <t>ジョウキョウ</t>
    </rPh>
    <rPh sb="20" eb="23">
      <t>ホウコクショ</t>
    </rPh>
    <rPh sb="26" eb="28">
      <t>フソク</t>
    </rPh>
    <rPh sb="28" eb="29">
      <t>スウ</t>
    </rPh>
    <rPh sb="30" eb="31">
      <t>ラン</t>
    </rPh>
    <phoneticPr fontId="24"/>
  </si>
  <si>
    <t>⑬</t>
    <phoneticPr fontId="24"/>
  </si>
  <si>
    <t>⑭</t>
    <phoneticPr fontId="24"/>
  </si>
  <si>
    <r>
      <rPr>
        <b/>
        <sz val="6"/>
        <rFont val="HG丸ｺﾞｼｯｸM-PRO"/>
        <family val="3"/>
        <charset val="128"/>
      </rPr>
      <t>(ﾍ)(ﾁ)→重度身体障害者以外の身体障害者</t>
    </r>
    <r>
      <rPr>
        <sz val="6"/>
        <rFont val="HG丸ｺﾞｼｯｸM-PRO"/>
        <family val="3"/>
        <charset val="128"/>
      </rPr>
      <t xml:space="preserve">
原則として身体障害者手帳の等級が３級～６級とされる方です。</t>
    </r>
    <rPh sb="7" eb="9">
      <t>ジュウド</t>
    </rPh>
    <rPh sb="9" eb="11">
      <t>シンタイ</t>
    </rPh>
    <rPh sb="11" eb="14">
      <t>ショウガイシャ</t>
    </rPh>
    <rPh sb="14" eb="16">
      <t>イガイ</t>
    </rPh>
    <rPh sb="17" eb="19">
      <t>シンタイ</t>
    </rPh>
    <rPh sb="19" eb="22">
      <t>ショウガイシャ</t>
    </rPh>
    <rPh sb="23" eb="25">
      <t>ゲンソク</t>
    </rPh>
    <rPh sb="28" eb="30">
      <t>シンタイ</t>
    </rPh>
    <rPh sb="30" eb="33">
      <t>ショウガイシャ</t>
    </rPh>
    <rPh sb="33" eb="35">
      <t>テチョウ</t>
    </rPh>
    <rPh sb="36" eb="38">
      <t>トウキュウ</t>
    </rPh>
    <rPh sb="40" eb="41">
      <t>キュウ</t>
    </rPh>
    <rPh sb="43" eb="44">
      <t>キュウ</t>
    </rPh>
    <rPh sb="48" eb="49">
      <t>カタ</t>
    </rPh>
    <phoneticPr fontId="24"/>
  </si>
  <si>
    <t>身体障害者、知的障害者又は
精神障害者の不足数
　(⑩の(ﾆ)×法定雇用率-⑫)</t>
    <rPh sb="0" eb="2">
      <t>シンタイ</t>
    </rPh>
    <rPh sb="2" eb="4">
      <t>ショウガイ</t>
    </rPh>
    <rPh sb="4" eb="5">
      <t>シャ</t>
    </rPh>
    <rPh sb="20" eb="22">
      <t>フソク</t>
    </rPh>
    <rPh sb="22" eb="23">
      <t>スウ</t>
    </rPh>
    <rPh sb="32" eb="34">
      <t>ホウテイ</t>
    </rPh>
    <rPh sb="34" eb="36">
      <t>コヨウ</t>
    </rPh>
    <rPh sb="36" eb="37">
      <t>リツ</t>
    </rPh>
    <phoneticPr fontId="1"/>
  </si>
  <si>
    <r>
      <t>E-mail：</t>
    </r>
    <r>
      <rPr>
        <sz val="24"/>
        <rFont val="ＤＦ特太ゴシック体"/>
        <family val="3"/>
        <charset val="128"/>
      </rPr>
      <t>『 meinaka-koyou@mhlw.go.jp 』</t>
    </r>
    <phoneticPr fontId="6"/>
  </si>
  <si>
    <t>色の箇所に必要事項を入力の上、報告が必要な場合はメールに添付して送信して下さい。</t>
    <rPh sb="0" eb="1">
      <t>イロ</t>
    </rPh>
    <rPh sb="2" eb="4">
      <t>カショ</t>
    </rPh>
    <rPh sb="5" eb="7">
      <t>ヒツヨウ</t>
    </rPh>
    <rPh sb="7" eb="9">
      <t>ジコウ</t>
    </rPh>
    <rPh sb="15" eb="17">
      <t>ホウコク</t>
    </rPh>
    <rPh sb="18" eb="20">
      <t>ヒツヨウ</t>
    </rPh>
    <rPh sb="21" eb="23">
      <t>バアイ</t>
    </rPh>
    <phoneticPr fontId="24"/>
  </si>
  <si>
    <t>直近で提出いただいた「障害者雇用状況報告書」の内容を入力してください。</t>
    <rPh sb="0" eb="2">
      <t>チョッキン</t>
    </rPh>
    <rPh sb="3" eb="5">
      <t>テイシュツ</t>
    </rPh>
    <rPh sb="11" eb="14">
      <t>ショウガイシャ</t>
    </rPh>
    <rPh sb="14" eb="16">
      <t>コヨウ</t>
    </rPh>
    <rPh sb="16" eb="18">
      <t>ジョウキョウ</t>
    </rPh>
    <rPh sb="18" eb="21">
      <t>ホウコクショ</t>
    </rPh>
    <rPh sb="23" eb="25">
      <t>ナイヨウ</t>
    </rPh>
    <rPh sb="26" eb="28">
      <t>ニュウリョク</t>
    </rPh>
    <phoneticPr fontId="24"/>
  </si>
  <si>
    <t>(ﾘ)重度身体障害者である
　 特定短時間労働者の数</t>
    <phoneticPr fontId="1"/>
  </si>
  <si>
    <t>(ﾇ)身体障害者の数
  ［(ﾎ×2)+ﾍ+ﾄ+((ﾁ+ﾘ)×0.5)］</t>
    <phoneticPr fontId="1"/>
  </si>
  <si>
    <r>
      <rPr>
        <b/>
        <sz val="6"/>
        <rFont val="HG丸ｺﾞｼｯｸM-PRO"/>
        <family val="3"/>
        <charset val="128"/>
      </rPr>
      <t>(ﾎ)(ﾄ)(ﾘ)→重度身体障害者</t>
    </r>
    <r>
      <rPr>
        <sz val="6"/>
        <rFont val="HG丸ｺﾞｼｯｸM-PRO"/>
        <family val="3"/>
        <charset val="128"/>
      </rPr>
      <t xml:space="preserve">
原則として身体障害者手帳の等級が１級または２級とされる方です。</t>
    </r>
    <rPh sb="10" eb="12">
      <t>ジュウド</t>
    </rPh>
    <rPh sb="12" eb="14">
      <t>シンタイ</t>
    </rPh>
    <rPh sb="14" eb="17">
      <t>ショウガイシャ</t>
    </rPh>
    <rPh sb="18" eb="20">
      <t>ゲンソク</t>
    </rPh>
    <rPh sb="23" eb="25">
      <t>シンタイ</t>
    </rPh>
    <rPh sb="25" eb="28">
      <t>ショウガイシャ</t>
    </rPh>
    <rPh sb="28" eb="30">
      <t>テチョウ</t>
    </rPh>
    <rPh sb="31" eb="33">
      <t>トウキュウ</t>
    </rPh>
    <rPh sb="35" eb="36">
      <t>キュウ</t>
    </rPh>
    <rPh sb="40" eb="41">
      <t>キュウ</t>
    </rPh>
    <rPh sb="45" eb="46">
      <t>カタ</t>
    </rPh>
    <phoneticPr fontId="24"/>
  </si>
  <si>
    <t>(ﾙ)重度知的障害者の数</t>
    <phoneticPr fontId="1"/>
  </si>
  <si>
    <t>(ｦ)重度知的障害者以外の
   知的障害者の数</t>
    <phoneticPr fontId="1"/>
  </si>
  <si>
    <t>(ﾜ)重度知的障害者である
   短時間労働者の数</t>
    <rPh sb="17" eb="20">
      <t>タンジカン</t>
    </rPh>
    <rPh sb="20" eb="23">
      <t>ロウドウシャ</t>
    </rPh>
    <phoneticPr fontId="1"/>
  </si>
  <si>
    <t>(ｶ)重度知的障害者以外の知的障
   害者である短時間労働者の数</t>
    <rPh sb="13" eb="15">
      <t>チテキ</t>
    </rPh>
    <rPh sb="15" eb="16">
      <t>ショウ</t>
    </rPh>
    <rPh sb="20" eb="21">
      <t>ガイ</t>
    </rPh>
    <rPh sb="25" eb="28">
      <t>タンジカン</t>
    </rPh>
    <rPh sb="28" eb="31">
      <t>ロウドウシャ</t>
    </rPh>
    <phoneticPr fontId="1"/>
  </si>
  <si>
    <t>(ﾖ)重度知的障害者である
　 特定短時間労働者の数</t>
    <phoneticPr fontId="24"/>
  </si>
  <si>
    <t>(ﾀ)知的障害者の数
［(ﾙ×2)+ｦ+ﾜ+((ｶ+ﾖ)×0.5)］</t>
    <phoneticPr fontId="1"/>
  </si>
  <si>
    <t>(ﾚ)精神障害者の数</t>
    <rPh sb="3" eb="5">
      <t>セイシン</t>
    </rPh>
    <rPh sb="5" eb="8">
      <t>ショウガイシャ</t>
    </rPh>
    <rPh sb="9" eb="10">
      <t>カズ</t>
    </rPh>
    <phoneticPr fontId="1"/>
  </si>
  <si>
    <t>(ｿ)精神障害者である
   短時間労働者の数</t>
    <rPh sb="3" eb="5">
      <t>セイシン</t>
    </rPh>
    <rPh sb="5" eb="8">
      <t>ショウガイシャ</t>
    </rPh>
    <rPh sb="15" eb="18">
      <t>タンジカン</t>
    </rPh>
    <rPh sb="18" eb="21">
      <t>ロウドウシャ</t>
    </rPh>
    <rPh sb="22" eb="23">
      <t>カズ</t>
    </rPh>
    <phoneticPr fontId="1"/>
  </si>
  <si>
    <t>(ﾂ)精神障害者である
　 特定短時間労働者の数</t>
    <phoneticPr fontId="24"/>
  </si>
  <si>
    <t>(ﾈ)精神障害者の数
　［ﾚ+ｿ+(ﾂ×0.5)］</t>
    <rPh sb="3" eb="5">
      <t>セイシン</t>
    </rPh>
    <rPh sb="5" eb="8">
      <t>ショウガイシャ</t>
    </rPh>
    <rPh sb="9" eb="10">
      <t>カズ</t>
    </rPh>
    <phoneticPr fontId="1"/>
  </si>
  <si>
    <t>合　　計
 ［⑪の(ﾇ)+⑪の(ﾀ)+⑪の(ﾈ)］</t>
    <rPh sb="0" eb="1">
      <t>ゴウ</t>
    </rPh>
    <rPh sb="3" eb="4">
      <t>ケイ</t>
    </rPh>
    <phoneticPr fontId="1"/>
  </si>
  <si>
    <t>実雇用率  
  (⑫/⑩のﾆ×100)</t>
    <phoneticPr fontId="1"/>
  </si>
  <si>
    <r>
      <rPr>
        <b/>
        <sz val="6"/>
        <rFont val="HG丸ｺﾞｼｯｸM-PRO"/>
        <family val="3"/>
        <charset val="128"/>
      </rPr>
      <t>(ｦ)(ﾜ)→重度知的障害者以外の知的障害者</t>
    </r>
    <r>
      <rPr>
        <sz val="6"/>
        <rFont val="HG丸ｺﾞｼｯｸM-PRO"/>
        <family val="3"/>
        <charset val="128"/>
      </rPr>
      <t xml:space="preserve">
児童相談所、障害者職業センター等により知的障害者と判断された方のうち、知的障害の程度が重いと判定された方以外の方です。</t>
    </r>
    <rPh sb="7" eb="9">
      <t>ジュウド</t>
    </rPh>
    <rPh sb="9" eb="11">
      <t>チテキ</t>
    </rPh>
    <rPh sb="11" eb="14">
      <t>ショウガイシャ</t>
    </rPh>
    <rPh sb="14" eb="16">
      <t>イガイ</t>
    </rPh>
    <rPh sb="17" eb="19">
      <t>チテキ</t>
    </rPh>
    <rPh sb="19" eb="22">
      <t>ショウガイシャ</t>
    </rPh>
    <rPh sb="23" eb="25">
      <t>ジドウ</t>
    </rPh>
    <rPh sb="25" eb="27">
      <t>ソウダン</t>
    </rPh>
    <rPh sb="27" eb="28">
      <t>ショ</t>
    </rPh>
    <rPh sb="29" eb="32">
      <t>ショウガイシャ</t>
    </rPh>
    <rPh sb="32" eb="34">
      <t>ショクギョウ</t>
    </rPh>
    <rPh sb="38" eb="39">
      <t>トウ</t>
    </rPh>
    <rPh sb="42" eb="44">
      <t>チテキ</t>
    </rPh>
    <rPh sb="44" eb="47">
      <t>ショウガイシャ</t>
    </rPh>
    <rPh sb="48" eb="50">
      <t>ハンダン</t>
    </rPh>
    <rPh sb="53" eb="54">
      <t>カタ</t>
    </rPh>
    <rPh sb="58" eb="60">
      <t>チテキ</t>
    </rPh>
    <rPh sb="60" eb="62">
      <t>ショウガイ</t>
    </rPh>
    <rPh sb="63" eb="65">
      <t>テイド</t>
    </rPh>
    <rPh sb="66" eb="67">
      <t>オモ</t>
    </rPh>
    <rPh sb="69" eb="71">
      <t>ハンテイ</t>
    </rPh>
    <rPh sb="74" eb="75">
      <t>カタ</t>
    </rPh>
    <rPh sb="75" eb="77">
      <t>イガイ</t>
    </rPh>
    <rPh sb="78" eb="79">
      <t>カタ</t>
    </rPh>
    <phoneticPr fontId="24"/>
  </si>
  <si>
    <r>
      <rPr>
        <b/>
        <sz val="6"/>
        <rFont val="HG丸ｺﾞｼｯｸM-PRO"/>
        <family val="3"/>
        <charset val="128"/>
      </rPr>
      <t>(ﾙ)(ﾜ)(ﾖ)→重度知的障害者</t>
    </r>
    <r>
      <rPr>
        <sz val="6"/>
        <rFont val="HG丸ｺﾞｼｯｸM-PRO"/>
        <family val="3"/>
        <charset val="128"/>
      </rPr>
      <t xml:space="preserve">
児童相談所、障害者職業センター等により知的障害者と判断された方のうち、知的障害の程度が重いと判定された方です。</t>
    </r>
    <rPh sb="10" eb="12">
      <t>ジュウド</t>
    </rPh>
    <rPh sb="12" eb="14">
      <t>チテキ</t>
    </rPh>
    <rPh sb="14" eb="17">
      <t>ショウガイシャ</t>
    </rPh>
    <rPh sb="18" eb="20">
      <t>ジドウ</t>
    </rPh>
    <rPh sb="20" eb="22">
      <t>ソウダン</t>
    </rPh>
    <rPh sb="22" eb="23">
      <t>ショ</t>
    </rPh>
    <rPh sb="24" eb="27">
      <t>ショウガイシャ</t>
    </rPh>
    <rPh sb="27" eb="29">
      <t>ショクギョウ</t>
    </rPh>
    <rPh sb="33" eb="34">
      <t>トウ</t>
    </rPh>
    <rPh sb="37" eb="39">
      <t>チテキ</t>
    </rPh>
    <rPh sb="39" eb="42">
      <t>ショウガイシャ</t>
    </rPh>
    <rPh sb="43" eb="45">
      <t>ハンダン</t>
    </rPh>
    <rPh sb="48" eb="49">
      <t>カタ</t>
    </rPh>
    <rPh sb="53" eb="55">
      <t>チテキ</t>
    </rPh>
    <rPh sb="55" eb="57">
      <t>ショウガイ</t>
    </rPh>
    <rPh sb="58" eb="60">
      <t>テイド</t>
    </rPh>
    <rPh sb="61" eb="62">
      <t>オモ</t>
    </rPh>
    <rPh sb="64" eb="66">
      <t>ハンテイ</t>
    </rPh>
    <rPh sb="69" eb="70">
      <t>カタ</t>
    </rPh>
    <phoneticPr fontId="24"/>
  </si>
  <si>
    <t>R6.6</t>
    <phoneticPr fontId="24"/>
  </si>
  <si>
    <r>
      <rPr>
        <b/>
        <sz val="6"/>
        <rFont val="HG丸ｺﾞｼｯｸM-PRO"/>
        <family val="3"/>
        <charset val="128"/>
      </rPr>
      <t>(ﾚ)(ｿ)(ﾂ)→精神障害者</t>
    </r>
    <r>
      <rPr>
        <sz val="6"/>
        <rFont val="HG丸ｺﾞｼｯｸM-PRO"/>
        <family val="3"/>
        <charset val="128"/>
      </rPr>
      <t xml:space="preserve">
精神保健福祉手帳の交付を受けている方です。</t>
    </r>
    <phoneticPr fontId="24"/>
  </si>
  <si>
    <r>
      <rPr>
        <b/>
        <sz val="6"/>
        <rFont val="HG丸ｺﾞｼｯｸM-PRO"/>
        <family val="3"/>
        <charset val="128"/>
      </rPr>
      <t>(ｦ)(ｶ)→重度知的障害者以外の知的障害者</t>
    </r>
    <r>
      <rPr>
        <sz val="6"/>
        <rFont val="HG丸ｺﾞｼｯｸM-PRO"/>
        <family val="3"/>
        <charset val="128"/>
      </rPr>
      <t xml:space="preserve">
児童相談所、障害者職業センター等により知的障害者と判断された方のうち、知的障害の程度が重いと判定された方以外の方です。</t>
    </r>
    <rPh sb="7" eb="9">
      <t>ジュウド</t>
    </rPh>
    <rPh sb="9" eb="11">
      <t>チテキ</t>
    </rPh>
    <rPh sb="11" eb="14">
      <t>ショウガイシャ</t>
    </rPh>
    <rPh sb="14" eb="16">
      <t>イガイ</t>
    </rPh>
    <rPh sb="17" eb="19">
      <t>チテキ</t>
    </rPh>
    <rPh sb="19" eb="22">
      <t>ショウガイシャ</t>
    </rPh>
    <rPh sb="23" eb="25">
      <t>ジドウ</t>
    </rPh>
    <rPh sb="25" eb="27">
      <t>ソウダン</t>
    </rPh>
    <rPh sb="27" eb="28">
      <t>ショ</t>
    </rPh>
    <rPh sb="29" eb="32">
      <t>ショウガイシャ</t>
    </rPh>
    <rPh sb="32" eb="34">
      <t>ショクギョウ</t>
    </rPh>
    <rPh sb="38" eb="39">
      <t>トウ</t>
    </rPh>
    <rPh sb="42" eb="44">
      <t>チテキ</t>
    </rPh>
    <rPh sb="44" eb="47">
      <t>ショウガイシャ</t>
    </rPh>
    <rPh sb="48" eb="50">
      <t>ハンダン</t>
    </rPh>
    <rPh sb="53" eb="54">
      <t>カタ</t>
    </rPh>
    <rPh sb="58" eb="60">
      <t>チテキ</t>
    </rPh>
    <rPh sb="60" eb="62">
      <t>ショウガイ</t>
    </rPh>
    <rPh sb="63" eb="65">
      <t>テイド</t>
    </rPh>
    <rPh sb="66" eb="67">
      <t>オモ</t>
    </rPh>
    <rPh sb="69" eb="71">
      <t>ハンテイ</t>
    </rPh>
    <rPh sb="74" eb="75">
      <t>カタ</t>
    </rPh>
    <rPh sb="75" eb="77">
      <t>イガイ</t>
    </rPh>
    <rPh sb="78" eb="79">
      <t>カタ</t>
    </rPh>
    <phoneticPr fontId="24"/>
  </si>
  <si>
    <r>
      <rPr>
        <b/>
        <sz val="6"/>
        <rFont val="HG丸ｺﾞｼｯｸM-PRO"/>
        <family val="3"/>
        <charset val="128"/>
      </rPr>
      <t>(ﾎ)(ﾍ)(ﾇ)(ﾙ)(ﾖ)欄</t>
    </r>
    <r>
      <rPr>
        <sz val="6"/>
        <rFont val="HG丸ｺﾞｼｯｸM-PRO"/>
        <family val="3"/>
        <charset val="128"/>
      </rPr>
      <t>には、１週間の所定労働時間が</t>
    </r>
    <r>
      <rPr>
        <b/>
        <sz val="6"/>
        <rFont val="HG丸ｺﾞｼｯｸM-PRO"/>
        <family val="3"/>
        <charset val="128"/>
      </rPr>
      <t>30時間以上</t>
    </r>
    <r>
      <rPr>
        <sz val="6"/>
        <rFont val="HG丸ｺﾞｼｯｸM-PRO"/>
        <family val="3"/>
        <charset val="128"/>
      </rPr>
      <t xml:space="preserve">の方を記入してください。
</t>
    </r>
    <r>
      <rPr>
        <b/>
        <sz val="6"/>
        <rFont val="HG丸ｺﾞｼｯｸM-PRO"/>
        <family val="3"/>
        <charset val="128"/>
      </rPr>
      <t>(ﾄ)(ﾁ)(ｦ)(ﾜ)(ﾀ)(ﾚ)欄</t>
    </r>
    <r>
      <rPr>
        <sz val="6"/>
        <rFont val="HG丸ｺﾞｼｯｸM-PRO"/>
        <family val="3"/>
        <charset val="128"/>
      </rPr>
      <t>の短時間労働者には、１週間の所定労働時間が</t>
    </r>
    <r>
      <rPr>
        <b/>
        <sz val="6"/>
        <rFont val="HG丸ｺﾞｼｯｸM-PRO"/>
        <family val="3"/>
        <charset val="128"/>
      </rPr>
      <t>20時間以上30時間未満</t>
    </r>
    <r>
      <rPr>
        <sz val="6"/>
        <rFont val="HG丸ｺﾞｼｯｸM-PRO"/>
        <family val="3"/>
        <charset val="128"/>
      </rPr>
      <t xml:space="preserve">である方を記入してください。（いずれも、１年を超えて雇用される見込みがあること又は１年を超えて雇用されていることが必要です。）
</t>
    </r>
    <r>
      <rPr>
        <b/>
        <sz val="6"/>
        <rFont val="HG丸ｺﾞｼｯｸM-PRO"/>
        <family val="3"/>
        <charset val="128"/>
      </rPr>
      <t>(ﾘ)(ﾖ)(ﾂ)</t>
    </r>
    <r>
      <rPr>
        <sz val="6"/>
        <rFont val="HG丸ｺﾞｼｯｸM-PRO"/>
        <family val="3"/>
        <charset val="128"/>
      </rPr>
      <t xml:space="preserve">欄の特定短時間労働者には、１週間の所定労働時間が10時間以上20時間未満である方を記入してください。
</t>
    </r>
    <r>
      <rPr>
        <b/>
        <sz val="6"/>
        <color rgb="FFFF0000"/>
        <rFont val="HG丸ｺﾞｼｯｸM-PRO"/>
        <family val="3"/>
        <charset val="128"/>
      </rPr>
      <t>※注1（令和5年4月以降）
週所定労働時間が20時間以上30時間未満の精神障害者について、当分の間、雇用率上、雇い入れからの期間等に関係なく1カウントとして算定できるようになりました。
※注2（令和6年4月以降）
週所定労働時間が10時間以上20時間未満の精神障害者、重度身体障害者及び重度知的障害者について、雇用率上、0.5カウントとして算定できるようになりました。</t>
    </r>
    <rPh sb="15" eb="16">
      <t>ラン</t>
    </rPh>
    <rPh sb="20" eb="22">
      <t>シュウカン</t>
    </rPh>
    <rPh sb="23" eb="25">
      <t>ショテイ</t>
    </rPh>
    <rPh sb="25" eb="27">
      <t>ロウドウ</t>
    </rPh>
    <rPh sb="27" eb="29">
      <t>ジカン</t>
    </rPh>
    <rPh sb="32" eb="34">
      <t>ジカン</t>
    </rPh>
    <rPh sb="34" eb="36">
      <t>イジョウ</t>
    </rPh>
    <rPh sb="37" eb="38">
      <t>カタ</t>
    </rPh>
    <rPh sb="39" eb="41">
      <t>キニュウ</t>
    </rPh>
    <rPh sb="69" eb="72">
      <t>タンジカン</t>
    </rPh>
    <rPh sb="72" eb="75">
      <t>ロウドウシャ</t>
    </rPh>
    <rPh sb="79" eb="81">
      <t>シュウカン</t>
    </rPh>
    <rPh sb="82" eb="84">
      <t>ショテイ</t>
    </rPh>
    <rPh sb="84" eb="86">
      <t>ロウドウ</t>
    </rPh>
    <rPh sb="86" eb="88">
      <t>ジカン</t>
    </rPh>
    <rPh sb="91" eb="93">
      <t>ジカン</t>
    </rPh>
    <rPh sb="93" eb="95">
      <t>イジョウ</t>
    </rPh>
    <rPh sb="97" eb="99">
      <t>ジカン</t>
    </rPh>
    <rPh sb="99" eb="101">
      <t>ミマン</t>
    </rPh>
    <rPh sb="104" eb="105">
      <t>カタ</t>
    </rPh>
    <rPh sb="106" eb="108">
      <t>キニュウ</t>
    </rPh>
    <rPh sb="122" eb="123">
      <t>ネン</t>
    </rPh>
    <rPh sb="124" eb="125">
      <t>コ</t>
    </rPh>
    <rPh sb="127" eb="129">
      <t>コヨウ</t>
    </rPh>
    <rPh sb="132" eb="134">
      <t>ミコ</t>
    </rPh>
    <rPh sb="140" eb="141">
      <t>マタ</t>
    </rPh>
    <rPh sb="143" eb="144">
      <t>ネン</t>
    </rPh>
    <rPh sb="145" eb="146">
      <t>コ</t>
    </rPh>
    <rPh sb="148" eb="150">
      <t>コヨウ</t>
    </rPh>
    <rPh sb="158" eb="160">
      <t>ヒツヨウ</t>
    </rPh>
    <rPh sb="174" eb="175">
      <t>ラン</t>
    </rPh>
    <rPh sb="176" eb="178">
      <t>トクテイ</t>
    </rPh>
    <rPh sb="178" eb="181">
      <t>タンジカン</t>
    </rPh>
    <rPh sb="181" eb="184">
      <t>ロウドウシャ</t>
    </rPh>
    <rPh sb="227" eb="228">
      <t>チュウ</t>
    </rPh>
    <rPh sb="230" eb="232">
      <t>レイワ</t>
    </rPh>
    <rPh sb="233" eb="234">
      <t>ネン</t>
    </rPh>
    <rPh sb="235" eb="236">
      <t>ガツ</t>
    </rPh>
    <rPh sb="236" eb="238">
      <t>イコウ</t>
    </rPh>
    <rPh sb="240" eb="241">
      <t>シュウ</t>
    </rPh>
    <rPh sb="241" eb="243">
      <t>ショテイ</t>
    </rPh>
    <rPh sb="243" eb="245">
      <t>ロウドウ</t>
    </rPh>
    <rPh sb="245" eb="247">
      <t>ジカン</t>
    </rPh>
    <rPh sb="250" eb="254">
      <t>ジカンイジョウ</t>
    </rPh>
    <rPh sb="256" eb="258">
      <t>ジカン</t>
    </rPh>
    <rPh sb="258" eb="260">
      <t>ミマン</t>
    </rPh>
    <rPh sb="261" eb="263">
      <t>セイシン</t>
    </rPh>
    <rPh sb="276" eb="279">
      <t>コヨウリツ</t>
    </rPh>
    <rPh sb="279" eb="280">
      <t>ジョウ</t>
    </rPh>
    <rPh sb="281" eb="284">
      <t>ヤトイイ</t>
    </rPh>
    <rPh sb="288" eb="290">
      <t>キカン</t>
    </rPh>
    <rPh sb="290" eb="291">
      <t>トウ</t>
    </rPh>
    <rPh sb="292" eb="294">
      <t>カンケイ</t>
    </rPh>
    <rPh sb="304" eb="306">
      <t>サンテイ</t>
    </rPh>
    <rPh sb="358" eb="359">
      <t>ガイ</t>
    </rPh>
    <rPh sb="361" eb="363">
      <t>ジュウド</t>
    </rPh>
    <rPh sb="363" eb="365">
      <t>シンタイ</t>
    </rPh>
    <rPh sb="382" eb="385">
      <t>コヨウリツ</t>
    </rPh>
    <rPh sb="385" eb="386">
      <t>ジョウ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</si>
</sst>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5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ＤＦ平成明朝体W3"/>
      <family val="3"/>
      <charset val="128"/>
    </font>
    <font>
      <sz val="20"/>
      <name val="ＤＦ平成明朝体W3"/>
      <family val="3"/>
      <charset val="128"/>
    </font>
    <font>
      <sz val="26"/>
      <name val="HGP明朝B"/>
      <family val="1"/>
      <charset val="128"/>
    </font>
    <font>
      <sz val="11"/>
      <name val="HGS明朝E"/>
      <family val="1"/>
      <charset val="128"/>
    </font>
    <font>
      <sz val="14"/>
      <name val="HGS明朝E"/>
      <family val="1"/>
      <charset val="128"/>
    </font>
    <font>
      <sz val="10"/>
      <name val="HGS明朝E"/>
      <family val="1"/>
      <charset val="128"/>
    </font>
    <font>
      <sz val="6"/>
      <name val="HG丸ｺﾞｼｯｸM-PRO"/>
      <family val="3"/>
      <charset val="128"/>
    </font>
    <font>
      <sz val="8"/>
      <name val="HGS明朝E"/>
      <family val="1"/>
      <charset val="128"/>
    </font>
    <font>
      <sz val="11"/>
      <name val="ＤＦ特太ゴシック体"/>
      <family val="3"/>
      <charset val="128"/>
    </font>
    <font>
      <sz val="11"/>
      <name val="HGP明朝E"/>
      <family val="1"/>
      <charset val="128"/>
    </font>
    <font>
      <sz val="10"/>
      <name val="ＤＦ特太ゴシック体"/>
      <family val="3"/>
      <charset val="128"/>
    </font>
    <font>
      <b/>
      <sz val="7"/>
      <name val="ＤＨＰ特太ゴシック体"/>
      <family val="3"/>
      <charset val="128"/>
    </font>
    <font>
      <b/>
      <sz val="9"/>
      <name val="HG丸ｺﾞｼｯｸM-PRO"/>
      <family val="3"/>
      <charset val="128"/>
    </font>
    <font>
      <sz val="9"/>
      <name val="HGS明朝E"/>
      <family val="1"/>
      <charset val="128"/>
    </font>
    <font>
      <sz val="6"/>
      <name val="HGS明朝E"/>
      <family val="1"/>
      <charset val="128"/>
    </font>
    <font>
      <sz val="14"/>
      <name val="HG丸ｺﾞｼｯｸM-PRO"/>
      <family val="3"/>
      <charset val="128"/>
    </font>
    <font>
      <sz val="11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8"/>
      <name val="HGP明朝E"/>
      <family val="1"/>
      <charset val="128"/>
    </font>
    <font>
      <sz val="11"/>
      <name val="ＤＨＰ特太ゴシック体"/>
      <family val="3"/>
      <charset val="128"/>
    </font>
    <font>
      <sz val="10"/>
      <name val="ＤＨＰ特太ゴシック体"/>
      <family val="3"/>
      <charset val="128"/>
    </font>
    <font>
      <sz val="11"/>
      <name val="ＤＦ特太ゴシック体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ＤＦ特太ゴシック体"/>
      <family val="3"/>
      <charset val="128"/>
    </font>
    <font>
      <b/>
      <sz val="11"/>
      <name val="HGPｺﾞｼｯｸE"/>
      <family val="3"/>
      <charset val="128"/>
    </font>
    <font>
      <b/>
      <sz val="10"/>
      <name val="HG丸ｺﾞｼｯｸM-PRO"/>
      <family val="3"/>
      <charset val="128"/>
    </font>
    <font>
      <sz val="6"/>
      <name val="ＤＦ平成明朝体W3"/>
      <family val="3"/>
      <charset val="128"/>
    </font>
    <font>
      <sz val="6"/>
      <name val="HGP明朝B"/>
      <family val="1"/>
      <charset val="128"/>
    </font>
    <font>
      <sz val="12"/>
      <name val="ＤＦ特太ゴシック体"/>
      <family val="3"/>
      <charset val="128"/>
    </font>
    <font>
      <sz val="8"/>
      <name val="ＤＦ平成明朝体W3"/>
      <family val="3"/>
      <charset val="128"/>
    </font>
    <font>
      <b/>
      <sz val="10"/>
      <name val="HGPｺﾞｼｯｸE"/>
      <family val="3"/>
      <charset val="128"/>
    </font>
    <font>
      <b/>
      <sz val="6"/>
      <name val="HG丸ｺﾞｼｯｸM-PRO"/>
      <family val="3"/>
      <charset val="128"/>
    </font>
    <font>
      <b/>
      <sz val="8"/>
      <name val="ＤＨＰ特太ゴシック体"/>
      <family val="3"/>
      <charset val="128"/>
    </font>
    <font>
      <sz val="7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24"/>
      <name val="ＤＦ特太ゴシック体"/>
      <family val="3"/>
      <charset val="128"/>
    </font>
    <font>
      <sz val="12"/>
      <color theme="0"/>
      <name val="HG丸ｺﾞｼｯｸM-PRO"/>
      <family val="3"/>
      <charset val="128"/>
    </font>
    <font>
      <b/>
      <sz val="11"/>
      <color theme="0"/>
      <name val="HGPｺﾞｼｯｸE"/>
      <family val="3"/>
      <charset val="128"/>
    </font>
    <font>
      <sz val="11"/>
      <color theme="0"/>
      <name val="HGS明朝E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ＤＨＰ特太ゴシック体"/>
      <family val="3"/>
      <charset val="128"/>
    </font>
    <font>
      <b/>
      <sz val="6"/>
      <color rgb="FFFF0000"/>
      <name val="HG丸ｺﾞｼｯｸM-PRO"/>
      <family val="3"/>
      <charset val="128"/>
    </font>
    <font>
      <sz val="6"/>
      <color rgb="FFFF0000"/>
      <name val="HGS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33CC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26" fillId="0" borderId="0"/>
    <xf numFmtId="0" fontId="26" fillId="0" borderId="0"/>
  </cellStyleXfs>
  <cellXfs count="26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top" textRotation="255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8" fillId="0" borderId="7" xfId="0" applyFont="1" applyBorder="1" applyAlignment="1"/>
    <xf numFmtId="0" fontId="29" fillId="0" borderId="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22" fillId="2" borderId="8" xfId="0" applyFont="1" applyFill="1" applyBorder="1" applyAlignment="1">
      <alignment vertical="center"/>
    </xf>
    <xf numFmtId="0" fontId="9" fillId="0" borderId="0" xfId="0" applyFont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/>
    <xf numFmtId="0" fontId="18" fillId="0" borderId="9" xfId="0" applyFont="1" applyFill="1" applyBorder="1" applyAlignment="1">
      <alignment wrapText="1"/>
    </xf>
    <xf numFmtId="0" fontId="3" fillId="3" borderId="8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10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Protection="1">
      <alignment vertical="center"/>
    </xf>
    <xf numFmtId="0" fontId="34" fillId="0" borderId="10" xfId="0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7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>
      <alignment vertical="center"/>
    </xf>
    <xf numFmtId="0" fontId="32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3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3" fillId="0" borderId="3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vertical="top" wrapText="1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176" fontId="27" fillId="0" borderId="25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77" fontId="27" fillId="2" borderId="47" xfId="0" applyNumberFormat="1" applyFont="1" applyFill="1" applyBorder="1" applyAlignment="1" applyProtection="1">
      <alignment horizontal="center" vertical="center"/>
      <protection locked="0"/>
    </xf>
    <xf numFmtId="177" fontId="27" fillId="2" borderId="45" xfId="0" applyNumberFormat="1" applyFont="1" applyFill="1" applyBorder="1" applyAlignment="1" applyProtection="1">
      <alignment horizontal="center" vertical="center"/>
      <protection locked="0"/>
    </xf>
    <xf numFmtId="177" fontId="27" fillId="2" borderId="48" xfId="0" applyNumberFormat="1" applyFont="1" applyFill="1" applyBorder="1" applyAlignment="1" applyProtection="1">
      <alignment horizontal="center" vertical="center"/>
      <protection locked="0"/>
    </xf>
    <xf numFmtId="177" fontId="27" fillId="2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43" fillId="0" borderId="35" xfId="0" applyFont="1" applyFill="1" applyBorder="1" applyAlignment="1">
      <alignment horizontal="left" vertical="top" wrapText="1"/>
    </xf>
    <xf numFmtId="0" fontId="43" fillId="0" borderId="36" xfId="0" applyFont="1" applyFill="1" applyBorder="1" applyAlignment="1">
      <alignment horizontal="left" vertical="top" wrapText="1"/>
    </xf>
    <xf numFmtId="0" fontId="43" fillId="0" borderId="37" xfId="0" applyFont="1" applyFill="1" applyBorder="1" applyAlignment="1">
      <alignment horizontal="left" vertical="top" wrapText="1"/>
    </xf>
    <xf numFmtId="0" fontId="51" fillId="4" borderId="0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177" fontId="16" fillId="0" borderId="26" xfId="0" applyNumberFormat="1" applyFont="1" applyBorder="1" applyAlignment="1">
      <alignment horizontal="center" vertical="center"/>
    </xf>
    <xf numFmtId="177" fontId="16" fillId="0" borderId="18" xfId="0" applyNumberFormat="1" applyFont="1" applyBorder="1" applyAlignment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43" fillId="0" borderId="30" xfId="1" applyFont="1" applyFill="1" applyBorder="1" applyAlignment="1" applyProtection="1">
      <alignment horizontal="left" vertical="center" wrapText="1"/>
    </xf>
    <xf numFmtId="0" fontId="43" fillId="0" borderId="9" xfId="1" applyFont="1" applyFill="1" applyBorder="1" applyAlignment="1" applyProtection="1">
      <alignment horizontal="left" vertical="center" wrapText="1"/>
    </xf>
    <xf numFmtId="0" fontId="43" fillId="0" borderId="5" xfId="1" applyFont="1" applyFill="1" applyBorder="1" applyAlignment="1" applyProtection="1">
      <alignment horizontal="left" vertical="center" wrapText="1"/>
    </xf>
    <xf numFmtId="177" fontId="16" fillId="0" borderId="20" xfId="0" applyNumberFormat="1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center" vertical="center"/>
    </xf>
    <xf numFmtId="0" fontId="43" fillId="0" borderId="35" xfId="1" applyFont="1" applyFill="1" applyBorder="1" applyAlignment="1" applyProtection="1">
      <alignment horizontal="left" vertical="top" wrapText="1"/>
    </xf>
    <xf numFmtId="0" fontId="43" fillId="0" borderId="36" xfId="1" applyFont="1" applyFill="1" applyBorder="1" applyAlignment="1" applyProtection="1">
      <alignment horizontal="left" vertical="top" wrapText="1"/>
    </xf>
    <xf numFmtId="0" fontId="43" fillId="0" borderId="37" xfId="1" applyFont="1" applyFill="1" applyBorder="1" applyAlignment="1" applyProtection="1">
      <alignment horizontal="left" vertical="top" wrapText="1"/>
    </xf>
    <xf numFmtId="0" fontId="43" fillId="0" borderId="26" xfId="0" applyFont="1" applyFill="1" applyBorder="1" applyAlignment="1">
      <alignment horizontal="left" vertical="top" wrapText="1"/>
    </xf>
    <xf numFmtId="0" fontId="43" fillId="0" borderId="18" xfId="0" applyFont="1" applyFill="1" applyBorder="1" applyAlignment="1">
      <alignment horizontal="left" vertical="top"/>
    </xf>
    <xf numFmtId="0" fontId="43" fillId="0" borderId="34" xfId="0" applyFont="1" applyFill="1" applyBorder="1" applyAlignment="1">
      <alignment horizontal="left" vertical="top"/>
    </xf>
    <xf numFmtId="0" fontId="43" fillId="0" borderId="25" xfId="1" applyFont="1" applyFill="1" applyBorder="1" applyAlignment="1" applyProtection="1">
      <alignment horizontal="left" vertical="top" wrapText="1"/>
    </xf>
    <xf numFmtId="0" fontId="43" fillId="0" borderId="16" xfId="1" applyFont="1" applyFill="1" applyBorder="1" applyAlignment="1" applyProtection="1">
      <alignment horizontal="left" vertical="top" wrapText="1"/>
    </xf>
    <xf numFmtId="0" fontId="43" fillId="0" borderId="1" xfId="1" applyFont="1" applyFill="1" applyBorder="1" applyAlignment="1" applyProtection="1">
      <alignment horizontal="left" vertical="top" wrapText="1"/>
    </xf>
    <xf numFmtId="0" fontId="43" fillId="0" borderId="24" xfId="1" applyFont="1" applyFill="1" applyBorder="1" applyAlignment="1" applyProtection="1">
      <alignment horizontal="left" vertical="top" wrapText="1"/>
    </xf>
    <xf numFmtId="0" fontId="43" fillId="0" borderId="17" xfId="1" applyFont="1" applyFill="1" applyBorder="1" applyAlignment="1" applyProtection="1">
      <alignment horizontal="left" vertical="top" wrapText="1"/>
    </xf>
    <xf numFmtId="0" fontId="43" fillId="0" borderId="3" xfId="1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left" vertical="top" wrapText="1"/>
    </xf>
    <xf numFmtId="0" fontId="43" fillId="0" borderId="0" xfId="1" applyFont="1" applyFill="1" applyBorder="1" applyAlignment="1" applyProtection="1">
      <alignment horizontal="left" vertical="top" wrapText="1"/>
    </xf>
    <xf numFmtId="0" fontId="43" fillId="0" borderId="4" xfId="1" applyFont="1" applyFill="1" applyBorder="1" applyAlignment="1" applyProtection="1">
      <alignment horizontal="left" vertical="top" wrapText="1"/>
    </xf>
    <xf numFmtId="0" fontId="42" fillId="0" borderId="0" xfId="0" applyFont="1" applyFill="1" applyBorder="1" applyAlignment="1">
      <alignment horizontal="left" wrapText="1"/>
    </xf>
    <xf numFmtId="0" fontId="43" fillId="0" borderId="20" xfId="1" applyFont="1" applyFill="1" applyBorder="1" applyAlignment="1" applyProtection="1">
      <alignment horizontal="left" vertical="top" wrapText="1"/>
    </xf>
    <xf numFmtId="0" fontId="43" fillId="0" borderId="7" xfId="1" applyFont="1" applyFill="1" applyBorder="1" applyAlignment="1" applyProtection="1">
      <alignment horizontal="left" vertical="top" wrapText="1"/>
    </xf>
    <xf numFmtId="0" fontId="43" fillId="0" borderId="2" xfId="1" applyFont="1" applyFill="1" applyBorder="1" applyAlignment="1" applyProtection="1">
      <alignment horizontal="left" vertical="top" wrapText="1"/>
    </xf>
    <xf numFmtId="177" fontId="16" fillId="0" borderId="24" xfId="0" applyNumberFormat="1" applyFont="1" applyBorder="1" applyAlignment="1">
      <alignment horizontal="center" vertical="center"/>
    </xf>
    <xf numFmtId="177" fontId="16" fillId="0" borderId="17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/>
    </xf>
    <xf numFmtId="0" fontId="49" fillId="0" borderId="9" xfId="0" applyFont="1" applyBorder="1" applyAlignment="1">
      <alignment horizontal="left"/>
    </xf>
    <xf numFmtId="0" fontId="43" fillId="0" borderId="26" xfId="1" applyFont="1" applyFill="1" applyBorder="1" applyAlignment="1" applyProtection="1">
      <alignment horizontal="left" vertical="top" wrapText="1"/>
    </xf>
    <xf numFmtId="0" fontId="43" fillId="0" borderId="18" xfId="1" applyFont="1" applyFill="1" applyBorder="1" applyAlignment="1" applyProtection="1">
      <alignment horizontal="left" vertical="top" wrapText="1"/>
    </xf>
    <xf numFmtId="0" fontId="43" fillId="0" borderId="34" xfId="1" applyFont="1" applyFill="1" applyBorder="1" applyAlignment="1" applyProtection="1">
      <alignment horizontal="left" vertical="top" wrapText="1"/>
    </xf>
    <xf numFmtId="0" fontId="43" fillId="0" borderId="25" xfId="2" applyFont="1" applyFill="1" applyBorder="1" applyAlignment="1" applyProtection="1">
      <alignment horizontal="left" vertical="top" wrapText="1"/>
    </xf>
    <xf numFmtId="0" fontId="43" fillId="0" borderId="16" xfId="2" applyFont="1" applyFill="1" applyBorder="1" applyAlignment="1" applyProtection="1">
      <alignment horizontal="left" vertical="top" wrapText="1"/>
    </xf>
    <xf numFmtId="0" fontId="43" fillId="0" borderId="1" xfId="2" applyFont="1" applyFill="1" applyBorder="1" applyAlignment="1" applyProtection="1">
      <alignment horizontal="left" vertical="top" wrapText="1"/>
    </xf>
    <xf numFmtId="0" fontId="43" fillId="0" borderId="24" xfId="2" applyFont="1" applyFill="1" applyBorder="1" applyAlignment="1" applyProtection="1">
      <alignment horizontal="left" vertical="top" wrapText="1" shrinkToFit="1"/>
    </xf>
    <xf numFmtId="0" fontId="43" fillId="0" borderId="17" xfId="2" applyFont="1" applyFill="1" applyBorder="1" applyAlignment="1" applyProtection="1">
      <alignment horizontal="left" vertical="top" wrapText="1" shrinkToFit="1"/>
    </xf>
    <xf numFmtId="0" fontId="43" fillId="0" borderId="3" xfId="2" applyFont="1" applyFill="1" applyBorder="1" applyAlignment="1" applyProtection="1">
      <alignment horizontal="left" vertical="top" wrapText="1" shrinkToFit="1"/>
    </xf>
    <xf numFmtId="177" fontId="16" fillId="2" borderId="20" xfId="0" applyNumberFormat="1" applyFont="1" applyFill="1" applyBorder="1" applyAlignment="1" applyProtection="1">
      <alignment horizontal="center" vertical="center"/>
      <protection locked="0"/>
    </xf>
    <xf numFmtId="177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top" wrapText="1"/>
    </xf>
    <xf numFmtId="0" fontId="43" fillId="0" borderId="7" xfId="0" applyFont="1" applyFill="1" applyBorder="1" applyAlignment="1">
      <alignment horizontal="left" vertical="top" wrapText="1"/>
    </xf>
    <xf numFmtId="0" fontId="43" fillId="0" borderId="2" xfId="0" applyFont="1" applyFill="1" applyBorder="1" applyAlignment="1">
      <alignment horizontal="left" vertical="top" wrapText="1"/>
    </xf>
    <xf numFmtId="0" fontId="43" fillId="0" borderId="24" xfId="2" applyFont="1" applyFill="1" applyBorder="1" applyAlignment="1" applyProtection="1">
      <alignment horizontal="left" vertical="top" wrapText="1"/>
    </xf>
    <xf numFmtId="0" fontId="43" fillId="0" borderId="17" xfId="0" applyFont="1" applyFill="1" applyBorder="1" applyAlignment="1">
      <alignment horizontal="left" vertical="top" wrapText="1"/>
    </xf>
    <xf numFmtId="0" fontId="43" fillId="0" borderId="3" xfId="0" applyFont="1" applyFill="1" applyBorder="1" applyAlignment="1">
      <alignment horizontal="left" vertical="top" wrapText="1"/>
    </xf>
    <xf numFmtId="0" fontId="44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9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4" fillId="0" borderId="12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40" fillId="0" borderId="12" xfId="0" applyFont="1" applyBorder="1" applyAlignment="1">
      <alignment horizontal="left" vertical="center"/>
    </xf>
    <xf numFmtId="0" fontId="50" fillId="0" borderId="0" xfId="0" applyFont="1">
      <alignment vertical="center"/>
    </xf>
    <xf numFmtId="0" fontId="16" fillId="2" borderId="19" xfId="0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right" vertical="center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43" fillId="0" borderId="25" xfId="2" applyFont="1" applyFill="1" applyBorder="1" applyAlignment="1" applyProtection="1">
      <alignment horizontal="left" vertical="center" wrapText="1"/>
    </xf>
    <xf numFmtId="0" fontId="43" fillId="0" borderId="16" xfId="2" applyFont="1" applyFill="1" applyBorder="1" applyAlignment="1" applyProtection="1">
      <alignment horizontal="left" vertical="center" wrapText="1"/>
    </xf>
    <xf numFmtId="0" fontId="43" fillId="0" borderId="1" xfId="2" applyFont="1" applyFill="1" applyBorder="1" applyAlignment="1" applyProtection="1">
      <alignment horizontal="left" vertical="center" wrapText="1"/>
    </xf>
    <xf numFmtId="0" fontId="43" fillId="0" borderId="6" xfId="2" applyFont="1" applyFill="1" applyBorder="1" applyAlignment="1" applyProtection="1">
      <alignment horizontal="left" vertical="center" wrapText="1"/>
    </xf>
    <xf numFmtId="0" fontId="43" fillId="0" borderId="0" xfId="2" applyFont="1" applyFill="1" applyBorder="1" applyAlignment="1" applyProtection="1">
      <alignment horizontal="left" vertical="center" wrapText="1"/>
    </xf>
    <xf numFmtId="0" fontId="43" fillId="0" borderId="4" xfId="2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51" fillId="5" borderId="0" xfId="0" applyFont="1" applyFill="1" applyBorder="1" applyAlignment="1" applyProtection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42" fillId="0" borderId="7" xfId="0" applyFont="1" applyBorder="1" applyAlignment="1">
      <alignment horizontal="left"/>
    </xf>
    <xf numFmtId="0" fontId="32" fillId="0" borderId="33" xfId="0" applyFont="1" applyBorder="1" applyAlignment="1">
      <alignment horizontal="center" vertical="center"/>
    </xf>
    <xf numFmtId="177" fontId="16" fillId="2" borderId="6" xfId="0" applyNumberFormat="1" applyFont="1" applyFill="1" applyBorder="1" applyAlignment="1" applyProtection="1">
      <alignment horizontal="center" vertical="center"/>
      <protection locked="0"/>
    </xf>
    <xf numFmtId="177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45" xfId="2" applyFont="1" applyFill="1" applyBorder="1" applyAlignment="1" applyProtection="1">
      <alignment horizontal="left" vertical="center" wrapText="1"/>
    </xf>
    <xf numFmtId="0" fontId="43" fillId="0" borderId="46" xfId="2" applyFont="1" applyFill="1" applyBorder="1" applyAlignment="1" applyProtection="1">
      <alignment horizontal="left" vertical="center" wrapText="1"/>
    </xf>
    <xf numFmtId="0" fontId="13" fillId="0" borderId="2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/>
    </xf>
    <xf numFmtId="0" fontId="19" fillId="0" borderId="2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6" fillId="0" borderId="25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7" fontId="16" fillId="0" borderId="25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177" fontId="16" fillId="0" borderId="30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>
      <alignment horizontal="left" vertical="top" wrapText="1"/>
    </xf>
    <xf numFmtId="177" fontId="16" fillId="2" borderId="26" xfId="0" applyNumberFormat="1" applyFont="1" applyFill="1" applyBorder="1" applyAlignment="1" applyProtection="1">
      <alignment horizontal="center" vertical="center"/>
      <protection locked="0"/>
    </xf>
    <xf numFmtId="177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39564</xdr:colOff>
      <xdr:row>48</xdr:row>
      <xdr:rowOff>73269</xdr:rowOff>
    </xdr:from>
    <xdr:to>
      <xdr:col>15</xdr:col>
      <xdr:colOff>84259</xdr:colOff>
      <xdr:row>49</xdr:row>
      <xdr:rowOff>126022</xdr:rowOff>
    </xdr:to>
    <xdr:sp macro="" textlink="">
      <xdr:nvSpPr>
        <xdr:cNvPr id="2" name="右矢印 1"/>
        <xdr:cNvSpPr/>
      </xdr:nvSpPr>
      <xdr:spPr>
        <a:xfrm>
          <a:off x="2582739" y="9845919"/>
          <a:ext cx="149470" cy="243253"/>
        </a:xfrm>
        <a:prstGeom prst="right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L54"/>
  <sheetViews>
    <sheetView showGridLines="0" tabSelected="1" topLeftCell="C1" zoomScale="160" zoomScaleNormal="160" zoomScaleSheetLayoutView="74" workbookViewId="0">
      <selection activeCell="K51" sqref="K51"/>
    </sheetView>
  </sheetViews>
  <sheetFormatPr defaultColWidth="2.625" defaultRowHeight="24.95" customHeight="1"/>
  <cols>
    <col min="1" max="1" width="2.5" style="84" bestFit="1" customWidth="1"/>
    <col min="2" max="8" width="2.875" style="1" customWidth="1"/>
    <col min="9" max="9" width="4.375" style="1" customWidth="1"/>
    <col min="10" max="13" width="1.875" style="1" customWidth="1"/>
    <col min="14" max="14" width="4.75" style="1" customWidth="1"/>
    <col min="15" max="16" width="1.375" style="1" customWidth="1"/>
    <col min="17" max="20" width="1.875" style="1" customWidth="1"/>
    <col min="21" max="21" width="4.75" style="1" customWidth="1"/>
    <col min="22" max="29" width="2.875" style="1" customWidth="1"/>
    <col min="30" max="30" width="7.5" style="1" customWidth="1"/>
    <col min="31" max="31" width="1.75" style="1" customWidth="1"/>
    <col min="32" max="40" width="2.875" style="1" customWidth="1"/>
    <col min="41" max="41" width="2.75" style="6" customWidth="1"/>
    <col min="42" max="47" width="2.625" style="1"/>
    <col min="48" max="48" width="2.625" style="4"/>
    <col min="49" max="16384" width="2.625" style="1"/>
  </cols>
  <sheetData>
    <row r="1" spans="1:112" s="8" customFormat="1" ht="24" customHeight="1">
      <c r="A1" s="79"/>
      <c r="B1" s="189" t="s">
        <v>33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2" s="8" customFormat="1" ht="9" customHeight="1">
      <c r="A2" s="79"/>
      <c r="C2" s="50"/>
      <c r="D2" s="50"/>
      <c r="E2" s="50"/>
      <c r="F2" s="50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</row>
    <row r="3" spans="1:112" s="10" customFormat="1" ht="35.25" customHeight="1">
      <c r="A3" s="79"/>
      <c r="B3" s="190" t="s">
        <v>70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</row>
    <row r="4" spans="1:112" s="8" customFormat="1" ht="2.25" customHeight="1">
      <c r="A4" s="79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2" s="8" customFormat="1" ht="4.5" customHeight="1">
      <c r="A5" s="79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2" s="8" customFormat="1" ht="4.5" customHeight="1" thickBot="1">
      <c r="A6" s="7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</row>
    <row r="7" spans="1:112" s="8" customFormat="1" ht="15" customHeight="1" thickBot="1">
      <c r="A7" s="79"/>
      <c r="B7" s="7"/>
      <c r="C7" s="7"/>
      <c r="D7" s="7"/>
      <c r="E7" s="51"/>
      <c r="F7" s="196" t="s">
        <v>71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2" s="60" customFormat="1" ht="4.5" customHeight="1">
      <c r="A8" s="80"/>
      <c r="B8" s="57"/>
      <c r="C8" s="57"/>
      <c r="D8" s="57"/>
      <c r="E8" s="31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</row>
    <row r="9" spans="1:112" s="52" customFormat="1" ht="30.75" customHeight="1">
      <c r="A9" s="81"/>
      <c r="B9" s="192" t="s">
        <v>58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112" s="12" customFormat="1" ht="24.75" customHeight="1">
      <c r="A10" s="82"/>
      <c r="B10" s="202" t="s">
        <v>0</v>
      </c>
      <c r="C10" s="202"/>
      <c r="D10" s="202"/>
      <c r="E10" s="202"/>
      <c r="F10" s="202"/>
      <c r="G10" s="202"/>
      <c r="H10" s="202"/>
      <c r="I10" s="202"/>
      <c r="J10" s="202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</row>
    <row r="11" spans="1:112" s="12" customFormat="1" ht="24.75" customHeight="1">
      <c r="A11" s="82"/>
      <c r="B11" s="202" t="s">
        <v>1</v>
      </c>
      <c r="C11" s="202"/>
      <c r="D11" s="202"/>
      <c r="E11" s="202"/>
      <c r="F11" s="202"/>
      <c r="G11" s="202"/>
      <c r="H11" s="202"/>
      <c r="I11" s="202"/>
      <c r="J11" s="202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</row>
    <row r="12" spans="1:112" s="12" customFormat="1" ht="24.75" customHeight="1">
      <c r="A12" s="82"/>
      <c r="B12" s="202" t="s">
        <v>2</v>
      </c>
      <c r="C12" s="202"/>
      <c r="D12" s="202"/>
      <c r="E12" s="202"/>
      <c r="F12" s="202"/>
      <c r="G12" s="202"/>
      <c r="H12" s="202"/>
      <c r="I12" s="202"/>
      <c r="J12" s="202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2" t="s">
        <v>3</v>
      </c>
      <c r="W12" s="202"/>
      <c r="X12" s="202"/>
      <c r="Y12" s="202"/>
      <c r="Z12" s="202"/>
      <c r="AA12" s="202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</row>
    <row r="13" spans="1:112" s="12" customFormat="1" ht="24.75" customHeight="1">
      <c r="A13" s="82"/>
      <c r="B13" s="219" t="s">
        <v>32</v>
      </c>
      <c r="C13" s="219"/>
      <c r="D13" s="219"/>
      <c r="E13" s="219"/>
      <c r="F13" s="219"/>
      <c r="G13" s="219"/>
      <c r="H13" s="219"/>
      <c r="I13" s="219"/>
      <c r="J13" s="219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3" t="s">
        <v>59</v>
      </c>
      <c r="W13" s="204"/>
      <c r="X13" s="204"/>
      <c r="Y13" s="204"/>
      <c r="Z13" s="204"/>
      <c r="AA13" s="205"/>
      <c r="AB13" s="201" t="s">
        <v>61</v>
      </c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</row>
    <row r="14" spans="1:112" s="42" customFormat="1" ht="12.75" customHeight="1">
      <c r="A14" s="83"/>
      <c r="B14" s="61"/>
      <c r="C14" s="62"/>
      <c r="D14" s="63"/>
      <c r="E14" s="63"/>
      <c r="F14" s="63"/>
      <c r="G14" s="63"/>
      <c r="H14" s="63"/>
      <c r="I14" s="63"/>
      <c r="J14" s="6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64"/>
      <c r="W14" s="64"/>
      <c r="X14" s="64"/>
      <c r="Y14" s="64"/>
      <c r="Z14" s="64"/>
      <c r="AA14" s="64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6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</row>
    <row r="15" spans="1:112" s="42" customFormat="1" ht="16.5" customHeight="1">
      <c r="A15" s="83"/>
      <c r="B15" s="61"/>
      <c r="C15" s="194" t="s">
        <v>49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69"/>
      <c r="AN15" s="61"/>
      <c r="AO15" s="61"/>
      <c r="AP15" s="61"/>
      <c r="AQ15" s="61"/>
      <c r="AR15" s="61"/>
      <c r="AS15" s="61"/>
      <c r="AT15" s="61"/>
      <c r="AU15" s="6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</row>
    <row r="16" spans="1:112" s="42" customFormat="1" ht="4.5" customHeight="1">
      <c r="A16" s="83"/>
      <c r="B16" s="6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69"/>
      <c r="AN16" s="61"/>
      <c r="AO16" s="61"/>
      <c r="AP16" s="61"/>
      <c r="AQ16" s="61"/>
      <c r="AR16" s="61"/>
      <c r="AS16" s="61"/>
      <c r="AT16" s="61"/>
      <c r="AU16" s="6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</row>
    <row r="17" spans="1:116" s="42" customFormat="1" ht="16.5" customHeight="1">
      <c r="A17" s="83"/>
      <c r="B17" s="65"/>
      <c r="C17" s="69"/>
      <c r="D17" s="194" t="s">
        <v>65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70"/>
      <c r="AN17" s="61"/>
      <c r="AO17" s="61"/>
      <c r="AP17" s="61"/>
      <c r="AQ17" s="61"/>
      <c r="AR17" s="61"/>
      <c r="AS17" s="61"/>
      <c r="AT17" s="61"/>
      <c r="AU17" s="6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</row>
    <row r="18" spans="1:116" s="42" customFormat="1" ht="4.5" customHeight="1" thickBot="1">
      <c r="A18" s="83"/>
      <c r="B18" s="65"/>
      <c r="C18" s="69"/>
      <c r="D18" s="68"/>
      <c r="E18" s="7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61"/>
      <c r="AO18" s="61"/>
      <c r="AP18" s="61"/>
      <c r="AQ18" s="61"/>
      <c r="AR18" s="61"/>
      <c r="AS18" s="61"/>
      <c r="AT18" s="61"/>
      <c r="AU18" s="6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</row>
    <row r="19" spans="1:116" s="42" customFormat="1" ht="13.5" customHeight="1" thickBot="1">
      <c r="A19" s="83"/>
      <c r="B19" s="65"/>
      <c r="C19" s="69"/>
      <c r="D19" s="69"/>
      <c r="E19" s="69"/>
      <c r="F19" s="72"/>
      <c r="G19" s="87"/>
      <c r="H19" s="193" t="s">
        <v>46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70"/>
      <c r="Y19" s="85"/>
      <c r="Z19" s="193" t="s">
        <v>47</v>
      </c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43"/>
      <c r="AO19" s="43"/>
      <c r="AP19" s="43"/>
      <c r="AQ19" s="43"/>
      <c r="AR19" s="61"/>
      <c r="AS19" s="61"/>
      <c r="AT19" s="61"/>
      <c r="AU19" s="61"/>
      <c r="AV19" s="41"/>
      <c r="AW19" s="41"/>
      <c r="AX19" s="88" t="s">
        <v>62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</row>
    <row r="20" spans="1:116" s="42" customFormat="1" ht="11.25" customHeight="1">
      <c r="A20" s="83"/>
      <c r="B20" s="61"/>
      <c r="C20" s="62"/>
      <c r="D20" s="63"/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3"/>
      <c r="T20" s="43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43"/>
      <c r="AJ20" s="43"/>
      <c r="AK20" s="43"/>
      <c r="AL20" s="43"/>
      <c r="AM20" s="61"/>
      <c r="AN20" s="61"/>
      <c r="AO20" s="61"/>
      <c r="AP20" s="61"/>
      <c r="AQ20" s="61"/>
      <c r="AR20" s="61"/>
      <c r="AS20" s="61"/>
      <c r="AT20" s="61"/>
      <c r="AU20" s="6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</row>
    <row r="21" spans="1:116" s="12" customFormat="1" ht="19.5" customHeight="1">
      <c r="A21" s="218" t="s">
        <v>64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7"/>
      <c r="P21" s="27"/>
      <c r="Q21" s="129" t="s">
        <v>63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</row>
    <row r="22" spans="1:116" s="12" customFormat="1" ht="14.25" customHeight="1">
      <c r="A22" s="199" t="s">
        <v>72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7"/>
      <c r="P22" s="27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27"/>
      <c r="AF22" s="1"/>
      <c r="AG22" s="1"/>
      <c r="AH22" s="1"/>
      <c r="AI22" s="1"/>
      <c r="AJ22" s="1"/>
      <c r="AK22" s="1"/>
      <c r="AL22" s="1"/>
      <c r="AM22" s="1"/>
      <c r="AN22" s="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</row>
    <row r="23" spans="1:116" s="2" customFormat="1" ht="17.25" customHeight="1">
      <c r="A23" s="45" t="s">
        <v>44</v>
      </c>
      <c r="B23" s="182" t="s">
        <v>60</v>
      </c>
      <c r="C23" s="182"/>
      <c r="D23" s="37"/>
      <c r="E23" s="182" t="s">
        <v>6</v>
      </c>
      <c r="F23" s="182"/>
      <c r="G23" s="90">
        <v>6</v>
      </c>
      <c r="H23" s="195" t="s">
        <v>7</v>
      </c>
      <c r="I23" s="195"/>
      <c r="J23" s="90">
        <v>1</v>
      </c>
      <c r="K23" s="182" t="s">
        <v>42</v>
      </c>
      <c r="L23" s="182"/>
      <c r="M23" s="182"/>
      <c r="N23" s="182"/>
      <c r="O23" s="78"/>
      <c r="P23" s="35"/>
      <c r="Q23" s="45" t="s">
        <v>43</v>
      </c>
      <c r="R23" s="182" t="s">
        <v>60</v>
      </c>
      <c r="S23" s="182"/>
      <c r="T23" s="37"/>
      <c r="U23" s="182" t="s">
        <v>6</v>
      </c>
      <c r="V23" s="182"/>
      <c r="W23" s="37"/>
      <c r="X23" s="182" t="s">
        <v>7</v>
      </c>
      <c r="Y23" s="182"/>
      <c r="Z23" s="37"/>
      <c r="AA23" s="182" t="s">
        <v>42</v>
      </c>
      <c r="AB23" s="182"/>
      <c r="AC23" s="182"/>
      <c r="AD23" s="182"/>
      <c r="AE23" s="15"/>
      <c r="AF23" s="1"/>
      <c r="AG23" s="1"/>
      <c r="AH23" s="1"/>
      <c r="AI23" s="1"/>
      <c r="AJ23" s="1"/>
      <c r="AK23" s="1"/>
      <c r="AL23" s="1"/>
      <c r="AM23" s="1"/>
      <c r="AN23" s="1"/>
      <c r="AO23" s="3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11"/>
      <c r="BB23" s="11"/>
      <c r="BC23" s="11"/>
      <c r="BD23" s="11"/>
      <c r="BG23" s="5"/>
    </row>
    <row r="24" spans="1:116" ht="14.25">
      <c r="A24" s="220" t="s">
        <v>54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38"/>
      <c r="Q24" s="220" t="s">
        <v>54</v>
      </c>
      <c r="R24" s="220"/>
      <c r="S24" s="220"/>
      <c r="T24" s="220"/>
      <c r="U24" s="220"/>
      <c r="V24" s="229"/>
      <c r="W24" s="229"/>
      <c r="X24" s="229"/>
      <c r="Y24" s="229"/>
      <c r="Z24" s="229"/>
      <c r="AA24" s="229"/>
      <c r="AB24" s="229"/>
      <c r="AC24" s="229"/>
      <c r="AD24" s="229"/>
      <c r="AO24" s="1"/>
      <c r="AT24" s="4"/>
      <c r="AV24" s="1"/>
      <c r="AX24" s="27"/>
      <c r="AY24" s="27"/>
      <c r="AZ24" s="11"/>
    </row>
    <row r="25" spans="1:116" ht="19.5" customHeight="1">
      <c r="A25" s="214" t="s">
        <v>55</v>
      </c>
      <c r="B25" s="174" t="s">
        <v>34</v>
      </c>
      <c r="C25" s="175"/>
      <c r="D25" s="175"/>
      <c r="E25" s="175"/>
      <c r="F25" s="175"/>
      <c r="G25" s="175"/>
      <c r="H25" s="175"/>
      <c r="I25" s="176"/>
      <c r="J25" s="130"/>
      <c r="K25" s="131"/>
      <c r="L25" s="131"/>
      <c r="M25" s="131"/>
      <c r="N25" s="17" t="s">
        <v>4</v>
      </c>
      <c r="O25" s="39"/>
      <c r="Q25" s="130"/>
      <c r="R25" s="131"/>
      <c r="S25" s="131"/>
      <c r="T25" s="131"/>
      <c r="U25" s="17" t="s">
        <v>4</v>
      </c>
      <c r="V25" s="166" t="s">
        <v>31</v>
      </c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8"/>
      <c r="AO25" s="1"/>
      <c r="AQ25" s="33"/>
      <c r="AV25" s="1"/>
    </row>
    <row r="26" spans="1:116" ht="19.5" customHeight="1">
      <c r="A26" s="215"/>
      <c r="B26" s="186" t="s">
        <v>35</v>
      </c>
      <c r="C26" s="187"/>
      <c r="D26" s="187"/>
      <c r="E26" s="187"/>
      <c r="F26" s="187"/>
      <c r="G26" s="187"/>
      <c r="H26" s="187"/>
      <c r="I26" s="188"/>
      <c r="J26" s="124"/>
      <c r="K26" s="125"/>
      <c r="L26" s="125"/>
      <c r="M26" s="125"/>
      <c r="N26" s="19" t="s">
        <v>4</v>
      </c>
      <c r="O26" s="39"/>
      <c r="Q26" s="124"/>
      <c r="R26" s="125"/>
      <c r="S26" s="125"/>
      <c r="T26" s="125"/>
      <c r="U26" s="19" t="s">
        <v>4</v>
      </c>
      <c r="V26" s="166" t="s">
        <v>30</v>
      </c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8"/>
      <c r="AO26" s="32"/>
      <c r="AP26" s="33"/>
      <c r="AQ26" s="34"/>
      <c r="AV26" s="1"/>
    </row>
    <row r="27" spans="1:116" ht="19.5" customHeight="1">
      <c r="A27" s="215"/>
      <c r="B27" s="177" t="s">
        <v>36</v>
      </c>
      <c r="C27" s="178"/>
      <c r="D27" s="178"/>
      <c r="E27" s="178"/>
      <c r="F27" s="178"/>
      <c r="G27" s="178"/>
      <c r="H27" s="178"/>
      <c r="I27" s="179"/>
      <c r="J27" s="162" t="str">
        <f>IF(ISBLANK($J25)," ",(J25+J26*0.5))</f>
        <v xml:space="preserve"> </v>
      </c>
      <c r="K27" s="163"/>
      <c r="L27" s="163"/>
      <c r="M27" s="163"/>
      <c r="N27" s="19" t="s">
        <v>4</v>
      </c>
      <c r="O27" s="39"/>
      <c r="Q27" s="162" t="str">
        <f>IF(ISBLANK($Q25)," ",(Q25+Q26*0.5))</f>
        <v xml:space="preserve"> </v>
      </c>
      <c r="R27" s="163"/>
      <c r="S27" s="163"/>
      <c r="T27" s="163"/>
      <c r="U27" s="19" t="s">
        <v>4</v>
      </c>
      <c r="V27" s="164"/>
      <c r="W27" s="165"/>
      <c r="X27" s="165"/>
      <c r="Y27" s="165"/>
      <c r="Z27" s="165"/>
      <c r="AA27" s="165"/>
      <c r="AB27" s="165"/>
      <c r="AC27" s="165"/>
      <c r="AD27" s="165"/>
      <c r="AE27" s="21"/>
      <c r="AO27" s="32"/>
      <c r="AP27" s="34"/>
      <c r="BF27" s="4"/>
    </row>
    <row r="28" spans="1:116" ht="19.5" customHeight="1">
      <c r="A28" s="221"/>
      <c r="B28" s="183" t="s">
        <v>37</v>
      </c>
      <c r="C28" s="184"/>
      <c r="D28" s="184"/>
      <c r="E28" s="184"/>
      <c r="F28" s="184"/>
      <c r="G28" s="184"/>
      <c r="H28" s="184"/>
      <c r="I28" s="185"/>
      <c r="J28" s="180"/>
      <c r="K28" s="181"/>
      <c r="L28" s="181"/>
      <c r="M28" s="181"/>
      <c r="N28" s="18" t="s">
        <v>4</v>
      </c>
      <c r="O28" s="39"/>
      <c r="Q28" s="180"/>
      <c r="R28" s="181"/>
      <c r="S28" s="181"/>
      <c r="T28" s="181"/>
      <c r="U28" s="18" t="s">
        <v>4</v>
      </c>
      <c r="V28" s="166" t="s">
        <v>29</v>
      </c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8"/>
      <c r="AO28" s="33"/>
      <c r="AP28" s="34"/>
      <c r="BF28" s="4"/>
    </row>
    <row r="29" spans="1:116" ht="19.5" customHeight="1">
      <c r="A29" s="169" t="s">
        <v>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40"/>
      <c r="Q29" s="158" t="s">
        <v>25</v>
      </c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O29" s="1"/>
      <c r="BI29" s="34"/>
      <c r="BJ29" s="34"/>
    </row>
    <row r="30" spans="1:116" ht="19.5" customHeight="1">
      <c r="A30" s="214" t="s">
        <v>56</v>
      </c>
      <c r="B30" s="147" t="s">
        <v>38</v>
      </c>
      <c r="C30" s="148"/>
      <c r="D30" s="148"/>
      <c r="E30" s="148"/>
      <c r="F30" s="148"/>
      <c r="G30" s="148"/>
      <c r="H30" s="148"/>
      <c r="I30" s="149"/>
      <c r="J30" s="130"/>
      <c r="K30" s="131"/>
      <c r="L30" s="131"/>
      <c r="M30" s="131"/>
      <c r="N30" s="17" t="s">
        <v>4</v>
      </c>
      <c r="O30" s="39"/>
      <c r="Q30" s="130"/>
      <c r="R30" s="131"/>
      <c r="S30" s="131"/>
      <c r="T30" s="131"/>
      <c r="U30" s="75" t="s">
        <v>4</v>
      </c>
      <c r="V30" s="118" t="s">
        <v>75</v>
      </c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O30" s="34"/>
      <c r="AP30" s="34"/>
      <c r="BB30" s="11"/>
      <c r="BC30" s="11"/>
      <c r="BI30" s="11"/>
      <c r="BJ30" s="11"/>
      <c r="BK30" s="11"/>
    </row>
    <row r="31" spans="1:116" ht="19.5" customHeight="1">
      <c r="A31" s="215"/>
      <c r="B31" s="150" t="s">
        <v>39</v>
      </c>
      <c r="C31" s="151"/>
      <c r="D31" s="151"/>
      <c r="E31" s="151"/>
      <c r="F31" s="151"/>
      <c r="G31" s="151"/>
      <c r="H31" s="151"/>
      <c r="I31" s="152"/>
      <c r="J31" s="124"/>
      <c r="K31" s="125"/>
      <c r="L31" s="125"/>
      <c r="M31" s="125"/>
      <c r="N31" s="19" t="s">
        <v>4</v>
      </c>
      <c r="O31" s="39"/>
      <c r="Q31" s="124"/>
      <c r="R31" s="125"/>
      <c r="S31" s="125"/>
      <c r="T31" s="125"/>
      <c r="U31" s="76" t="s">
        <v>4</v>
      </c>
      <c r="V31" s="121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3"/>
      <c r="AO31" s="34"/>
      <c r="AP31" s="34"/>
      <c r="AQ31" s="34"/>
      <c r="BB31" s="41"/>
      <c r="BC31" s="41"/>
      <c r="BF31" s="4"/>
      <c r="BI31" s="41"/>
      <c r="BJ31" s="41"/>
      <c r="BK31" s="41"/>
    </row>
    <row r="32" spans="1:116" ht="19.5" customHeight="1">
      <c r="A32" s="215"/>
      <c r="B32" s="155" t="s">
        <v>40</v>
      </c>
      <c r="C32" s="156"/>
      <c r="D32" s="156"/>
      <c r="E32" s="156"/>
      <c r="F32" s="156"/>
      <c r="G32" s="156"/>
      <c r="H32" s="156"/>
      <c r="I32" s="157"/>
      <c r="J32" s="153"/>
      <c r="K32" s="154"/>
      <c r="L32" s="154"/>
      <c r="M32" s="154"/>
      <c r="N32" s="20" t="s">
        <v>4</v>
      </c>
      <c r="O32" s="39"/>
      <c r="Q32" s="153"/>
      <c r="R32" s="154"/>
      <c r="S32" s="154"/>
      <c r="T32" s="154"/>
      <c r="U32" s="39" t="s">
        <v>4</v>
      </c>
      <c r="V32" s="121" t="s">
        <v>68</v>
      </c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3"/>
      <c r="AO32" s="34"/>
      <c r="AP32" s="34"/>
      <c r="AQ32" s="34"/>
      <c r="BB32" s="41"/>
      <c r="BC32" s="41"/>
      <c r="BI32" s="41"/>
      <c r="BJ32" s="41"/>
      <c r="BK32" s="41"/>
    </row>
    <row r="33" spans="1:55" ht="19.5" customHeight="1">
      <c r="A33" s="215"/>
      <c r="B33" s="141" t="s">
        <v>41</v>
      </c>
      <c r="C33" s="142"/>
      <c r="D33" s="142"/>
      <c r="E33" s="142"/>
      <c r="F33" s="142"/>
      <c r="G33" s="142"/>
      <c r="H33" s="142"/>
      <c r="I33" s="143"/>
      <c r="J33" s="134"/>
      <c r="K33" s="135"/>
      <c r="L33" s="135"/>
      <c r="M33" s="135"/>
      <c r="N33" s="97" t="s">
        <v>4</v>
      </c>
      <c r="O33" s="39"/>
      <c r="Q33" s="134"/>
      <c r="R33" s="135"/>
      <c r="S33" s="135"/>
      <c r="T33" s="135"/>
      <c r="U33" s="98" t="s">
        <v>4</v>
      </c>
      <c r="V33" s="121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3"/>
      <c r="AO33" s="34"/>
      <c r="AP33" s="34"/>
      <c r="AQ33" s="34"/>
      <c r="AY33" s="41"/>
      <c r="AZ33" s="41"/>
      <c r="BA33" s="41"/>
      <c r="BB33" s="41"/>
      <c r="BC33" s="41"/>
    </row>
    <row r="34" spans="1:55" ht="19.5" customHeight="1">
      <c r="A34" s="215"/>
      <c r="B34" s="141" t="s">
        <v>73</v>
      </c>
      <c r="C34" s="142"/>
      <c r="D34" s="142"/>
      <c r="E34" s="142"/>
      <c r="F34" s="142"/>
      <c r="G34" s="142"/>
      <c r="H34" s="142"/>
      <c r="I34" s="143"/>
      <c r="J34" s="124"/>
      <c r="K34" s="125"/>
      <c r="L34" s="125"/>
      <c r="M34" s="125"/>
      <c r="N34" s="19" t="s">
        <v>4</v>
      </c>
      <c r="O34" s="99"/>
      <c r="P34" s="100"/>
      <c r="Q34" s="91"/>
      <c r="R34" s="92"/>
      <c r="S34" s="92"/>
      <c r="T34" s="92"/>
      <c r="U34" s="97" t="s">
        <v>4</v>
      </c>
      <c r="V34" s="121" t="s">
        <v>89</v>
      </c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3"/>
      <c r="AO34" s="34"/>
      <c r="AP34" s="34"/>
      <c r="AQ34" s="34"/>
      <c r="AY34" s="41"/>
      <c r="AZ34" s="41"/>
      <c r="BA34" s="41"/>
      <c r="BB34" s="41"/>
      <c r="BC34" s="41"/>
    </row>
    <row r="35" spans="1:55" ht="19.5" customHeight="1">
      <c r="A35" s="215"/>
      <c r="B35" s="171" t="s">
        <v>74</v>
      </c>
      <c r="C35" s="172"/>
      <c r="D35" s="172"/>
      <c r="E35" s="172"/>
      <c r="F35" s="172"/>
      <c r="G35" s="172"/>
      <c r="H35" s="172"/>
      <c r="I35" s="173"/>
      <c r="J35" s="139" t="str">
        <f>IF(ISBLANK($J30)," ",(J30*2+J31+J32+J33*0.5+J34*0.5))</f>
        <v xml:space="preserve"> </v>
      </c>
      <c r="K35" s="140"/>
      <c r="L35" s="140"/>
      <c r="M35" s="140"/>
      <c r="N35" s="95" t="s">
        <v>4</v>
      </c>
      <c r="O35" s="39"/>
      <c r="Q35" s="139" t="str">
        <f>IF(ISBLANK($Q30)," ",(Q30*2+Q31+Q32+Q33*0.5+S34*0.5))</f>
        <v xml:space="preserve"> </v>
      </c>
      <c r="R35" s="140"/>
      <c r="S35" s="140"/>
      <c r="T35" s="140"/>
      <c r="U35" s="101" t="s">
        <v>4</v>
      </c>
      <c r="V35" s="121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3"/>
      <c r="AO35" s="34"/>
      <c r="AP35" s="34"/>
      <c r="AY35" s="41"/>
      <c r="AZ35" s="41"/>
      <c r="BA35" s="41"/>
      <c r="BB35" s="41"/>
      <c r="BC35" s="41"/>
    </row>
    <row r="36" spans="1:55" ht="19.5" customHeight="1">
      <c r="A36" s="215"/>
      <c r="B36" s="147" t="s">
        <v>76</v>
      </c>
      <c r="C36" s="148"/>
      <c r="D36" s="148"/>
      <c r="E36" s="148"/>
      <c r="F36" s="148"/>
      <c r="G36" s="148"/>
      <c r="H36" s="148"/>
      <c r="I36" s="149"/>
      <c r="J36" s="130"/>
      <c r="K36" s="131"/>
      <c r="L36" s="131"/>
      <c r="M36" s="131"/>
      <c r="N36" s="17" t="s">
        <v>4</v>
      </c>
      <c r="O36" s="39"/>
      <c r="Q36" s="130"/>
      <c r="R36" s="131"/>
      <c r="S36" s="131"/>
      <c r="T36" s="131"/>
      <c r="U36" s="75" t="s">
        <v>4</v>
      </c>
      <c r="V36" s="121" t="s">
        <v>92</v>
      </c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3"/>
      <c r="AO36" s="34"/>
      <c r="AP36" s="34"/>
      <c r="AQ36" s="34"/>
      <c r="AY36" s="41"/>
      <c r="AZ36" s="41"/>
      <c r="BA36" s="41"/>
      <c r="BB36" s="41"/>
      <c r="BC36" s="41"/>
    </row>
    <row r="37" spans="1:55" ht="19.5" customHeight="1">
      <c r="A37" s="215"/>
      <c r="B37" s="150" t="s">
        <v>77</v>
      </c>
      <c r="C37" s="151"/>
      <c r="D37" s="151"/>
      <c r="E37" s="151"/>
      <c r="F37" s="151"/>
      <c r="G37" s="151"/>
      <c r="H37" s="151"/>
      <c r="I37" s="152"/>
      <c r="J37" s="124"/>
      <c r="K37" s="125"/>
      <c r="L37" s="125"/>
      <c r="M37" s="125"/>
      <c r="N37" s="19" t="s">
        <v>4</v>
      </c>
      <c r="O37" s="39"/>
      <c r="Q37" s="124"/>
      <c r="R37" s="125"/>
      <c r="S37" s="125"/>
      <c r="T37" s="125"/>
      <c r="U37" s="76" t="s">
        <v>4</v>
      </c>
      <c r="V37" s="121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O37" s="34"/>
      <c r="AP37" s="34"/>
      <c r="AQ37" s="34"/>
      <c r="AY37" s="41"/>
      <c r="AZ37" s="41"/>
      <c r="BA37" s="41"/>
      <c r="BB37" s="41"/>
      <c r="BC37" s="41"/>
    </row>
    <row r="38" spans="1:55" ht="19.5" customHeight="1">
      <c r="A38" s="215"/>
      <c r="B38" s="155" t="s">
        <v>78</v>
      </c>
      <c r="C38" s="156"/>
      <c r="D38" s="156"/>
      <c r="E38" s="156"/>
      <c r="F38" s="156"/>
      <c r="G38" s="156"/>
      <c r="H38" s="156"/>
      <c r="I38" s="157"/>
      <c r="J38" s="153"/>
      <c r="K38" s="154"/>
      <c r="L38" s="154"/>
      <c r="M38" s="154"/>
      <c r="N38" s="20" t="s">
        <v>4</v>
      </c>
      <c r="O38" s="39"/>
      <c r="Q38" s="153"/>
      <c r="R38" s="154"/>
      <c r="S38" s="154"/>
      <c r="T38" s="154"/>
      <c r="U38" s="39" t="s">
        <v>4</v>
      </c>
      <c r="V38" s="121" t="s">
        <v>88</v>
      </c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3"/>
      <c r="AO38" s="34"/>
      <c r="AP38" s="34"/>
      <c r="AY38" s="41"/>
      <c r="AZ38" s="41"/>
      <c r="BA38" s="41"/>
      <c r="BB38" s="41"/>
      <c r="BC38" s="41"/>
    </row>
    <row r="39" spans="1:55" ht="19.5" customHeight="1">
      <c r="A39" s="215"/>
      <c r="B39" s="150" t="s">
        <v>79</v>
      </c>
      <c r="C39" s="151"/>
      <c r="D39" s="151"/>
      <c r="E39" s="151"/>
      <c r="F39" s="151"/>
      <c r="G39" s="151"/>
      <c r="H39" s="151"/>
      <c r="I39" s="152"/>
      <c r="J39" s="124"/>
      <c r="K39" s="125"/>
      <c r="L39" s="125"/>
      <c r="M39" s="125"/>
      <c r="N39" s="19" t="s">
        <v>4</v>
      </c>
      <c r="O39" s="39"/>
      <c r="Q39" s="124"/>
      <c r="R39" s="125"/>
      <c r="S39" s="125"/>
      <c r="T39" s="125"/>
      <c r="U39" s="76" t="s">
        <v>4</v>
      </c>
      <c r="V39" s="121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3"/>
      <c r="AO39" s="34"/>
      <c r="AP39" s="34"/>
      <c r="AX39" s="34"/>
      <c r="AY39" s="11"/>
      <c r="AZ39" s="11"/>
      <c r="BA39" s="11"/>
      <c r="BB39" s="11"/>
      <c r="BC39" s="11"/>
    </row>
    <row r="40" spans="1:55" ht="19.5" customHeight="1">
      <c r="A40" s="215"/>
      <c r="B40" s="150" t="s">
        <v>80</v>
      </c>
      <c r="C40" s="151"/>
      <c r="D40" s="151"/>
      <c r="E40" s="151"/>
      <c r="F40" s="151"/>
      <c r="G40" s="151"/>
      <c r="H40" s="151"/>
      <c r="I40" s="152"/>
      <c r="J40" s="124"/>
      <c r="K40" s="125"/>
      <c r="L40" s="125"/>
      <c r="M40" s="125"/>
      <c r="N40" s="19" t="s">
        <v>4</v>
      </c>
      <c r="O40" s="93"/>
      <c r="Q40" s="124"/>
      <c r="R40" s="125"/>
      <c r="S40" s="125"/>
      <c r="T40" s="125"/>
      <c r="U40" s="76" t="s">
        <v>4</v>
      </c>
      <c r="V40" s="121" t="s">
        <v>91</v>
      </c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  <c r="AO40" s="34"/>
      <c r="AP40" s="34"/>
      <c r="AX40" s="34"/>
      <c r="AY40" s="11"/>
      <c r="AZ40" s="11"/>
      <c r="BA40" s="11"/>
      <c r="BB40" s="11"/>
      <c r="BC40" s="11"/>
    </row>
    <row r="41" spans="1:55" ht="19.5" customHeight="1">
      <c r="A41" s="215"/>
      <c r="B41" s="159" t="s">
        <v>81</v>
      </c>
      <c r="C41" s="160"/>
      <c r="D41" s="160"/>
      <c r="E41" s="160"/>
      <c r="F41" s="160"/>
      <c r="G41" s="160"/>
      <c r="H41" s="160"/>
      <c r="I41" s="161"/>
      <c r="J41" s="139" t="str">
        <f>IF(ISBLANK($J36)," ",(J36*2+J37+J38+J39*0.5+J40*0.5))</f>
        <v xml:space="preserve"> </v>
      </c>
      <c r="K41" s="140"/>
      <c r="L41" s="140"/>
      <c r="M41" s="140"/>
      <c r="N41" s="18" t="s">
        <v>4</v>
      </c>
      <c r="O41" s="39"/>
      <c r="Q41" s="139" t="str">
        <f>IF(ISBLANK($Q36)," ",(Q36*2+Q37+Q38+Q39*0.5+Q40*0.5))</f>
        <v xml:space="preserve"> </v>
      </c>
      <c r="R41" s="140"/>
      <c r="S41" s="140"/>
      <c r="T41" s="140"/>
      <c r="U41" s="77" t="s">
        <v>4</v>
      </c>
      <c r="V41" s="121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3"/>
      <c r="AO41" s="34"/>
      <c r="AP41" s="34"/>
      <c r="AX41" s="11"/>
      <c r="AY41" s="11"/>
      <c r="AZ41" s="11"/>
      <c r="BA41" s="11"/>
      <c r="BB41" s="11"/>
      <c r="BC41" s="11"/>
    </row>
    <row r="42" spans="1:55" ht="19.5" customHeight="1">
      <c r="A42" s="215"/>
      <c r="B42" s="147" t="s">
        <v>82</v>
      </c>
      <c r="C42" s="148"/>
      <c r="D42" s="148"/>
      <c r="E42" s="148"/>
      <c r="F42" s="148"/>
      <c r="G42" s="148"/>
      <c r="H42" s="148"/>
      <c r="I42" s="149"/>
      <c r="J42" s="130"/>
      <c r="K42" s="131"/>
      <c r="L42" s="131"/>
      <c r="M42" s="131"/>
      <c r="N42" s="17" t="s">
        <v>4</v>
      </c>
      <c r="O42" s="39"/>
      <c r="Q42" s="130"/>
      <c r="R42" s="131"/>
      <c r="S42" s="131"/>
      <c r="T42" s="131"/>
      <c r="U42" s="75" t="s">
        <v>4</v>
      </c>
      <c r="V42" s="121" t="s">
        <v>93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3"/>
      <c r="AO42" s="34"/>
      <c r="AP42" s="34"/>
      <c r="AX42" s="41"/>
      <c r="AY42" s="27"/>
    </row>
    <row r="43" spans="1:55" ht="19.5" customHeight="1">
      <c r="A43" s="215"/>
      <c r="B43" s="141" t="s">
        <v>83</v>
      </c>
      <c r="C43" s="142"/>
      <c r="D43" s="142"/>
      <c r="E43" s="142"/>
      <c r="F43" s="142"/>
      <c r="G43" s="142"/>
      <c r="H43" s="142"/>
      <c r="I43" s="143"/>
      <c r="J43" s="124"/>
      <c r="K43" s="125"/>
      <c r="L43" s="125"/>
      <c r="M43" s="125"/>
      <c r="N43" s="19" t="s">
        <v>4</v>
      </c>
      <c r="O43" s="39"/>
      <c r="Q43" s="124"/>
      <c r="R43" s="125"/>
      <c r="S43" s="125"/>
      <c r="T43" s="125"/>
      <c r="U43" s="76" t="s">
        <v>4</v>
      </c>
      <c r="V43" s="121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  <c r="AO43" s="34"/>
      <c r="AP43" s="34"/>
      <c r="AX43" s="41"/>
      <c r="AY43" s="27"/>
    </row>
    <row r="44" spans="1:55" ht="19.5" customHeight="1">
      <c r="A44" s="215"/>
      <c r="B44" s="126" t="s">
        <v>84</v>
      </c>
      <c r="C44" s="127"/>
      <c r="D44" s="127"/>
      <c r="E44" s="127"/>
      <c r="F44" s="127"/>
      <c r="G44" s="127"/>
      <c r="H44" s="127"/>
      <c r="I44" s="128"/>
      <c r="J44" s="222"/>
      <c r="K44" s="223"/>
      <c r="L44" s="223"/>
      <c r="M44" s="223"/>
      <c r="N44" s="94" t="s">
        <v>4</v>
      </c>
      <c r="O44" s="39"/>
      <c r="Q44" s="124"/>
      <c r="R44" s="125"/>
      <c r="S44" s="125"/>
      <c r="T44" s="125"/>
      <c r="U44" s="93" t="s">
        <v>4</v>
      </c>
      <c r="V44" s="121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3"/>
      <c r="AO44" s="34"/>
      <c r="AP44" s="34"/>
      <c r="AS44" s="61"/>
      <c r="AT44" s="61"/>
      <c r="AU44" s="61"/>
      <c r="AV44" s="41"/>
      <c r="AW44" s="41"/>
      <c r="AX44" s="41"/>
    </row>
    <row r="45" spans="1:55" ht="19.5" customHeight="1">
      <c r="A45" s="221"/>
      <c r="B45" s="144" t="s">
        <v>85</v>
      </c>
      <c r="C45" s="145"/>
      <c r="D45" s="145"/>
      <c r="E45" s="145"/>
      <c r="F45" s="145"/>
      <c r="G45" s="145"/>
      <c r="H45" s="145"/>
      <c r="I45" s="146"/>
      <c r="J45" s="132" t="str">
        <f>IF(ISBLANK($J42)," ",(J42+J43+J44*0.5))</f>
        <v xml:space="preserve"> </v>
      </c>
      <c r="K45" s="133"/>
      <c r="L45" s="133"/>
      <c r="M45" s="133"/>
      <c r="N45" s="101" t="s">
        <v>4</v>
      </c>
      <c r="O45" s="39"/>
      <c r="Q45" s="139" t="str">
        <f>IF(ISBLANK($Q42)," ",(Q42+Q43+Q44*0.5))</f>
        <v xml:space="preserve"> </v>
      </c>
      <c r="R45" s="140"/>
      <c r="S45" s="140"/>
      <c r="T45" s="140"/>
      <c r="U45" s="101" t="s">
        <v>4</v>
      </c>
      <c r="V45" s="121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3"/>
      <c r="AO45" s="34"/>
      <c r="AP45" s="34"/>
      <c r="AS45" s="61"/>
      <c r="AT45" s="61"/>
      <c r="AU45" s="61"/>
      <c r="AV45" s="41"/>
      <c r="AW45" s="41"/>
      <c r="AX45" s="41"/>
      <c r="AY45" s="11"/>
    </row>
    <row r="46" spans="1:55" ht="19.5" customHeight="1">
      <c r="A46" s="89" t="s">
        <v>57</v>
      </c>
      <c r="B46" s="136" t="s">
        <v>86</v>
      </c>
      <c r="C46" s="137"/>
      <c r="D46" s="137"/>
      <c r="E46" s="137"/>
      <c r="F46" s="137"/>
      <c r="G46" s="137"/>
      <c r="H46" s="137"/>
      <c r="I46" s="138"/>
      <c r="J46" s="132" t="str">
        <f>IF(ISBLANK($J30)," ",(J35+J41+J45))</f>
        <v xml:space="preserve"> </v>
      </c>
      <c r="K46" s="133"/>
      <c r="L46" s="133"/>
      <c r="M46" s="133"/>
      <c r="N46" s="22" t="s">
        <v>4</v>
      </c>
      <c r="O46" s="39"/>
      <c r="Q46" s="132" t="str">
        <f>IF(ISBLANK($Q30)," ",(Q35+Q41+Q45))</f>
        <v xml:space="preserve"> </v>
      </c>
      <c r="R46" s="133"/>
      <c r="S46" s="133"/>
      <c r="T46" s="133"/>
      <c r="U46" s="86" t="s">
        <v>4</v>
      </c>
      <c r="V46" s="121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3"/>
      <c r="AO46" s="34"/>
      <c r="AP46" s="34"/>
      <c r="AS46" s="61"/>
      <c r="AT46" s="61"/>
      <c r="AU46" s="61"/>
      <c r="AV46" s="41"/>
      <c r="AW46" s="41"/>
      <c r="AX46" s="41"/>
      <c r="AY46" s="11"/>
    </row>
    <row r="47" spans="1:55" ht="15" customHeight="1">
      <c r="A47" s="214" t="s">
        <v>66</v>
      </c>
      <c r="B47" s="206" t="s">
        <v>87</v>
      </c>
      <c r="C47" s="207"/>
      <c r="D47" s="207"/>
      <c r="E47" s="207"/>
      <c r="F47" s="207"/>
      <c r="G47" s="207"/>
      <c r="H47" s="207"/>
      <c r="I47" s="208"/>
      <c r="J47" s="106" t="str">
        <f>IF(ISBLANK($J30)," ",(J46/J28*100))</f>
        <v xml:space="preserve"> </v>
      </c>
      <c r="K47" s="107"/>
      <c r="L47" s="107"/>
      <c r="M47" s="107"/>
      <c r="N47" s="212" t="s">
        <v>5</v>
      </c>
      <c r="O47" s="39"/>
      <c r="Q47" s="106" t="str">
        <f>IF(ISBLANK($Q30)," ",(Q46/Q28*100))</f>
        <v xml:space="preserve"> </v>
      </c>
      <c r="R47" s="107"/>
      <c r="S47" s="107"/>
      <c r="T47" s="107"/>
      <c r="U47" s="110" t="s">
        <v>5</v>
      </c>
      <c r="V47" s="121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3"/>
      <c r="AO47" s="34"/>
      <c r="AP47" s="34"/>
      <c r="AQ47" s="34"/>
      <c r="AS47" s="61"/>
      <c r="AT47" s="61"/>
      <c r="AU47" s="61"/>
      <c r="AV47" s="41"/>
      <c r="AW47" s="41"/>
      <c r="AX47" s="41"/>
      <c r="AY47" s="27"/>
      <c r="AZ47" s="27"/>
      <c r="BA47" s="11"/>
      <c r="BB47" s="11"/>
    </row>
    <row r="48" spans="1:55" ht="15" customHeight="1" thickBot="1">
      <c r="A48" s="215"/>
      <c r="B48" s="209"/>
      <c r="C48" s="210"/>
      <c r="D48" s="210"/>
      <c r="E48" s="210"/>
      <c r="F48" s="210"/>
      <c r="G48" s="210"/>
      <c r="H48" s="210"/>
      <c r="I48" s="211"/>
      <c r="J48" s="108"/>
      <c r="K48" s="109"/>
      <c r="L48" s="109"/>
      <c r="M48" s="109"/>
      <c r="N48" s="213"/>
      <c r="O48" s="39"/>
      <c r="Q48" s="108"/>
      <c r="R48" s="109"/>
      <c r="S48" s="109"/>
      <c r="T48" s="109"/>
      <c r="U48" s="111"/>
      <c r="V48" s="121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3"/>
      <c r="AO48" s="34"/>
      <c r="AP48" s="34"/>
      <c r="AQ48" s="34"/>
      <c r="AT48" s="4"/>
      <c r="AV48" s="1"/>
      <c r="AX48" s="27"/>
      <c r="AY48" s="27"/>
      <c r="AZ48" s="11"/>
    </row>
    <row r="49" spans="1:48" ht="15" customHeight="1">
      <c r="A49" s="216" t="s">
        <v>67</v>
      </c>
      <c r="B49" s="224" t="s">
        <v>69</v>
      </c>
      <c r="C49" s="224"/>
      <c r="D49" s="224"/>
      <c r="E49" s="224"/>
      <c r="F49" s="224"/>
      <c r="G49" s="224"/>
      <c r="H49" s="224"/>
      <c r="I49" s="224"/>
      <c r="J49" s="112"/>
      <c r="K49" s="113"/>
      <c r="L49" s="113"/>
      <c r="M49" s="113"/>
      <c r="N49" s="116" t="s">
        <v>4</v>
      </c>
      <c r="O49" s="39"/>
      <c r="Q49" s="112"/>
      <c r="R49" s="113"/>
      <c r="S49" s="113"/>
      <c r="T49" s="113"/>
      <c r="U49" s="104" t="s">
        <v>4</v>
      </c>
      <c r="V49" s="121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3"/>
      <c r="AO49" s="34"/>
      <c r="AP49" s="34"/>
      <c r="AQ49" s="34"/>
      <c r="AV49" s="1"/>
    </row>
    <row r="50" spans="1:48" ht="15" customHeight="1" thickBot="1">
      <c r="A50" s="217"/>
      <c r="B50" s="225"/>
      <c r="C50" s="225"/>
      <c r="D50" s="225"/>
      <c r="E50" s="225"/>
      <c r="F50" s="225"/>
      <c r="G50" s="225"/>
      <c r="H50" s="225"/>
      <c r="I50" s="225"/>
      <c r="J50" s="114"/>
      <c r="K50" s="115"/>
      <c r="L50" s="115"/>
      <c r="M50" s="115"/>
      <c r="N50" s="117"/>
      <c r="Q50" s="114"/>
      <c r="R50" s="115"/>
      <c r="S50" s="115"/>
      <c r="T50" s="115"/>
      <c r="U50" s="105"/>
      <c r="V50" s="226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8"/>
      <c r="AO50" s="1"/>
      <c r="AV50" s="1"/>
    </row>
    <row r="51" spans="1:48" ht="24.95" customHeight="1"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2" t="s">
        <v>90</v>
      </c>
      <c r="AM51" s="103"/>
      <c r="AN51" s="102"/>
      <c r="AO51" s="1"/>
      <c r="AV51" s="1"/>
    </row>
    <row r="52" spans="1:48" ht="24.95" customHeight="1">
      <c r="B52" s="73"/>
      <c r="C52" s="73"/>
      <c r="D52" s="73"/>
      <c r="E52" s="73"/>
      <c r="F52" s="73"/>
      <c r="G52" s="73"/>
      <c r="H52" s="73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</row>
    <row r="53" spans="1:48" ht="24.95" customHeight="1"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</row>
    <row r="54" spans="1:48" ht="24.95" customHeight="1">
      <c r="AM54" s="102"/>
    </row>
  </sheetData>
  <sheetProtection selectLockedCells="1"/>
  <mergeCells count="123">
    <mergeCell ref="B47:I48"/>
    <mergeCell ref="J47:M48"/>
    <mergeCell ref="N47:N48"/>
    <mergeCell ref="A47:A48"/>
    <mergeCell ref="A49:A50"/>
    <mergeCell ref="A21:N21"/>
    <mergeCell ref="B10:J10"/>
    <mergeCell ref="B11:J11"/>
    <mergeCell ref="B12:J12"/>
    <mergeCell ref="B13:J13"/>
    <mergeCell ref="A24:N24"/>
    <mergeCell ref="B23:C23"/>
    <mergeCell ref="D17:AL17"/>
    <mergeCell ref="A25:A28"/>
    <mergeCell ref="A30:A45"/>
    <mergeCell ref="Q32:T32"/>
    <mergeCell ref="Q41:T41"/>
    <mergeCell ref="Q35:T35"/>
    <mergeCell ref="J44:M44"/>
    <mergeCell ref="B49:I50"/>
    <mergeCell ref="V34:AM35"/>
    <mergeCell ref="V40:AM41"/>
    <mergeCell ref="V42:AM50"/>
    <mergeCell ref="Q24:AD24"/>
    <mergeCell ref="B1:AN1"/>
    <mergeCell ref="B3:AN3"/>
    <mergeCell ref="B4:AN5"/>
    <mergeCell ref="B9:AN9"/>
    <mergeCell ref="Z19:AM19"/>
    <mergeCell ref="H23:I23"/>
    <mergeCell ref="K23:N23"/>
    <mergeCell ref="F7:AM7"/>
    <mergeCell ref="E23:F23"/>
    <mergeCell ref="AA23:AD23"/>
    <mergeCell ref="K10:AM10"/>
    <mergeCell ref="C15:AL15"/>
    <mergeCell ref="A22:N22"/>
    <mergeCell ref="K11:AM11"/>
    <mergeCell ref="AB12:AM12"/>
    <mergeCell ref="AB13:AM13"/>
    <mergeCell ref="K12:U12"/>
    <mergeCell ref="V12:AA12"/>
    <mergeCell ref="K13:U13"/>
    <mergeCell ref="V13:AA13"/>
    <mergeCell ref="H19:W19"/>
    <mergeCell ref="U23:V23"/>
    <mergeCell ref="B25:I25"/>
    <mergeCell ref="Q27:T27"/>
    <mergeCell ref="B27:I27"/>
    <mergeCell ref="Q25:T25"/>
    <mergeCell ref="J28:M28"/>
    <mergeCell ref="X23:Y23"/>
    <mergeCell ref="R23:S23"/>
    <mergeCell ref="B28:I28"/>
    <mergeCell ref="J25:M25"/>
    <mergeCell ref="Q26:T26"/>
    <mergeCell ref="Q28:T28"/>
    <mergeCell ref="V25:AM25"/>
    <mergeCell ref="B26:I26"/>
    <mergeCell ref="J26:M26"/>
    <mergeCell ref="V26:AM26"/>
    <mergeCell ref="Q29:AD29"/>
    <mergeCell ref="B41:I41"/>
    <mergeCell ref="J41:M41"/>
    <mergeCell ref="Q42:T42"/>
    <mergeCell ref="J38:M38"/>
    <mergeCell ref="Q37:T37"/>
    <mergeCell ref="B39:I39"/>
    <mergeCell ref="J39:M39"/>
    <mergeCell ref="J27:M27"/>
    <mergeCell ref="V27:AD27"/>
    <mergeCell ref="V28:AM28"/>
    <mergeCell ref="B34:I34"/>
    <mergeCell ref="B40:I40"/>
    <mergeCell ref="A29:N29"/>
    <mergeCell ref="B33:I33"/>
    <mergeCell ref="Q30:T30"/>
    <mergeCell ref="Q31:T31"/>
    <mergeCell ref="J33:M33"/>
    <mergeCell ref="B35:I35"/>
    <mergeCell ref="J35:M35"/>
    <mergeCell ref="B30:I30"/>
    <mergeCell ref="B31:I31"/>
    <mergeCell ref="B32:I32"/>
    <mergeCell ref="J32:M32"/>
    <mergeCell ref="B44:I44"/>
    <mergeCell ref="Q21:AM21"/>
    <mergeCell ref="Q43:T43"/>
    <mergeCell ref="J30:M30"/>
    <mergeCell ref="J46:M46"/>
    <mergeCell ref="Q44:T44"/>
    <mergeCell ref="Q33:T33"/>
    <mergeCell ref="J43:M43"/>
    <mergeCell ref="B46:I46"/>
    <mergeCell ref="Q45:T45"/>
    <mergeCell ref="Q46:T46"/>
    <mergeCell ref="B43:I43"/>
    <mergeCell ref="J45:M45"/>
    <mergeCell ref="B45:I45"/>
    <mergeCell ref="B36:I36"/>
    <mergeCell ref="J36:M36"/>
    <mergeCell ref="B37:I37"/>
    <mergeCell ref="Q36:T36"/>
    <mergeCell ref="Q38:T38"/>
    <mergeCell ref="Q39:T39"/>
    <mergeCell ref="J37:M37"/>
    <mergeCell ref="B38:I38"/>
    <mergeCell ref="B42:I42"/>
    <mergeCell ref="J42:M42"/>
    <mergeCell ref="U49:U50"/>
    <mergeCell ref="Q47:T48"/>
    <mergeCell ref="U47:U48"/>
    <mergeCell ref="J49:M50"/>
    <mergeCell ref="N49:N50"/>
    <mergeCell ref="Q49:T50"/>
    <mergeCell ref="V30:AM31"/>
    <mergeCell ref="V32:AM33"/>
    <mergeCell ref="V36:AM37"/>
    <mergeCell ref="V38:AM39"/>
    <mergeCell ref="J34:M34"/>
    <mergeCell ref="Q40:T40"/>
    <mergeCell ref="J31:M31"/>
    <mergeCell ref="J40:M40"/>
  </mergeCells>
  <phoneticPr fontId="24"/>
  <conditionalFormatting sqref="Y19 G19">
    <cfRule type="cellIs" dxfId="0" priority="10" stopIfTrue="1" operator="equal">
      <formula>"◎"</formula>
    </cfRule>
  </conditionalFormatting>
  <dataValidations count="4">
    <dataValidation imeMode="halfAlpha" allowBlank="1" showInputMessage="1" showErrorMessage="1" sqref="T23 Z23 W23 D23 G23 J23 L18 K13:K14 K16 J25:M28 R45:T46 K35:M46 J49:M49 Q25:T28 Q49:T49 Q30:T44 K30:M33 J30:J47 Q45:Q47"/>
    <dataValidation imeMode="hiragana" allowBlank="1" showInputMessage="1" showErrorMessage="1" sqref="K10:K11 AB12 K12:U12"/>
    <dataValidation type="list" allowBlank="1" showInputMessage="1" showErrorMessage="1" sqref="Y19">
      <formula1>$AX$18:$AX$19</formula1>
    </dataValidation>
    <dataValidation type="list" showInputMessage="1" showErrorMessage="1" sqref="G19">
      <formula1>$AX$18:$AX$19</formula1>
    </dataValidation>
  </dataValidations>
  <printOptions horizontalCentered="1" verticalCentered="1"/>
  <pageMargins left="0" right="0" top="0" bottom="0" header="0.31496062992125984" footer="0.31496062992125984"/>
  <pageSetup paperSize="9" scale="9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Q26"/>
  <sheetViews>
    <sheetView view="pageBreakPreview" topLeftCell="A4" zoomScale="130" zoomScaleNormal="100" zoomScaleSheetLayoutView="130" workbookViewId="0">
      <selection activeCell="R21" sqref="R21:U22"/>
    </sheetView>
  </sheetViews>
  <sheetFormatPr defaultColWidth="2.625" defaultRowHeight="24.95" customHeight="1"/>
  <cols>
    <col min="1" max="32" width="2.375" style="1" customWidth="1"/>
    <col min="33" max="33" width="3.5" style="1" bestFit="1" customWidth="1"/>
    <col min="34" max="37" width="2.625" style="1"/>
    <col min="38" max="38" width="8.875" style="6" customWidth="1"/>
    <col min="39" max="44" width="2.625" style="1"/>
    <col min="45" max="45" width="2.625" style="4"/>
    <col min="46" max="16384" width="2.625" style="1"/>
  </cols>
  <sheetData>
    <row r="1" spans="2:69" ht="18.75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8"/>
      <c r="P1" s="38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S1" s="1"/>
      <c r="BJ1" s="6"/>
      <c r="BQ1" s="4"/>
    </row>
    <row r="2" spans="2:69" ht="19.5" customHeight="1">
      <c r="B2" s="257" t="s">
        <v>8</v>
      </c>
      <c r="C2" s="257"/>
      <c r="D2" s="257"/>
      <c r="E2" s="257"/>
      <c r="F2" s="257"/>
      <c r="G2" s="257"/>
      <c r="H2" s="257"/>
      <c r="I2" s="257"/>
      <c r="J2" s="252">
        <f>障害者変動報告書!J25</f>
        <v>0</v>
      </c>
      <c r="K2" s="253"/>
      <c r="L2" s="253"/>
      <c r="M2" s="253"/>
      <c r="N2" s="17" t="s">
        <v>4</v>
      </c>
      <c r="O2" s="39"/>
      <c r="P2" s="39"/>
      <c r="R2" s="252">
        <f>障害者変動報告書!Q25</f>
        <v>0</v>
      </c>
      <c r="S2" s="253"/>
      <c r="T2" s="253"/>
      <c r="U2" s="253"/>
      <c r="V2" s="17" t="s">
        <v>4</v>
      </c>
      <c r="W2" s="26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5"/>
      <c r="AJ2" s="25"/>
      <c r="AK2" s="25"/>
      <c r="AL2" s="13"/>
      <c r="AM2" s="13"/>
      <c r="AN2" s="13"/>
      <c r="AO2" s="13"/>
      <c r="AP2" s="13"/>
      <c r="AQ2" s="16"/>
      <c r="AR2" s="16"/>
      <c r="AS2" s="16"/>
      <c r="AT2" s="16"/>
      <c r="AU2" s="16"/>
      <c r="AV2" s="16"/>
      <c r="BC2" s="6"/>
      <c r="BJ2" s="4"/>
    </row>
    <row r="3" spans="2:69" ht="19.5" customHeight="1">
      <c r="B3" s="258" t="s">
        <v>9</v>
      </c>
      <c r="C3" s="258"/>
      <c r="D3" s="258"/>
      <c r="E3" s="258"/>
      <c r="F3" s="258"/>
      <c r="G3" s="258"/>
      <c r="H3" s="258"/>
      <c r="I3" s="258"/>
      <c r="J3" s="124">
        <f>障害者変動報告書!J26</f>
        <v>0</v>
      </c>
      <c r="K3" s="125"/>
      <c r="L3" s="125"/>
      <c r="M3" s="125"/>
      <c r="N3" s="19" t="s">
        <v>4</v>
      </c>
      <c r="O3" s="39"/>
      <c r="P3" s="39"/>
      <c r="R3" s="124">
        <f>障害者変動報告書!Q26</f>
        <v>0</v>
      </c>
      <c r="S3" s="125"/>
      <c r="T3" s="125"/>
      <c r="U3" s="125"/>
      <c r="V3" s="19" t="s">
        <v>4</v>
      </c>
      <c r="W3" s="26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5"/>
      <c r="AJ3" s="25"/>
      <c r="AK3" s="25"/>
      <c r="AL3" s="13"/>
      <c r="AM3" s="13"/>
      <c r="AN3" s="13"/>
      <c r="AO3" s="13"/>
      <c r="AP3" s="13"/>
      <c r="AS3" s="1"/>
      <c r="BC3" s="6"/>
      <c r="BJ3" s="4"/>
    </row>
    <row r="4" spans="2:69" ht="19.5" customHeight="1">
      <c r="B4" s="246" t="s">
        <v>10</v>
      </c>
      <c r="C4" s="246"/>
      <c r="D4" s="246"/>
      <c r="E4" s="246"/>
      <c r="F4" s="246"/>
      <c r="G4" s="246"/>
      <c r="H4" s="246"/>
      <c r="I4" s="246"/>
      <c r="J4" s="162">
        <f>J2+(J3*0.5)</f>
        <v>0</v>
      </c>
      <c r="K4" s="163"/>
      <c r="L4" s="163"/>
      <c r="M4" s="163"/>
      <c r="N4" s="19" t="s">
        <v>4</v>
      </c>
      <c r="O4" s="39"/>
      <c r="P4" s="39"/>
      <c r="R4" s="162">
        <f>R2+(R3*0.5)</f>
        <v>0</v>
      </c>
      <c r="S4" s="163"/>
      <c r="T4" s="163"/>
      <c r="U4" s="163"/>
      <c r="V4" s="19" t="s">
        <v>4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L4" s="13"/>
      <c r="AM4" s="13"/>
      <c r="AN4" s="13"/>
      <c r="AO4" s="13"/>
      <c r="AP4" s="13"/>
      <c r="AS4" s="1"/>
      <c r="BC4" s="6"/>
      <c r="BJ4" s="4"/>
    </row>
    <row r="5" spans="2:69" ht="19.5" customHeight="1">
      <c r="B5" s="250" t="s">
        <v>24</v>
      </c>
      <c r="C5" s="250"/>
      <c r="D5" s="250"/>
      <c r="E5" s="250"/>
      <c r="F5" s="250"/>
      <c r="G5" s="250"/>
      <c r="H5" s="250"/>
      <c r="I5" s="250"/>
      <c r="J5" s="255">
        <f>障害者変動報告書!J28</f>
        <v>0</v>
      </c>
      <c r="K5" s="256"/>
      <c r="L5" s="256"/>
      <c r="M5" s="256"/>
      <c r="N5" s="18" t="s">
        <v>4</v>
      </c>
      <c r="O5" s="39"/>
      <c r="P5" s="39"/>
      <c r="R5" s="255">
        <f>障害者変動報告書!Q28</f>
        <v>0</v>
      </c>
      <c r="S5" s="256"/>
      <c r="T5" s="256"/>
      <c r="U5" s="256"/>
      <c r="V5" s="18" t="s">
        <v>4</v>
      </c>
      <c r="W5" s="26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13"/>
      <c r="AJ5" s="13"/>
      <c r="AK5" s="13"/>
      <c r="AL5" s="13"/>
      <c r="AM5" s="13"/>
      <c r="AN5" s="13"/>
      <c r="AO5" s="13"/>
      <c r="AP5" s="13"/>
      <c r="AS5" s="1"/>
      <c r="BC5" s="6"/>
      <c r="BJ5" s="4"/>
    </row>
    <row r="6" spans="2:69" ht="14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40"/>
      <c r="P6" s="40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21"/>
      <c r="AF6" s="21"/>
      <c r="AG6" s="21"/>
      <c r="AH6" s="29"/>
      <c r="AI6" s="29"/>
      <c r="AJ6" s="30"/>
      <c r="AK6" s="30"/>
      <c r="AL6" s="30"/>
      <c r="AM6" s="30"/>
      <c r="AN6" s="30"/>
      <c r="AO6" s="30"/>
      <c r="AP6" s="30"/>
      <c r="AQ6" s="13"/>
      <c r="AR6" s="13"/>
      <c r="AS6" s="13"/>
      <c r="AT6" s="13"/>
      <c r="AU6" s="13"/>
      <c r="AV6" s="13"/>
      <c r="AW6" s="13"/>
      <c r="AX6" s="13"/>
      <c r="BJ6" s="6"/>
      <c r="BQ6" s="4"/>
    </row>
    <row r="7" spans="2:69" ht="19.5" customHeight="1">
      <c r="B7" s="251" t="s">
        <v>11</v>
      </c>
      <c r="C7" s="251"/>
      <c r="D7" s="251"/>
      <c r="E7" s="251"/>
      <c r="F7" s="251"/>
      <c r="G7" s="251"/>
      <c r="H7" s="251"/>
      <c r="I7" s="251"/>
      <c r="J7" s="252">
        <f>障害者変動報告書!J30</f>
        <v>0</v>
      </c>
      <c r="K7" s="253"/>
      <c r="L7" s="253"/>
      <c r="M7" s="253"/>
      <c r="N7" s="17" t="s">
        <v>4</v>
      </c>
      <c r="O7" s="39"/>
      <c r="P7" s="39"/>
      <c r="R7" s="252">
        <f>障害者変動報告書!Q30</f>
        <v>0</v>
      </c>
      <c r="S7" s="253"/>
      <c r="T7" s="253"/>
      <c r="U7" s="253"/>
      <c r="V7" s="17" t="s">
        <v>4</v>
      </c>
      <c r="Y7" s="23"/>
      <c r="Z7" s="24"/>
      <c r="AA7" s="23"/>
      <c r="AB7" s="14"/>
      <c r="AC7" s="14"/>
      <c r="AD7" s="14"/>
      <c r="AE7" s="14"/>
      <c r="AF7" s="14"/>
      <c r="AG7" s="14"/>
      <c r="AH7" s="14"/>
      <c r="AI7" s="13"/>
      <c r="AJ7" s="13"/>
      <c r="AK7" s="13"/>
      <c r="AL7" s="13"/>
      <c r="AM7" s="13"/>
      <c r="AN7" s="13"/>
      <c r="AO7" s="13"/>
      <c r="AP7" s="13"/>
      <c r="AS7" s="1"/>
      <c r="BC7" s="6"/>
      <c r="BJ7" s="4"/>
    </row>
    <row r="8" spans="2:69" ht="19.5" customHeight="1">
      <c r="B8" s="246" t="s">
        <v>12</v>
      </c>
      <c r="C8" s="246"/>
      <c r="D8" s="246"/>
      <c r="E8" s="246"/>
      <c r="F8" s="246"/>
      <c r="G8" s="246"/>
      <c r="H8" s="246"/>
      <c r="I8" s="246"/>
      <c r="J8" s="124">
        <f>障害者変動報告書!J31</f>
        <v>0</v>
      </c>
      <c r="K8" s="125"/>
      <c r="L8" s="125"/>
      <c r="M8" s="125"/>
      <c r="N8" s="19" t="s">
        <v>4</v>
      </c>
      <c r="O8" s="39"/>
      <c r="P8" s="39"/>
      <c r="R8" s="124">
        <f>障害者変動報告書!Q31</f>
        <v>0</v>
      </c>
      <c r="S8" s="125"/>
      <c r="T8" s="125"/>
      <c r="U8" s="125"/>
      <c r="V8" s="19" t="s">
        <v>4</v>
      </c>
      <c r="AL8" s="1"/>
      <c r="AS8" s="1"/>
      <c r="BC8" s="6"/>
      <c r="BJ8" s="4"/>
    </row>
    <row r="9" spans="2:69" ht="19.5" customHeight="1">
      <c r="B9" s="254" t="s">
        <v>13</v>
      </c>
      <c r="C9" s="254"/>
      <c r="D9" s="254"/>
      <c r="E9" s="254"/>
      <c r="F9" s="254"/>
      <c r="G9" s="254"/>
      <c r="H9" s="254"/>
      <c r="I9" s="254"/>
      <c r="J9" s="124">
        <f>障害者変動報告書!J32</f>
        <v>0</v>
      </c>
      <c r="K9" s="125"/>
      <c r="L9" s="125"/>
      <c r="M9" s="125"/>
      <c r="N9" s="20" t="s">
        <v>4</v>
      </c>
      <c r="O9" s="39"/>
      <c r="P9" s="39"/>
      <c r="R9" s="124">
        <f>障害者変動報告書!Q32</f>
        <v>0</v>
      </c>
      <c r="S9" s="125"/>
      <c r="T9" s="125"/>
      <c r="U9" s="125"/>
      <c r="V9" s="20" t="s">
        <v>4</v>
      </c>
      <c r="AL9" s="1"/>
      <c r="AS9" s="1"/>
      <c r="BC9" s="6"/>
      <c r="BJ9" s="4"/>
    </row>
    <row r="10" spans="2:69" ht="19.5" customHeight="1">
      <c r="B10" s="246" t="s">
        <v>23</v>
      </c>
      <c r="C10" s="246"/>
      <c r="D10" s="246"/>
      <c r="E10" s="246"/>
      <c r="F10" s="246"/>
      <c r="G10" s="246"/>
      <c r="H10" s="246"/>
      <c r="I10" s="246"/>
      <c r="J10" s="124">
        <f>障害者変動報告書!J33</f>
        <v>0</v>
      </c>
      <c r="K10" s="125"/>
      <c r="L10" s="125"/>
      <c r="M10" s="125"/>
      <c r="N10" s="19" t="s">
        <v>4</v>
      </c>
      <c r="O10" s="39"/>
      <c r="P10" s="39"/>
      <c r="R10" s="124">
        <f>障害者変動報告書!Q33</f>
        <v>0</v>
      </c>
      <c r="S10" s="125"/>
      <c r="T10" s="125"/>
      <c r="U10" s="125"/>
      <c r="V10" s="19" t="s">
        <v>4</v>
      </c>
      <c r="AL10" s="1"/>
      <c r="AS10" s="1"/>
      <c r="BC10" s="6"/>
      <c r="BJ10" s="4"/>
    </row>
    <row r="11" spans="2:69" ht="19.5" customHeight="1">
      <c r="B11" s="250" t="s">
        <v>14</v>
      </c>
      <c r="C11" s="250"/>
      <c r="D11" s="250"/>
      <c r="E11" s="250"/>
      <c r="F11" s="250"/>
      <c r="G11" s="250"/>
      <c r="H11" s="250"/>
      <c r="I11" s="250"/>
      <c r="J11" s="132">
        <f>SUM(J7*2,J8,J9,J10*0.5)</f>
        <v>0</v>
      </c>
      <c r="K11" s="133"/>
      <c r="L11" s="133"/>
      <c r="M11" s="133"/>
      <c r="N11" s="18" t="s">
        <v>4</v>
      </c>
      <c r="O11" s="39"/>
      <c r="P11" s="39"/>
      <c r="R11" s="132">
        <f>SUM(R7*2,R8,R9,R10*0.5)</f>
        <v>0</v>
      </c>
      <c r="S11" s="133"/>
      <c r="T11" s="133"/>
      <c r="U11" s="133"/>
      <c r="V11" s="18" t="s">
        <v>4</v>
      </c>
      <c r="AL11" s="1"/>
      <c r="AS11" s="1"/>
      <c r="BC11" s="6"/>
      <c r="BJ11" s="4"/>
    </row>
    <row r="12" spans="2:69" ht="19.5" customHeight="1">
      <c r="B12" s="251" t="s">
        <v>15</v>
      </c>
      <c r="C12" s="251"/>
      <c r="D12" s="251"/>
      <c r="E12" s="251"/>
      <c r="F12" s="251"/>
      <c r="G12" s="251"/>
      <c r="H12" s="251"/>
      <c r="I12" s="251"/>
      <c r="J12" s="252">
        <f>障害者変動報告書!J36</f>
        <v>0</v>
      </c>
      <c r="K12" s="253"/>
      <c r="L12" s="253"/>
      <c r="M12" s="253"/>
      <c r="N12" s="17" t="s">
        <v>4</v>
      </c>
      <c r="O12" s="39"/>
      <c r="P12" s="39"/>
      <c r="R12" s="252">
        <f>障害者変動報告書!Q36</f>
        <v>0</v>
      </c>
      <c r="S12" s="253"/>
      <c r="T12" s="253"/>
      <c r="U12" s="253"/>
      <c r="V12" s="17" t="s">
        <v>4</v>
      </c>
      <c r="AL12" s="1"/>
      <c r="AS12" s="1"/>
      <c r="BC12" s="6"/>
      <c r="BJ12" s="4"/>
    </row>
    <row r="13" spans="2:69" ht="19.5" customHeight="1" thickBot="1">
      <c r="B13" s="246" t="s">
        <v>22</v>
      </c>
      <c r="C13" s="246"/>
      <c r="D13" s="246"/>
      <c r="E13" s="246"/>
      <c r="F13" s="246"/>
      <c r="G13" s="246"/>
      <c r="H13" s="246"/>
      <c r="I13" s="246"/>
      <c r="J13" s="124">
        <f>障害者変動報告書!J37</f>
        <v>0</v>
      </c>
      <c r="K13" s="125"/>
      <c r="L13" s="125"/>
      <c r="M13" s="125"/>
      <c r="N13" s="19" t="s">
        <v>4</v>
      </c>
      <c r="O13" s="39"/>
      <c r="P13" s="39"/>
      <c r="R13" s="124">
        <f>障害者変動報告書!Q37</f>
        <v>0</v>
      </c>
      <c r="S13" s="125"/>
      <c r="T13" s="125"/>
      <c r="U13" s="125"/>
      <c r="V13" s="19" t="s">
        <v>4</v>
      </c>
      <c r="AL13" s="1"/>
      <c r="AS13" s="1"/>
      <c r="BC13" s="6"/>
      <c r="BJ13" s="4"/>
    </row>
    <row r="14" spans="2:69" ht="19.5" customHeight="1" thickBot="1">
      <c r="B14" s="246" t="s">
        <v>21</v>
      </c>
      <c r="C14" s="246"/>
      <c r="D14" s="246"/>
      <c r="E14" s="246"/>
      <c r="F14" s="246"/>
      <c r="G14" s="246"/>
      <c r="H14" s="246"/>
      <c r="I14" s="246"/>
      <c r="J14" s="124">
        <f>障害者変動報告書!J38</f>
        <v>0</v>
      </c>
      <c r="K14" s="125"/>
      <c r="L14" s="125"/>
      <c r="M14" s="125"/>
      <c r="N14" s="19" t="s">
        <v>4</v>
      </c>
      <c r="O14" s="39"/>
      <c r="P14" s="39"/>
      <c r="R14" s="124">
        <f>障害者変動報告書!Q38</f>
        <v>0</v>
      </c>
      <c r="S14" s="125"/>
      <c r="T14" s="125"/>
      <c r="U14" s="125"/>
      <c r="V14" s="19" t="s">
        <v>4</v>
      </c>
      <c r="Y14" s="1">
        <v>0</v>
      </c>
      <c r="Z14" s="46" t="s">
        <v>48</v>
      </c>
      <c r="AA14" s="1">
        <v>1</v>
      </c>
      <c r="AB14" s="47" t="s">
        <v>45</v>
      </c>
      <c r="AC14" s="48" t="str">
        <f>IF(AND(J23=0,R23&gt;0),"◎","×")</f>
        <v>×</v>
      </c>
      <c r="AE14" s="21"/>
      <c r="AL14" s="1"/>
      <c r="AS14" s="1"/>
      <c r="BC14" s="6"/>
      <c r="BJ14" s="4"/>
    </row>
    <row r="15" spans="2:69" ht="19.5" customHeight="1">
      <c r="B15" s="246" t="s">
        <v>20</v>
      </c>
      <c r="C15" s="246"/>
      <c r="D15" s="246"/>
      <c r="E15" s="246"/>
      <c r="F15" s="246"/>
      <c r="G15" s="246"/>
      <c r="H15" s="246"/>
      <c r="I15" s="246"/>
      <c r="J15" s="124">
        <f>障害者変動報告書!J39</f>
        <v>0</v>
      </c>
      <c r="K15" s="125"/>
      <c r="L15" s="125"/>
      <c r="M15" s="125"/>
      <c r="N15" s="19" t="s">
        <v>4</v>
      </c>
      <c r="O15" s="39"/>
      <c r="P15" s="39"/>
      <c r="R15" s="124">
        <f>障害者変動報告書!Q39</f>
        <v>0</v>
      </c>
      <c r="S15" s="125"/>
      <c r="T15" s="125"/>
      <c r="U15" s="125"/>
      <c r="V15" s="19" t="s">
        <v>4</v>
      </c>
      <c r="Y15" s="1">
        <v>1</v>
      </c>
      <c r="Z15" s="46" t="s">
        <v>48</v>
      </c>
      <c r="AA15" s="1">
        <v>0</v>
      </c>
      <c r="AB15" s="47" t="s">
        <v>45</v>
      </c>
      <c r="AC15" s="74" t="str">
        <f>IF(AND(J23&gt;0,R23=0),"◎","×")</f>
        <v>×</v>
      </c>
      <c r="AE15" s="21"/>
      <c r="AL15" s="1"/>
      <c r="AS15" s="1"/>
      <c r="BC15" s="6"/>
      <c r="BJ15" s="4"/>
    </row>
    <row r="16" spans="2:69" ht="19.5" customHeight="1">
      <c r="B16" s="250" t="s">
        <v>17</v>
      </c>
      <c r="C16" s="250"/>
      <c r="D16" s="250"/>
      <c r="E16" s="250"/>
      <c r="F16" s="250"/>
      <c r="G16" s="250"/>
      <c r="H16" s="250"/>
      <c r="I16" s="250"/>
      <c r="J16" s="132">
        <f>SUM(J12*2,J13,J14,J15*0.5)</f>
        <v>0</v>
      </c>
      <c r="K16" s="133"/>
      <c r="L16" s="133"/>
      <c r="M16" s="133"/>
      <c r="N16" s="18" t="s">
        <v>4</v>
      </c>
      <c r="O16" s="39"/>
      <c r="P16" s="39"/>
      <c r="R16" s="132">
        <f>SUM(R12*2,R13,R14,R15*0.5)</f>
        <v>0</v>
      </c>
      <c r="S16" s="133"/>
      <c r="T16" s="133"/>
      <c r="U16" s="133"/>
      <c r="V16" s="18" t="s">
        <v>4</v>
      </c>
      <c r="X16" s="262" t="s">
        <v>52</v>
      </c>
      <c r="Y16" s="262"/>
      <c r="Z16" s="262"/>
      <c r="AA16" s="262"/>
      <c r="AB16" s="262"/>
      <c r="AC16" s="262"/>
      <c r="AD16" s="262"/>
      <c r="AE16" s="262"/>
      <c r="AL16" s="1"/>
      <c r="AS16" s="1"/>
      <c r="BC16" s="6"/>
      <c r="BJ16" s="4"/>
    </row>
    <row r="17" spans="2:62" ht="19.5" customHeight="1">
      <c r="B17" s="251" t="s">
        <v>16</v>
      </c>
      <c r="C17" s="251"/>
      <c r="D17" s="251"/>
      <c r="E17" s="251"/>
      <c r="F17" s="251"/>
      <c r="G17" s="251"/>
      <c r="H17" s="251"/>
      <c r="I17" s="251"/>
      <c r="J17" s="252">
        <f>障害者変動報告書!J42</f>
        <v>0</v>
      </c>
      <c r="K17" s="253"/>
      <c r="L17" s="253"/>
      <c r="M17" s="253"/>
      <c r="N17" s="17" t="s">
        <v>4</v>
      </c>
      <c r="O17" s="39"/>
      <c r="P17" s="39"/>
      <c r="R17" s="252">
        <f>障害者変動報告書!Q42</f>
        <v>0</v>
      </c>
      <c r="S17" s="253"/>
      <c r="T17" s="253"/>
      <c r="U17" s="253"/>
      <c r="V17" s="17" t="s">
        <v>4</v>
      </c>
      <c r="X17" s="262" t="s">
        <v>53</v>
      </c>
      <c r="Y17" s="262"/>
      <c r="Z17" s="262"/>
      <c r="AA17" s="262"/>
      <c r="AB17" s="262"/>
      <c r="AC17" s="262"/>
      <c r="AD17" s="262"/>
      <c r="AE17" s="262"/>
      <c r="AL17" s="1"/>
      <c r="AS17" s="1"/>
      <c r="BC17" s="6"/>
      <c r="BJ17" s="4"/>
    </row>
    <row r="18" spans="2:62" ht="19.5" customHeight="1">
      <c r="B18" s="246" t="s">
        <v>19</v>
      </c>
      <c r="C18" s="246"/>
      <c r="D18" s="246"/>
      <c r="E18" s="246"/>
      <c r="F18" s="246"/>
      <c r="G18" s="246"/>
      <c r="H18" s="246"/>
      <c r="I18" s="246"/>
      <c r="J18" s="124">
        <f>障害者変動報告書!J43</f>
        <v>0</v>
      </c>
      <c r="K18" s="125"/>
      <c r="L18" s="125"/>
      <c r="M18" s="125"/>
      <c r="N18" s="19" t="s">
        <v>4</v>
      </c>
      <c r="O18" s="39"/>
      <c r="P18" s="39"/>
      <c r="R18" s="124">
        <f>障害者変動報告書!Q43</f>
        <v>0</v>
      </c>
      <c r="S18" s="125"/>
      <c r="T18" s="125"/>
      <c r="U18" s="125"/>
      <c r="V18" s="19" t="s">
        <v>4</v>
      </c>
      <c r="X18" s="262" t="s">
        <v>51</v>
      </c>
      <c r="Y18" s="262"/>
      <c r="Z18" s="262"/>
      <c r="AA18" s="262"/>
      <c r="AB18" s="262"/>
      <c r="AC18" s="262"/>
      <c r="AD18" s="262"/>
      <c r="AE18" s="262"/>
      <c r="AL18" s="1"/>
      <c r="AS18" s="1"/>
      <c r="BC18" s="6"/>
      <c r="BJ18" s="4"/>
    </row>
    <row r="19" spans="2:62" ht="19.5" customHeight="1">
      <c r="B19" s="247" t="s">
        <v>18</v>
      </c>
      <c r="C19" s="247"/>
      <c r="D19" s="247"/>
      <c r="E19" s="247"/>
      <c r="F19" s="247"/>
      <c r="G19" s="247"/>
      <c r="H19" s="247"/>
      <c r="I19" s="247"/>
      <c r="J19" s="132">
        <f>SUM(J17,J18*0.5)</f>
        <v>0</v>
      </c>
      <c r="K19" s="133"/>
      <c r="L19" s="133"/>
      <c r="M19" s="133"/>
      <c r="N19" s="18" t="s">
        <v>4</v>
      </c>
      <c r="O19" s="39"/>
      <c r="P19" s="39"/>
      <c r="R19" s="132">
        <f>SUM(R17,R18*0.5)</f>
        <v>0</v>
      </c>
      <c r="S19" s="133"/>
      <c r="T19" s="133"/>
      <c r="U19" s="133"/>
      <c r="V19" s="18" t="s">
        <v>4</v>
      </c>
      <c r="X19" s="262" t="s">
        <v>50</v>
      </c>
      <c r="Y19" s="262"/>
      <c r="Z19" s="262"/>
      <c r="AA19" s="262"/>
      <c r="AB19" s="262"/>
      <c r="AC19" s="262"/>
      <c r="AD19" s="262"/>
      <c r="AE19" s="262"/>
      <c r="AL19" s="1"/>
      <c r="AS19" s="1"/>
      <c r="BC19" s="6"/>
      <c r="BJ19" s="4"/>
    </row>
    <row r="20" spans="2:62" ht="19.5" customHeight="1" thickBot="1">
      <c r="B20" s="241" t="s">
        <v>27</v>
      </c>
      <c r="C20" s="242"/>
      <c r="D20" s="242"/>
      <c r="E20" s="242"/>
      <c r="F20" s="242"/>
      <c r="G20" s="242"/>
      <c r="H20" s="242"/>
      <c r="I20" s="242"/>
      <c r="J20" s="248">
        <f>SUM(J11,J16,J19)</f>
        <v>0</v>
      </c>
      <c r="K20" s="249"/>
      <c r="L20" s="249"/>
      <c r="M20" s="249"/>
      <c r="N20" s="22" t="s">
        <v>4</v>
      </c>
      <c r="O20" s="39"/>
      <c r="P20" s="39"/>
      <c r="R20" s="248">
        <f>SUM(R11,R16,R19)</f>
        <v>0</v>
      </c>
      <c r="S20" s="249"/>
      <c r="T20" s="249"/>
      <c r="U20" s="249"/>
      <c r="V20" s="22" t="s">
        <v>4</v>
      </c>
      <c r="AL20" s="1"/>
      <c r="AS20" s="1"/>
      <c r="BC20" s="6"/>
      <c r="BJ20" s="4"/>
    </row>
    <row r="21" spans="2:62" ht="11.25" customHeight="1">
      <c r="B21" s="230" t="s">
        <v>26</v>
      </c>
      <c r="C21" s="231"/>
      <c r="D21" s="231"/>
      <c r="E21" s="231"/>
      <c r="F21" s="231"/>
      <c r="G21" s="231"/>
      <c r="H21" s="231"/>
      <c r="I21" s="232"/>
      <c r="J21" s="236">
        <f>IF(J5=0,0,ROUND(J20/J5*100,2))</f>
        <v>0</v>
      </c>
      <c r="K21" s="237"/>
      <c r="L21" s="237"/>
      <c r="M21" s="237"/>
      <c r="N21" s="212" t="s">
        <v>5</v>
      </c>
      <c r="O21" s="39"/>
      <c r="P21" s="39"/>
      <c r="R21" s="236">
        <f>IF(R5=0,0,ROUND(R20/R5*100,2))</f>
        <v>0</v>
      </c>
      <c r="S21" s="237"/>
      <c r="T21" s="237"/>
      <c r="U21" s="237"/>
      <c r="V21" s="212" t="s">
        <v>5</v>
      </c>
      <c r="X21" s="263" t="str">
        <f>IF(OR(AC14="◎",AC15="◎"),X16,X17)</f>
        <v>報告は</v>
      </c>
      <c r="Y21" s="264"/>
      <c r="Z21" s="264"/>
      <c r="AA21" s="264"/>
      <c r="AB21" s="264"/>
      <c r="AC21" s="264"/>
      <c r="AD21" s="264"/>
      <c r="AE21" s="265"/>
      <c r="AL21" s="1"/>
      <c r="AS21" s="1"/>
      <c r="BC21" s="6"/>
      <c r="BJ21" s="4"/>
    </row>
    <row r="22" spans="2:62" ht="11.25" customHeight="1" thickBot="1">
      <c r="B22" s="233"/>
      <c r="C22" s="234"/>
      <c r="D22" s="234"/>
      <c r="E22" s="234"/>
      <c r="F22" s="234"/>
      <c r="G22" s="234"/>
      <c r="H22" s="234"/>
      <c r="I22" s="235"/>
      <c r="J22" s="238"/>
      <c r="K22" s="239"/>
      <c r="L22" s="239"/>
      <c r="M22" s="239"/>
      <c r="N22" s="240"/>
      <c r="O22" s="39"/>
      <c r="P22" s="39"/>
      <c r="R22" s="238"/>
      <c r="S22" s="239"/>
      <c r="T22" s="239"/>
      <c r="U22" s="239"/>
      <c r="V22" s="240"/>
      <c r="X22" s="266"/>
      <c r="Y22" s="267"/>
      <c r="Z22" s="267"/>
      <c r="AA22" s="267"/>
      <c r="AB22" s="267"/>
      <c r="AC22" s="267"/>
      <c r="AD22" s="267"/>
      <c r="AE22" s="268"/>
      <c r="AL22" s="1"/>
      <c r="AS22" s="1"/>
      <c r="BC22" s="6"/>
      <c r="BJ22" s="4"/>
    </row>
    <row r="23" spans="2:62" ht="19.5" customHeight="1" thickBot="1">
      <c r="B23" s="241" t="s">
        <v>28</v>
      </c>
      <c r="C23" s="242"/>
      <c r="D23" s="242"/>
      <c r="E23" s="242"/>
      <c r="F23" s="242"/>
      <c r="G23" s="242"/>
      <c r="H23" s="242"/>
      <c r="I23" s="243"/>
      <c r="J23" s="244">
        <f>MAX(J24-J20,0)</f>
        <v>0</v>
      </c>
      <c r="K23" s="245"/>
      <c r="L23" s="245"/>
      <c r="M23" s="245"/>
      <c r="N23" s="22" t="s">
        <v>4</v>
      </c>
      <c r="O23" s="39"/>
      <c r="P23" s="39"/>
      <c r="R23" s="248">
        <f>MAX(R24-R20,0)</f>
        <v>0</v>
      </c>
      <c r="S23" s="245"/>
      <c r="T23" s="245"/>
      <c r="U23" s="245"/>
      <c r="V23" s="22" t="s">
        <v>4</v>
      </c>
      <c r="X23" s="259" t="str">
        <f>IF(OR(AC14="◎",AC15="◎"),X18,X19)</f>
        <v>必要ありません。</v>
      </c>
      <c r="Y23" s="260"/>
      <c r="Z23" s="260"/>
      <c r="AA23" s="260"/>
      <c r="AB23" s="260"/>
      <c r="AC23" s="260"/>
      <c r="AD23" s="260"/>
      <c r="AE23" s="261"/>
      <c r="AL23" s="1"/>
      <c r="AS23" s="1"/>
      <c r="BC23" s="6"/>
      <c r="BJ23" s="4"/>
    </row>
    <row r="24" spans="2:62" ht="23.25" customHeight="1" thickBot="1">
      <c r="J24" s="56">
        <f>ROUNDDOWN(J5*2/100,0)</f>
        <v>0</v>
      </c>
      <c r="R24" s="56">
        <f>ROUNDDOWN(R5*2/100,0)</f>
        <v>0</v>
      </c>
      <c r="AL24" s="1"/>
      <c r="AS24" s="1"/>
      <c r="BB24" s="6"/>
      <c r="BI24" s="4"/>
    </row>
    <row r="25" spans="2:62" ht="24.95" customHeight="1">
      <c r="AL25" s="1"/>
      <c r="AS25" s="1"/>
      <c r="AV25" s="6"/>
      <c r="BC25" s="4"/>
    </row>
    <row r="26" spans="2:62" ht="24.95" customHeight="1">
      <c r="AG26" s="6"/>
      <c r="AL26" s="1"/>
      <c r="AN26" s="4"/>
      <c r="AS26" s="1"/>
    </row>
  </sheetData>
  <sheetProtection password="CA46" sheet="1" objects="1" scenarios="1" selectLockedCells="1" selectUnlockedCells="1"/>
  <mergeCells count="68">
    <mergeCell ref="X23:AE23"/>
    <mergeCell ref="R20:U20"/>
    <mergeCell ref="R23:U23"/>
    <mergeCell ref="R14:U14"/>
    <mergeCell ref="R15:U15"/>
    <mergeCell ref="R16:U16"/>
    <mergeCell ref="X18:AE18"/>
    <mergeCell ref="X19:AE19"/>
    <mergeCell ref="R17:U17"/>
    <mergeCell ref="V21:V22"/>
    <mergeCell ref="X21:AE22"/>
    <mergeCell ref="X16:AE16"/>
    <mergeCell ref="X17:AE17"/>
    <mergeCell ref="R21:U22"/>
    <mergeCell ref="R2:U2"/>
    <mergeCell ref="R3:U3"/>
    <mergeCell ref="R4:U4"/>
    <mergeCell ref="R18:U18"/>
    <mergeCell ref="R19:U19"/>
    <mergeCell ref="R8:U8"/>
    <mergeCell ref="R9:U9"/>
    <mergeCell ref="R10:U10"/>
    <mergeCell ref="R11:U11"/>
    <mergeCell ref="R13:U13"/>
    <mergeCell ref="R12:U12"/>
    <mergeCell ref="R5:U5"/>
    <mergeCell ref="R7:U7"/>
    <mergeCell ref="B2:I2"/>
    <mergeCell ref="J2:M2"/>
    <mergeCell ref="B3:I3"/>
    <mergeCell ref="J3:M3"/>
    <mergeCell ref="B4:I4"/>
    <mergeCell ref="J4:M4"/>
    <mergeCell ref="B5:I5"/>
    <mergeCell ref="J5:M5"/>
    <mergeCell ref="B7:I7"/>
    <mergeCell ref="J7:M7"/>
    <mergeCell ref="B8:I8"/>
    <mergeCell ref="J8:M8"/>
    <mergeCell ref="B9:I9"/>
    <mergeCell ref="J9:M9"/>
    <mergeCell ref="B10:I10"/>
    <mergeCell ref="J10:M10"/>
    <mergeCell ref="B11:I11"/>
    <mergeCell ref="J11:M11"/>
    <mergeCell ref="B12:I12"/>
    <mergeCell ref="J12:M12"/>
    <mergeCell ref="B13:I13"/>
    <mergeCell ref="J13:M13"/>
    <mergeCell ref="B14:I14"/>
    <mergeCell ref="J14:M14"/>
    <mergeCell ref="B15:I15"/>
    <mergeCell ref="J15:M15"/>
    <mergeCell ref="B16:I16"/>
    <mergeCell ref="J16:M16"/>
    <mergeCell ref="B17:I17"/>
    <mergeCell ref="J17:M17"/>
    <mergeCell ref="B18:I18"/>
    <mergeCell ref="J18:M18"/>
    <mergeCell ref="B19:I19"/>
    <mergeCell ref="J19:M19"/>
    <mergeCell ref="B20:I20"/>
    <mergeCell ref="J20:M20"/>
    <mergeCell ref="B21:I22"/>
    <mergeCell ref="J21:M22"/>
    <mergeCell ref="N21:N22"/>
    <mergeCell ref="B23:I23"/>
    <mergeCell ref="J23:M23"/>
  </mergeCells>
  <phoneticPr fontId="6"/>
  <dataValidations count="1">
    <dataValidation imeMode="halfAlpha" allowBlank="1" showInputMessage="1" showErrorMessage="1" sqref="R23:U23 R2:U5 J23:M23 J7:M21 J2:M5 R7:U21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CDFD9-E500-4838-88C0-D62D9CA5115A}">
  <ds:schemaRefs>
    <ds:schemaRef ds:uri="http://purl.org/dc/terms/"/>
    <ds:schemaRef ds:uri="http://www.w3.org/XML/1998/namespace"/>
    <ds:schemaRef ds:uri="http://schemas.microsoft.com/office/2006/documentManagement/types"/>
    <ds:schemaRef ds:uri="8B97BE19-CDDD-400E-817A-CFDD13F7EC12"/>
    <ds:schemaRef ds:uri="75f01009-dcc4-4ee6-9deb-343c0d47766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4EE65C-63D1-4E4F-BBA6-70902BA33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6669750-1D5D-40B1-991C-AB453FEFE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障害者変動報告書</vt:lpstr>
      <vt:lpstr>ｌ</vt:lpstr>
      <vt:lpstr>ｌ!Print_Area</vt:lpstr>
      <vt:lpstr>障害者変動報告書!Print_Area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安藤晋一</dc:creator>
  <cp:lastModifiedBy>石田かおり</cp:lastModifiedBy>
  <cp:lastPrinted>2024-05-12T23:56:56Z</cp:lastPrinted>
  <dcterms:created xsi:type="dcterms:W3CDTF">2010-08-11T04:24:12Z</dcterms:created>
  <dcterms:modified xsi:type="dcterms:W3CDTF">2024-05-13T02:35:14Z</dcterms:modified>
</cp:coreProperties>
</file>