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4033000_愛知労働局\23111刈谷公共職業安定所　碧南出張所\移行用\●R5 刈谷公共職業安定所 碧南出張所（Ｂ文書　保存期限2024年3月31日）\③適用\★適用\離職証明書作成・計算ツール\"/>
    </mc:Choice>
  </mc:AlternateContent>
  <bookViews>
    <workbookView xWindow="0" yWindow="0" windowWidth="19200" windowHeight="11370"/>
  </bookViews>
  <sheets>
    <sheet name="入力シート" sheetId="1" r:id="rId1"/>
    <sheet name="離職票見本  (月給)" sheetId="4" r:id="rId2"/>
    <sheet name="離職票見本（日・時給） " sheetId="3" r:id="rId3"/>
  </sheets>
  <definedNames>
    <definedName name="_xlnm.Print_Area" localSheetId="0">入力シート!$A$1:$V$38</definedName>
    <definedName name="_xlnm.Print_Area" localSheetId="1">'離職票見本  (月給)'!$A$1:$P$45</definedName>
    <definedName name="_xlnm.Print_Area" localSheetId="2">'離職票見本（日・時給） '!$A$1:$P$43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3" l="1"/>
  <c r="G14" i="4"/>
  <c r="O3" i="3"/>
  <c r="O3" i="4"/>
  <c r="I15" i="4" l="1"/>
  <c r="G15" i="4"/>
  <c r="E13" i="4"/>
  <c r="G16" i="4" l="1"/>
  <c r="I16" i="4"/>
  <c r="C15" i="4"/>
  <c r="E16" i="4" s="1"/>
  <c r="C21" i="4"/>
  <c r="E22" i="4" s="1"/>
  <c r="C16" i="4"/>
  <c r="E17" i="4" s="1"/>
  <c r="C17" i="4"/>
  <c r="E18" i="4" s="1"/>
  <c r="C18" i="4"/>
  <c r="E19" i="4" s="1"/>
  <c r="C19" i="4"/>
  <c r="E20" i="4" s="1"/>
  <c r="C20" i="4"/>
  <c r="E21" i="4" s="1"/>
  <c r="C22" i="4"/>
  <c r="E23" i="4" s="1"/>
  <c r="C23" i="4"/>
  <c r="E24" i="4" s="1"/>
  <c r="C24" i="4"/>
  <c r="E25" i="4" s="1"/>
  <c r="C25" i="4"/>
  <c r="C14" i="4"/>
  <c r="E15" i="4" s="1"/>
  <c r="I15" i="3"/>
  <c r="G15" i="3"/>
  <c r="I16" i="3" s="1"/>
  <c r="E13" i="3"/>
  <c r="C25" i="3" s="1"/>
  <c r="G17" i="4" l="1"/>
  <c r="I17" i="4"/>
  <c r="G16" i="3"/>
  <c r="G17" i="3" s="1"/>
  <c r="G18" i="3" s="1"/>
  <c r="C14" i="3"/>
  <c r="E15" i="3" s="1"/>
  <c r="C15" i="3"/>
  <c r="E16" i="3" s="1"/>
  <c r="C16" i="3"/>
  <c r="E17" i="3" s="1"/>
  <c r="C17" i="3"/>
  <c r="E18" i="3" s="1"/>
  <c r="C18" i="3"/>
  <c r="E19" i="3" s="1"/>
  <c r="C20" i="3"/>
  <c r="E21" i="3" s="1"/>
  <c r="C22" i="3"/>
  <c r="E23" i="3" s="1"/>
  <c r="C21" i="3"/>
  <c r="E22" i="3" s="1"/>
  <c r="C23" i="3"/>
  <c r="E24" i="3" s="1"/>
  <c r="C19" i="3"/>
  <c r="E20" i="3" s="1"/>
  <c r="C24" i="3"/>
  <c r="E25" i="3" s="1"/>
  <c r="G14" i="1"/>
  <c r="I15" i="1" s="1"/>
  <c r="G18" i="4" l="1"/>
  <c r="I18" i="4"/>
  <c r="I17" i="3"/>
  <c r="I18" i="3"/>
  <c r="I19" i="3"/>
  <c r="G19" i="3"/>
  <c r="G15" i="1"/>
  <c r="E12" i="1"/>
  <c r="I19" i="4" l="1"/>
  <c r="G19" i="4"/>
  <c r="G20" i="3"/>
  <c r="I20" i="3"/>
  <c r="I16" i="1"/>
  <c r="G16" i="1"/>
  <c r="C13" i="1"/>
  <c r="E14" i="1" s="1"/>
  <c r="C24" i="1"/>
  <c r="C23" i="1"/>
  <c r="C21" i="1"/>
  <c r="E22" i="1" s="1"/>
  <c r="C19" i="1"/>
  <c r="E20" i="1" s="1"/>
  <c r="C17" i="1"/>
  <c r="E18" i="1" s="1"/>
  <c r="C22" i="1"/>
  <c r="E23" i="1" s="1"/>
  <c r="C16" i="1"/>
  <c r="E17" i="1" s="1"/>
  <c r="C14" i="1"/>
  <c r="E15" i="1" s="1"/>
  <c r="C20" i="1"/>
  <c r="E21" i="1" s="1"/>
  <c r="C18" i="1"/>
  <c r="E19" i="1" s="1"/>
  <c r="C15" i="1"/>
  <c r="E16" i="1" s="1"/>
  <c r="I20" i="4" l="1"/>
  <c r="G20" i="4"/>
  <c r="G17" i="1"/>
  <c r="I17" i="1"/>
  <c r="E24" i="1"/>
  <c r="G18" i="1" l="1"/>
  <c r="I18" i="1"/>
  <c r="G19" i="1" l="1"/>
  <c r="I19" i="1"/>
</calcChain>
</file>

<file path=xl/sharedStrings.xml><?xml version="1.0" encoding="utf-8"?>
<sst xmlns="http://schemas.openxmlformats.org/spreadsheetml/2006/main" count="302" uniqueCount="53">
  <si>
    <t>①被保険者番号</t>
    <rPh sb="1" eb="5">
      <t>ヒホケンシャ</t>
    </rPh>
    <rPh sb="5" eb="7">
      <t>バンゴウ</t>
    </rPh>
    <phoneticPr fontId="1"/>
  </si>
  <si>
    <t>②事業所番号</t>
    <rPh sb="1" eb="4">
      <t>ジギョウショ</t>
    </rPh>
    <rPh sb="4" eb="6">
      <t>バンゴウ</t>
    </rPh>
    <phoneticPr fontId="1"/>
  </si>
  <si>
    <t>③フリガナ</t>
    <phoneticPr fontId="1"/>
  </si>
  <si>
    <t>　離職者氏名</t>
    <rPh sb="1" eb="4">
      <t>リショクシャ</t>
    </rPh>
    <rPh sb="4" eb="6">
      <t>シメイ</t>
    </rPh>
    <phoneticPr fontId="1"/>
  </si>
  <si>
    <t>　年月日</t>
    <phoneticPr fontId="1"/>
  </si>
  <si>
    <t>④離　職</t>
    <rPh sb="1" eb="2">
      <t>リ</t>
    </rPh>
    <rPh sb="3" eb="4">
      <t>ショク</t>
    </rPh>
    <phoneticPr fontId="1"/>
  </si>
  <si>
    <t>⑤　　　　名称</t>
    <rPh sb="5" eb="7">
      <t>メイショウ</t>
    </rPh>
    <phoneticPr fontId="1"/>
  </si>
  <si>
    <t>事業所　 所在地</t>
    <rPh sb="0" eb="3">
      <t>ジギョウショ</t>
    </rPh>
    <rPh sb="5" eb="8">
      <t>ショザイチ</t>
    </rPh>
    <phoneticPr fontId="1"/>
  </si>
  <si>
    <t>　　　電話番号</t>
    <rPh sb="3" eb="5">
      <t>デンワ</t>
    </rPh>
    <rPh sb="5" eb="7">
      <t>バンゴウ</t>
    </rPh>
    <phoneticPr fontId="1"/>
  </si>
  <si>
    <t>この証明書の記載は、事実に相違ないことを証明します。</t>
    <rPh sb="2" eb="4">
      <t>ショウメイ</t>
    </rPh>
    <rPh sb="4" eb="5">
      <t>ショ</t>
    </rPh>
    <rPh sb="6" eb="8">
      <t>キサイ</t>
    </rPh>
    <rPh sb="10" eb="12">
      <t>ジジツ</t>
    </rPh>
    <rPh sb="13" eb="15">
      <t>ソウイ</t>
    </rPh>
    <rPh sb="20" eb="22">
      <t>ショウメイ</t>
    </rPh>
    <phoneticPr fontId="1"/>
  </si>
  <si>
    <t>事業主　　住所</t>
    <rPh sb="0" eb="3">
      <t>ジギョウヌシ</t>
    </rPh>
    <rPh sb="5" eb="7">
      <t>ジュウショ</t>
    </rPh>
    <phoneticPr fontId="1"/>
  </si>
  <si>
    <t>　　　　　氏名</t>
    <rPh sb="5" eb="7">
      <t>シメイ</t>
    </rPh>
    <phoneticPr fontId="1"/>
  </si>
  <si>
    <t>離職の日以前の賃金支払状況等</t>
    <rPh sb="0" eb="2">
      <t>リショク</t>
    </rPh>
    <rPh sb="3" eb="4">
      <t>ヒ</t>
    </rPh>
    <rPh sb="4" eb="6">
      <t>イゼン</t>
    </rPh>
    <rPh sb="7" eb="9">
      <t>チンギン</t>
    </rPh>
    <rPh sb="9" eb="11">
      <t>シハラ</t>
    </rPh>
    <rPh sb="11" eb="13">
      <t>ジョウキョウ</t>
    </rPh>
    <rPh sb="13" eb="14">
      <t>ナド</t>
    </rPh>
    <phoneticPr fontId="1"/>
  </si>
  <si>
    <t>⑧被保険者期間算定対象期間</t>
    <rPh sb="1" eb="5">
      <t>ヒホケンシャ</t>
    </rPh>
    <rPh sb="5" eb="7">
      <t>キカン</t>
    </rPh>
    <rPh sb="7" eb="9">
      <t>サンテイ</t>
    </rPh>
    <rPh sb="9" eb="11">
      <t>タイショウ</t>
    </rPh>
    <rPh sb="11" eb="13">
      <t>キカン</t>
    </rPh>
    <phoneticPr fontId="1"/>
  </si>
  <si>
    <t>離職日の翌日</t>
    <rPh sb="0" eb="2">
      <t>リショク</t>
    </rPh>
    <rPh sb="2" eb="3">
      <t>ビ</t>
    </rPh>
    <rPh sb="4" eb="6">
      <t>ヨクジツ</t>
    </rPh>
    <phoneticPr fontId="1"/>
  </si>
  <si>
    <t>～</t>
    <phoneticPr fontId="1"/>
  </si>
  <si>
    <t>離職日</t>
    <rPh sb="0" eb="2">
      <t>リショク</t>
    </rPh>
    <rPh sb="2" eb="3">
      <t>ビ</t>
    </rPh>
    <phoneticPr fontId="1"/>
  </si>
  <si>
    <t>⑨基礎</t>
    <rPh sb="1" eb="3">
      <t>キソ</t>
    </rPh>
    <phoneticPr fontId="1"/>
  </si>
  <si>
    <t>　日数</t>
    <rPh sb="1" eb="3">
      <t>ニッスウ</t>
    </rPh>
    <phoneticPr fontId="1"/>
  </si>
  <si>
    <t>　　日</t>
    <rPh sb="2" eb="3">
      <t>ヒ</t>
    </rPh>
    <phoneticPr fontId="1"/>
  </si>
  <si>
    <t>⑩賃金支払対象期間</t>
    <rPh sb="1" eb="3">
      <t>チンギン</t>
    </rPh>
    <rPh sb="3" eb="5">
      <t>シハライ</t>
    </rPh>
    <rPh sb="5" eb="7">
      <t>タイショウ</t>
    </rPh>
    <rPh sb="7" eb="9">
      <t>キカン</t>
    </rPh>
    <phoneticPr fontId="1"/>
  </si>
  <si>
    <t>⑩基礎</t>
    <rPh sb="1" eb="3">
      <t>キソ</t>
    </rPh>
    <phoneticPr fontId="1"/>
  </si>
  <si>
    <t>日</t>
  </si>
  <si>
    <t>日</t>
    <rPh sb="0" eb="1">
      <t>ニチ</t>
    </rPh>
    <phoneticPr fontId="1"/>
  </si>
  <si>
    <t>⑫　　賃　金　額</t>
    <rPh sb="3" eb="4">
      <t>チン</t>
    </rPh>
    <rPh sb="5" eb="6">
      <t>キン</t>
    </rPh>
    <rPh sb="7" eb="8">
      <t>ガク</t>
    </rPh>
    <phoneticPr fontId="1"/>
  </si>
  <si>
    <t>Ⓐ</t>
    <phoneticPr fontId="1"/>
  </si>
  <si>
    <t>Ⓑ</t>
    <phoneticPr fontId="1"/>
  </si>
  <si>
    <t>計</t>
    <rPh sb="0" eb="1">
      <t>ケイ</t>
    </rPh>
    <phoneticPr fontId="1"/>
  </si>
  <si>
    <t>⑬　備　考</t>
    <rPh sb="2" eb="3">
      <t>ビ</t>
    </rPh>
    <rPh sb="4" eb="5">
      <t>コウ</t>
    </rPh>
    <phoneticPr fontId="1"/>
  </si>
  <si>
    <t>⑥</t>
    <phoneticPr fontId="1"/>
  </si>
  <si>
    <t>離職者の</t>
    <rPh sb="0" eb="3">
      <t>リショクシャ</t>
    </rPh>
    <phoneticPr fontId="1"/>
  </si>
  <si>
    <t>住所又は居所</t>
    <rPh sb="0" eb="2">
      <t>ジュウショ</t>
    </rPh>
    <rPh sb="2" eb="3">
      <t>マタ</t>
    </rPh>
    <rPh sb="4" eb="6">
      <t>イドコロ</t>
    </rPh>
    <phoneticPr fontId="1"/>
  </si>
  <si>
    <t>⑮この証明書の記載内容（⑦欄を除く）は相違ないと認めます。</t>
    <rPh sb="3" eb="6">
      <t>ショウメイショ</t>
    </rPh>
    <rPh sb="7" eb="9">
      <t>キサイ</t>
    </rPh>
    <rPh sb="9" eb="11">
      <t>ナイヨウ</t>
    </rPh>
    <rPh sb="13" eb="14">
      <t>ラン</t>
    </rPh>
    <rPh sb="15" eb="16">
      <t>ノゾ</t>
    </rPh>
    <rPh sb="19" eb="21">
      <t>ソウイ</t>
    </rPh>
    <rPh sb="24" eb="25">
      <t>ミト</t>
    </rPh>
    <phoneticPr fontId="1"/>
  </si>
  <si>
    <t>離職者</t>
    <rPh sb="0" eb="3">
      <t>リショクシャ</t>
    </rPh>
    <phoneticPr fontId="1"/>
  </si>
  <si>
    <t>氏　名</t>
    <rPh sb="0" eb="1">
      <t>シ</t>
    </rPh>
    <rPh sb="2" eb="3">
      <t>ナ</t>
    </rPh>
    <phoneticPr fontId="1"/>
  </si>
  <si>
    <t>⑯離職者本人の判断（○で囲むこと）</t>
    <rPh sb="1" eb="4">
      <t>リショクシャ</t>
    </rPh>
    <rPh sb="4" eb="6">
      <t>ホンニン</t>
    </rPh>
    <rPh sb="7" eb="9">
      <t>ハンダン</t>
    </rPh>
    <rPh sb="12" eb="13">
      <t>カコ</t>
    </rPh>
    <phoneticPr fontId="1"/>
  </si>
  <si>
    <t>事業主が○を付けた離職理由に異議　　有り・無し</t>
    <rPh sb="0" eb="3">
      <t>ジギョウヌシ</t>
    </rPh>
    <rPh sb="6" eb="7">
      <t>ツ</t>
    </rPh>
    <rPh sb="9" eb="11">
      <t>リショク</t>
    </rPh>
    <rPh sb="11" eb="13">
      <t>リユウ</t>
    </rPh>
    <rPh sb="14" eb="16">
      <t>イギ</t>
    </rPh>
    <rPh sb="18" eb="19">
      <t>ア</t>
    </rPh>
    <rPh sb="21" eb="22">
      <t>ナ</t>
    </rPh>
    <phoneticPr fontId="1"/>
  </si>
  <si>
    <t>（離職者氏名）</t>
    <rPh sb="1" eb="4">
      <t>リショクシャ</t>
    </rPh>
    <rPh sb="4" eb="6">
      <t>シメイ</t>
    </rPh>
    <phoneticPr fontId="1"/>
  </si>
  <si>
    <t>離職証明書作成見本</t>
    <rPh sb="0" eb="2">
      <t>リショク</t>
    </rPh>
    <rPh sb="2" eb="4">
      <t>ショウメイ</t>
    </rPh>
    <rPh sb="4" eb="5">
      <t>ショ</t>
    </rPh>
    <rPh sb="5" eb="7">
      <t>サクセイ</t>
    </rPh>
    <rPh sb="7" eb="9">
      <t>ミホン</t>
    </rPh>
    <phoneticPr fontId="1"/>
  </si>
  <si>
    <t>（日給・時給者）</t>
    <rPh sb="1" eb="3">
      <t>ニッキュウ</t>
    </rPh>
    <rPh sb="4" eb="6">
      <t>ジキュウ</t>
    </rPh>
    <rPh sb="6" eb="7">
      <t>シャ</t>
    </rPh>
    <phoneticPr fontId="1"/>
  </si>
  <si>
    <t>（月給者）</t>
    <rPh sb="1" eb="3">
      <t>ゲッキュウ</t>
    </rPh>
    <rPh sb="3" eb="4">
      <t>シャ</t>
    </rPh>
    <phoneticPr fontId="1"/>
  </si>
  <si>
    <t>⑪基礎</t>
    <rPh sb="1" eb="3">
      <t>キソ</t>
    </rPh>
    <phoneticPr fontId="1"/>
  </si>
  <si>
    <t>離職者の署名</t>
    <rPh sb="0" eb="3">
      <t>リショクシャ</t>
    </rPh>
    <rPh sb="4" eb="6">
      <t>ショメイ</t>
    </rPh>
    <phoneticPr fontId="1"/>
  </si>
  <si>
    <t>※離職票交付　令和　年　月　日</t>
    <rPh sb="1" eb="4">
      <t>リショクヒョウ</t>
    </rPh>
    <rPh sb="4" eb="6">
      <t>コウフ</t>
    </rPh>
    <rPh sb="7" eb="9">
      <t>レイワ</t>
    </rPh>
    <rPh sb="10" eb="11">
      <t>ネン</t>
    </rPh>
    <rPh sb="12" eb="13">
      <t>ガツ</t>
    </rPh>
    <rPh sb="14" eb="15">
      <t>ニチ</t>
    </rPh>
    <phoneticPr fontId="1"/>
  </si>
  <si>
    <t>（交付番号　　　      　番）</t>
    <rPh sb="1" eb="3">
      <t>コウフ</t>
    </rPh>
    <rPh sb="3" eb="5">
      <t>バンゴウ</t>
    </rPh>
    <rPh sb="15" eb="16">
      <t>バン</t>
    </rPh>
    <phoneticPr fontId="1"/>
  </si>
  <si>
    <t>　　　　　　　　　　　　　　　</t>
    <phoneticPr fontId="1"/>
  </si>
  <si>
    <t>⑮⑯欄　離職者の署名ない場合</t>
    <rPh sb="2" eb="3">
      <t>ラン</t>
    </rPh>
    <rPh sb="4" eb="7">
      <t>リショクシャ</t>
    </rPh>
    <rPh sb="8" eb="10">
      <t>ショメイ</t>
    </rPh>
    <rPh sb="12" eb="14">
      <t>バアイ</t>
    </rPh>
    <phoneticPr fontId="1"/>
  </si>
  <si>
    <t>本人出社なきため署名無し</t>
    <rPh sb="0" eb="2">
      <t>ホンニン</t>
    </rPh>
    <rPh sb="2" eb="4">
      <t>シュッシャ</t>
    </rPh>
    <rPh sb="8" eb="10">
      <t>ショメイ</t>
    </rPh>
    <rPh sb="10" eb="11">
      <t>ナ</t>
    </rPh>
    <phoneticPr fontId="1"/>
  </si>
  <si>
    <t>事業主　氏名</t>
    <rPh sb="0" eb="3">
      <t>ジギョウヌシ</t>
    </rPh>
    <rPh sb="4" eb="6">
      <t>シメイ</t>
    </rPh>
    <phoneticPr fontId="1"/>
  </si>
  <si>
    <t>〔持参するもの〕</t>
    <rPh sb="1" eb="3">
      <t>ジサン</t>
    </rPh>
    <phoneticPr fontId="1"/>
  </si>
  <si>
    <t>出勤簿（タイムカード）</t>
    <rPh sb="0" eb="3">
      <t>シュッキンボ</t>
    </rPh>
    <phoneticPr fontId="1"/>
  </si>
  <si>
    <t>賃金台帳</t>
    <rPh sb="0" eb="2">
      <t>チンギン</t>
    </rPh>
    <rPh sb="2" eb="4">
      <t>ダイチョウ</t>
    </rPh>
    <phoneticPr fontId="1"/>
  </si>
  <si>
    <t>離職理由の確認できる書類など</t>
    <rPh sb="0" eb="2">
      <t>リショク</t>
    </rPh>
    <rPh sb="2" eb="4">
      <t>リユウ</t>
    </rPh>
    <rPh sb="5" eb="7">
      <t>カクニン</t>
    </rPh>
    <rPh sb="10" eb="1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</si>
</sst>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b/>
      <sz val="20"/>
      <color theme="1"/>
      <name val="游ゴシック Light"/>
      <family val="3"/>
      <charset val="128"/>
      <scheme val="maj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b/>
      <sz val="35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22" xfId="0" applyFont="1" applyBorder="1">
      <alignment vertical="center"/>
    </xf>
    <xf numFmtId="0" fontId="0" fillId="0" borderId="23" xfId="0" applyBorder="1">
      <alignment vertical="center"/>
    </xf>
    <xf numFmtId="0" fontId="4" fillId="0" borderId="19" xfId="0" applyFont="1" applyBorder="1">
      <alignment vertical="center"/>
    </xf>
    <xf numFmtId="0" fontId="0" fillId="0" borderId="31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56" fontId="0" fillId="0" borderId="33" xfId="0" applyNumberFormat="1" applyBorder="1">
      <alignment vertical="center"/>
    </xf>
    <xf numFmtId="56" fontId="0" fillId="0" borderId="31" xfId="0" applyNumberFormat="1" applyBorder="1">
      <alignment vertical="center"/>
    </xf>
    <xf numFmtId="0" fontId="0" fillId="0" borderId="27" xfId="0" applyBorder="1" applyAlignment="1">
      <alignment horizontal="right" vertical="center"/>
    </xf>
    <xf numFmtId="56" fontId="0" fillId="0" borderId="27" xfId="0" applyNumberForma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0" fillId="0" borderId="27" xfId="0" applyBorder="1">
      <alignment vertical="center"/>
    </xf>
    <xf numFmtId="56" fontId="0" fillId="0" borderId="33" xfId="0" applyNumberFormat="1" applyFont="1" applyBorder="1" applyAlignment="1">
      <alignment horizontal="right" vertical="center"/>
    </xf>
    <xf numFmtId="56" fontId="0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>
      <alignment vertical="center"/>
    </xf>
    <xf numFmtId="176" fontId="3" fillId="0" borderId="27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0" fillId="0" borderId="0" xfId="0" applyBorder="1">
      <alignment vertical="center"/>
    </xf>
    <xf numFmtId="0" fontId="7" fillId="0" borderId="11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" xfId="0" applyBorder="1">
      <alignment vertical="center"/>
    </xf>
    <xf numFmtId="0" fontId="7" fillId="0" borderId="41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56" fontId="16" fillId="2" borderId="33" xfId="0" applyNumberFormat="1" applyFont="1" applyFill="1" applyBorder="1" applyAlignment="1">
      <alignment horizontal="right" vertical="center"/>
    </xf>
    <xf numFmtId="56" fontId="15" fillId="0" borderId="33" xfId="0" applyNumberFormat="1" applyFont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19" fillId="2" borderId="12" xfId="0" applyNumberFormat="1" applyFont="1" applyFill="1" applyBorder="1" applyAlignment="1">
      <alignment horizontal="center" vertical="center"/>
    </xf>
    <xf numFmtId="177" fontId="19" fillId="2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7" fontId="17" fillId="0" borderId="12" xfId="0" applyNumberFormat="1" applyFont="1" applyBorder="1" applyAlignment="1">
      <alignment horizontal="center" vertical="center"/>
    </xf>
    <xf numFmtId="177" fontId="17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11</xdr:row>
      <xdr:rowOff>219076</xdr:rowOff>
    </xdr:from>
    <xdr:to>
      <xdr:col>5</xdr:col>
      <xdr:colOff>476250</xdr:colOff>
      <xdr:row>24</xdr:row>
      <xdr:rowOff>66675</xdr:rowOff>
    </xdr:to>
    <xdr:sp macro="" textlink="">
      <xdr:nvSpPr>
        <xdr:cNvPr id="4" name="角丸四角形 3"/>
        <xdr:cNvSpPr/>
      </xdr:nvSpPr>
      <xdr:spPr>
        <a:xfrm>
          <a:off x="2762250" y="2990851"/>
          <a:ext cx="485775" cy="4086224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25</xdr:row>
      <xdr:rowOff>114300</xdr:rowOff>
    </xdr:from>
    <xdr:to>
      <xdr:col>6</xdr:col>
      <xdr:colOff>571501</xdr:colOff>
      <xdr:row>30</xdr:row>
      <xdr:rowOff>85725</xdr:rowOff>
    </xdr:to>
    <xdr:sp macro="" textlink="">
      <xdr:nvSpPr>
        <xdr:cNvPr id="6" name="円形吹き出し 5"/>
        <xdr:cNvSpPr/>
      </xdr:nvSpPr>
      <xdr:spPr>
        <a:xfrm>
          <a:off x="371475" y="7458075"/>
          <a:ext cx="3457576" cy="1162050"/>
        </a:xfrm>
        <a:prstGeom prst="wedgeEllipseCallout">
          <a:avLst>
            <a:gd name="adj1" fmla="val 22962"/>
            <a:gd name="adj2" fmla="val -73805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出勤、有給等の日数が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11</a:t>
          </a:r>
          <a:r>
            <a:rPr kumimoji="1" lang="ja-JP" altLang="en-US" sz="1100"/>
            <a:t>日以上の期間が</a:t>
          </a:r>
          <a:r>
            <a:rPr kumimoji="1" lang="en-US" altLang="ja-JP" sz="1100"/>
            <a:t>12</a:t>
          </a:r>
          <a:r>
            <a:rPr kumimoji="1" lang="ja-JP" altLang="en-US" sz="1100"/>
            <a:t>か月になるまで、記入してください。</a:t>
          </a:r>
        </a:p>
      </xdr:txBody>
    </xdr:sp>
    <xdr:clientData/>
  </xdr:twoCellAnchor>
  <xdr:twoCellAnchor>
    <xdr:from>
      <xdr:col>6</xdr:col>
      <xdr:colOff>123825</xdr:colOff>
      <xdr:row>11</xdr:row>
      <xdr:rowOff>228600</xdr:rowOff>
    </xdr:from>
    <xdr:to>
      <xdr:col>10</xdr:col>
      <xdr:colOff>561975</xdr:colOff>
      <xdr:row>22</xdr:row>
      <xdr:rowOff>198570</xdr:rowOff>
    </xdr:to>
    <xdr:grpSp>
      <xdr:nvGrpSpPr>
        <xdr:cNvPr id="20" name="グループ化 19"/>
        <xdr:cNvGrpSpPr/>
      </xdr:nvGrpSpPr>
      <xdr:grpSpPr>
        <a:xfrm>
          <a:off x="3638550" y="3000375"/>
          <a:ext cx="2514600" cy="3541845"/>
          <a:chOff x="3381375" y="2981325"/>
          <a:chExt cx="2514600" cy="3541845"/>
        </a:xfrm>
      </xdr:grpSpPr>
      <xdr:sp macro="" textlink="">
        <xdr:nvSpPr>
          <xdr:cNvPr id="5" name="角丸四角形 4"/>
          <xdr:cNvSpPr/>
        </xdr:nvSpPr>
        <xdr:spPr>
          <a:xfrm>
            <a:off x="4810126" y="2981325"/>
            <a:ext cx="514350" cy="2362200"/>
          </a:xfrm>
          <a:prstGeom prst="round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" name="グループ化 11"/>
          <xdr:cNvGrpSpPr/>
        </xdr:nvGrpSpPr>
        <xdr:grpSpPr>
          <a:xfrm>
            <a:off x="3381375" y="5648326"/>
            <a:ext cx="2514600" cy="874844"/>
            <a:chOff x="3638550" y="5505451"/>
            <a:chExt cx="2514600" cy="874844"/>
          </a:xfrm>
        </xdr:grpSpPr>
        <xdr:sp macro="" textlink="">
          <xdr:nvSpPr>
            <xdr:cNvPr id="9" name="円形吹き出し 8"/>
            <xdr:cNvSpPr/>
          </xdr:nvSpPr>
          <xdr:spPr>
            <a:xfrm>
              <a:off x="3638550" y="5505451"/>
              <a:ext cx="2514600" cy="857250"/>
            </a:xfrm>
            <a:prstGeom prst="wedgeEllipseCallout">
              <a:avLst>
                <a:gd name="adj1" fmla="val 14837"/>
                <a:gd name="adj2" fmla="val -77860"/>
              </a:avLst>
            </a:prstGeom>
            <a:ln w="19050"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000"/>
            </a:p>
          </xdr:txBody>
        </xdr:sp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905250" y="5581650"/>
              <a:ext cx="2206943" cy="798645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13</xdr:col>
      <xdr:colOff>238125</xdr:colOff>
      <xdr:row>4</xdr:row>
      <xdr:rowOff>38100</xdr:rowOff>
    </xdr:from>
    <xdr:to>
      <xdr:col>15</xdr:col>
      <xdr:colOff>428625</xdr:colOff>
      <xdr:row>6</xdr:row>
      <xdr:rowOff>47625</xdr:rowOff>
    </xdr:to>
    <xdr:sp macro="" textlink="">
      <xdr:nvSpPr>
        <xdr:cNvPr id="35" name="四角形吹き出し 34"/>
        <xdr:cNvSpPr/>
      </xdr:nvSpPr>
      <xdr:spPr>
        <a:xfrm>
          <a:off x="8543925" y="1000125"/>
          <a:ext cx="1914525" cy="485775"/>
        </a:xfrm>
        <a:prstGeom prst="wedgeRectCallout">
          <a:avLst>
            <a:gd name="adj1" fmla="val -21501"/>
            <a:gd name="adj2" fmla="val -107451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離職日に入力してください。</a:t>
          </a:r>
          <a:endParaRPr kumimoji="1" lang="en-US" altLang="ja-JP" sz="11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自動で⑧欄が設定されます。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12</xdr:row>
      <xdr:rowOff>323850</xdr:rowOff>
    </xdr:to>
    <xdr:sp macro="" textlink="">
      <xdr:nvSpPr>
        <xdr:cNvPr id="37" name="角丸四角形 36"/>
        <xdr:cNvSpPr/>
      </xdr:nvSpPr>
      <xdr:spPr>
        <a:xfrm>
          <a:off x="3514725" y="3009900"/>
          <a:ext cx="762000" cy="323850"/>
        </a:xfrm>
        <a:prstGeom prst="round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247649</xdr:colOff>
      <xdr:row>9</xdr:row>
      <xdr:rowOff>85725</xdr:rowOff>
    </xdr:from>
    <xdr:to>
      <xdr:col>9</xdr:col>
      <xdr:colOff>400049</xdr:colOff>
      <xdr:row>10</xdr:row>
      <xdr:rowOff>285750</xdr:rowOff>
    </xdr:to>
    <xdr:sp macro="" textlink="">
      <xdr:nvSpPr>
        <xdr:cNvPr id="38" name="四角形吹き出し 37"/>
        <xdr:cNvSpPr/>
      </xdr:nvSpPr>
      <xdr:spPr>
        <a:xfrm>
          <a:off x="3276599" y="2238375"/>
          <a:ext cx="2200275" cy="485775"/>
        </a:xfrm>
        <a:prstGeom prst="wedgeRectCallout">
          <a:avLst>
            <a:gd name="adj1" fmla="val -17500"/>
            <a:gd name="adj2" fmla="val 96470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締日翌日に日にちを</a:t>
          </a:r>
          <a:r>
            <a:rPr kumimoji="1" lang="en-US" altLang="ja-JP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</a:br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入れてください。</a:t>
          </a:r>
        </a:p>
      </xdr:txBody>
    </xdr:sp>
    <xdr:clientData/>
  </xdr:twoCellAnchor>
  <xdr:twoCellAnchor>
    <xdr:from>
      <xdr:col>11</xdr:col>
      <xdr:colOff>9525</xdr:colOff>
      <xdr:row>11</xdr:row>
      <xdr:rowOff>219075</xdr:rowOff>
    </xdr:from>
    <xdr:to>
      <xdr:col>12</xdr:col>
      <xdr:colOff>0</xdr:colOff>
      <xdr:row>19</xdr:row>
      <xdr:rowOff>9525</xdr:rowOff>
    </xdr:to>
    <xdr:sp macro="" textlink="">
      <xdr:nvSpPr>
        <xdr:cNvPr id="8" name="角丸四角形 7"/>
        <xdr:cNvSpPr/>
      </xdr:nvSpPr>
      <xdr:spPr>
        <a:xfrm>
          <a:off x="6505575" y="2990850"/>
          <a:ext cx="895350" cy="23622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895351</xdr:colOff>
      <xdr:row>18</xdr:row>
      <xdr:rowOff>228600</xdr:rowOff>
    </xdr:from>
    <xdr:to>
      <xdr:col>14</xdr:col>
      <xdr:colOff>971551</xdr:colOff>
      <xdr:row>21</xdr:row>
      <xdr:rowOff>95250</xdr:rowOff>
    </xdr:to>
    <xdr:grpSp>
      <xdr:nvGrpSpPr>
        <xdr:cNvPr id="18" name="グループ化 17"/>
        <xdr:cNvGrpSpPr/>
      </xdr:nvGrpSpPr>
      <xdr:grpSpPr>
        <a:xfrm>
          <a:off x="7391401" y="5238750"/>
          <a:ext cx="2571750" cy="866775"/>
          <a:chOff x="6143625" y="5210175"/>
          <a:chExt cx="2828925" cy="876300"/>
        </a:xfrm>
      </xdr:grpSpPr>
      <xdr:sp macro="" textlink="">
        <xdr:nvSpPr>
          <xdr:cNvPr id="16" name="円形吹き出し 15"/>
          <xdr:cNvSpPr/>
        </xdr:nvSpPr>
        <xdr:spPr>
          <a:xfrm>
            <a:off x="6143625" y="5210175"/>
            <a:ext cx="2828925" cy="876300"/>
          </a:xfrm>
          <a:prstGeom prst="wedgeEllipseCallout">
            <a:avLst>
              <a:gd name="adj1" fmla="val -43705"/>
              <a:gd name="adj2" fmla="val -71346"/>
            </a:avLst>
          </a:prstGeom>
          <a:ln w="1905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7" name="図 1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581775" y="5343525"/>
            <a:ext cx="2066723" cy="65842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238125</xdr:colOff>
      <xdr:row>9</xdr:row>
      <xdr:rowOff>66675</xdr:rowOff>
    </xdr:from>
    <xdr:to>
      <xdr:col>13</xdr:col>
      <xdr:colOff>190500</xdr:colOff>
      <xdr:row>10</xdr:row>
      <xdr:rowOff>314325</xdr:rowOff>
    </xdr:to>
    <xdr:sp macro="" textlink="">
      <xdr:nvSpPr>
        <xdr:cNvPr id="39" name="四角形吹き出し 38"/>
        <xdr:cNvSpPr/>
      </xdr:nvSpPr>
      <xdr:spPr>
        <a:xfrm>
          <a:off x="6734175" y="2219325"/>
          <a:ext cx="1762125" cy="533400"/>
        </a:xfrm>
        <a:prstGeom prst="wedgeRectCallout">
          <a:avLst>
            <a:gd name="adj1" fmla="val -17500"/>
            <a:gd name="adj2" fmla="val 33725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月給、日給・時給によってシート選択してください。</a:t>
          </a:r>
        </a:p>
      </xdr:txBody>
    </xdr:sp>
    <xdr:clientData/>
  </xdr:twoCellAnchor>
  <xdr:twoCellAnchor>
    <xdr:from>
      <xdr:col>15</xdr:col>
      <xdr:colOff>38100</xdr:colOff>
      <xdr:row>7</xdr:row>
      <xdr:rowOff>76199</xdr:rowOff>
    </xdr:from>
    <xdr:to>
      <xdr:col>18</xdr:col>
      <xdr:colOff>295275</xdr:colOff>
      <xdr:row>23</xdr:row>
      <xdr:rowOff>66675</xdr:rowOff>
    </xdr:to>
    <xdr:grpSp>
      <xdr:nvGrpSpPr>
        <xdr:cNvPr id="7" name="グループ化 6"/>
        <xdr:cNvGrpSpPr/>
      </xdr:nvGrpSpPr>
      <xdr:grpSpPr>
        <a:xfrm>
          <a:off x="10239375" y="1752599"/>
          <a:ext cx="2314575" cy="4991101"/>
          <a:chOff x="10067925" y="1752599"/>
          <a:chExt cx="2314575" cy="4991101"/>
        </a:xfrm>
      </xdr:grpSpPr>
      <xdr:grpSp>
        <xdr:nvGrpSpPr>
          <xdr:cNvPr id="2" name="グループ化 1"/>
          <xdr:cNvGrpSpPr/>
        </xdr:nvGrpSpPr>
        <xdr:grpSpPr>
          <a:xfrm>
            <a:off x="10067925" y="1752599"/>
            <a:ext cx="2314575" cy="4238625"/>
            <a:chOff x="11134725" y="2466974"/>
            <a:chExt cx="2419350" cy="4238625"/>
          </a:xfrm>
        </xdr:grpSpPr>
        <xdr:sp macro="" textlink="">
          <xdr:nvSpPr>
            <xdr:cNvPr id="3" name="テキスト ボックス 2"/>
            <xdr:cNvSpPr txBox="1"/>
          </xdr:nvSpPr>
          <xdr:spPr>
            <a:xfrm>
              <a:off x="11401425" y="2971799"/>
              <a:ext cx="2152650" cy="5619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900" b="1"/>
                <a:t>休業〇日</a:t>
              </a:r>
              <a:r>
                <a:rPr kumimoji="1" lang="en-US" altLang="ja-JP" sz="900" b="1"/>
                <a:t/>
              </a:r>
              <a:br>
                <a:rPr kumimoji="1" lang="en-US" altLang="ja-JP" sz="900" b="1"/>
              </a:br>
              <a:r>
                <a:rPr kumimoji="1" lang="ja-JP" altLang="en-US" sz="900" b="1"/>
                <a:t>〇〇〇〇円</a:t>
              </a:r>
            </a:p>
          </xdr:txBody>
        </xdr:sp>
        <xdr:sp macro="" textlink="">
          <xdr:nvSpPr>
            <xdr:cNvPr id="14" name="テキスト ボックス 13"/>
            <xdr:cNvSpPr txBox="1"/>
          </xdr:nvSpPr>
          <xdr:spPr>
            <a:xfrm>
              <a:off x="11372849" y="3581400"/>
              <a:ext cx="1933576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900" b="1"/>
                <a:t>自</a:t>
              </a:r>
              <a:r>
                <a:rPr kumimoji="1" lang="en-US" altLang="ja-JP" sz="900" b="1"/>
                <a:t>R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〇〇</a:t>
              </a:r>
              <a:endParaRPr kumimoji="1" lang="en-US" altLang="ja-JP" sz="900" b="1"/>
            </a:p>
            <a:p>
              <a:r>
                <a:rPr kumimoji="1" lang="ja-JP" altLang="en-US" sz="900" b="1"/>
                <a:t>至</a:t>
              </a:r>
              <a:r>
                <a:rPr kumimoji="1" lang="en-US" altLang="ja-JP" sz="900" b="1"/>
                <a:t>R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〇〇の〇〇日間</a:t>
              </a:r>
              <a:endParaRPr kumimoji="1" lang="en-US" altLang="ja-JP" sz="900" b="1"/>
            </a:p>
            <a:p>
              <a:r>
                <a:rPr kumimoji="1" lang="ja-JP" altLang="en-US" sz="900" b="1"/>
                <a:t>育児休業のため賃金支払いなし</a:t>
              </a:r>
            </a:p>
          </xdr:txBody>
        </xdr:sp>
        <xdr:sp macro="" textlink="">
          <xdr:nvSpPr>
            <xdr:cNvPr id="33" name="テキスト ボックス 32"/>
            <xdr:cNvSpPr txBox="1"/>
          </xdr:nvSpPr>
          <xdr:spPr>
            <a:xfrm>
              <a:off x="11401425" y="4676775"/>
              <a:ext cx="1866900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900" b="1"/>
                <a:t>自</a:t>
              </a:r>
              <a:r>
                <a:rPr kumimoji="1" lang="en-US" altLang="ja-JP" sz="900" b="1"/>
                <a:t>R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〇〇</a:t>
              </a:r>
              <a:endParaRPr kumimoji="1" lang="en-US" altLang="ja-JP" sz="900" b="1"/>
            </a:p>
            <a:p>
              <a:r>
                <a:rPr kumimoji="1" lang="ja-JP" altLang="en-US" sz="900" b="1"/>
                <a:t>至</a:t>
              </a:r>
              <a:r>
                <a:rPr kumimoji="1" lang="en-US" altLang="ja-JP" sz="900" b="1"/>
                <a:t>R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〇〇の〇〇日間</a:t>
              </a:r>
              <a:endParaRPr kumimoji="1" lang="en-US" altLang="ja-JP" sz="900" b="1"/>
            </a:p>
            <a:p>
              <a:r>
                <a:rPr kumimoji="1" lang="ja-JP" altLang="en-US" sz="900" b="1"/>
                <a:t>妊娠出産のため賃金支払いなし</a:t>
              </a:r>
            </a:p>
          </xdr:txBody>
        </xdr:sp>
        <xdr:sp macro="" textlink="">
          <xdr:nvSpPr>
            <xdr:cNvPr id="34" name="テキスト ボックス 33"/>
            <xdr:cNvSpPr txBox="1"/>
          </xdr:nvSpPr>
          <xdr:spPr>
            <a:xfrm>
              <a:off x="11401425" y="5676900"/>
              <a:ext cx="1933576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900" b="1"/>
                <a:t>自</a:t>
              </a:r>
              <a:r>
                <a:rPr kumimoji="1" lang="en-US" altLang="ja-JP" sz="900" b="1"/>
                <a:t>R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〇〇</a:t>
              </a:r>
              <a:endParaRPr kumimoji="1" lang="en-US" altLang="ja-JP" sz="900" b="1"/>
            </a:p>
            <a:p>
              <a:r>
                <a:rPr kumimoji="1" lang="ja-JP" altLang="en-US" sz="900" b="1"/>
                <a:t>至</a:t>
              </a:r>
              <a:r>
                <a:rPr kumimoji="1" lang="en-US" altLang="ja-JP" sz="900" b="1"/>
                <a:t>R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</a:t>
              </a:r>
              <a:r>
                <a:rPr kumimoji="1" lang="en-US" altLang="ja-JP" sz="900" b="1"/>
                <a:t>.</a:t>
              </a:r>
              <a:r>
                <a:rPr kumimoji="1" lang="ja-JP" altLang="en-US" sz="900" b="1"/>
                <a:t>〇〇の〇〇日間</a:t>
              </a:r>
              <a:endParaRPr kumimoji="1" lang="en-US" altLang="ja-JP" sz="900" b="1"/>
            </a:p>
            <a:p>
              <a:r>
                <a:rPr kumimoji="1" lang="ja-JP" altLang="en-US" sz="900" b="1"/>
                <a:t>疾病のため賃金支払いなし</a:t>
              </a:r>
            </a:p>
          </xdr:txBody>
        </xdr:sp>
        <xdr:sp macro="" textlink="">
          <xdr:nvSpPr>
            <xdr:cNvPr id="41" name="角丸四角形 40"/>
            <xdr:cNvSpPr/>
          </xdr:nvSpPr>
          <xdr:spPr>
            <a:xfrm>
              <a:off x="11134725" y="2466974"/>
              <a:ext cx="2102058" cy="4238625"/>
            </a:xfrm>
            <a:prstGeom prst="roundRect">
              <a:avLst/>
            </a:prstGeom>
            <a:noFill/>
            <a:ln w="28575">
              <a:solidFill>
                <a:srgbClr val="00B0F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/>
            </a:p>
          </xdr:txBody>
        </xdr:sp>
      </xdr:grpSp>
      <xdr:sp macro="" textlink="">
        <xdr:nvSpPr>
          <xdr:cNvPr id="42" name="四角形吹き出し 41"/>
          <xdr:cNvSpPr/>
        </xdr:nvSpPr>
        <xdr:spPr>
          <a:xfrm>
            <a:off x="10096500" y="6257925"/>
            <a:ext cx="1771650" cy="485775"/>
          </a:xfrm>
          <a:prstGeom prst="wedgeRectCallout">
            <a:avLst>
              <a:gd name="adj1" fmla="val -9709"/>
              <a:gd name="adj2" fmla="val -103529"/>
            </a:avLst>
          </a:prstGeom>
          <a:solidFill>
            <a:schemeClr val="accent4">
              <a:lumMod val="20000"/>
              <a:lumOff val="80000"/>
            </a:schemeClr>
          </a:solidFill>
          <a:ln w="19050">
            <a:solidFill>
              <a:srgbClr val="00B0F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必要に応じて⑬欄の</a:t>
            </a:r>
            <a:endParaRPr kumimoji="1" lang="en-US" altLang="ja-JP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ctr"/>
            <a:r>
              <a:rPr kumimoji="1" lang="ja-JP" altLang="en-US" sz="11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備考欄に適用ください。</a:t>
            </a:r>
          </a:p>
        </xdr:txBody>
      </xdr:sp>
    </xdr:grpSp>
    <xdr:clientData/>
  </xdr:twoCellAnchor>
  <xdr:twoCellAnchor>
    <xdr:from>
      <xdr:col>11</xdr:col>
      <xdr:colOff>314325</xdr:colOff>
      <xdr:row>34</xdr:row>
      <xdr:rowOff>85725</xdr:rowOff>
    </xdr:from>
    <xdr:to>
      <xdr:col>14</xdr:col>
      <xdr:colOff>190501</xdr:colOff>
      <xdr:row>37</xdr:row>
      <xdr:rowOff>219075</xdr:rowOff>
    </xdr:to>
    <xdr:sp macro="" textlink="">
      <xdr:nvSpPr>
        <xdr:cNvPr id="40" name="円形吹き出し 39"/>
        <xdr:cNvSpPr/>
      </xdr:nvSpPr>
      <xdr:spPr>
        <a:xfrm>
          <a:off x="6810375" y="9572625"/>
          <a:ext cx="2371726" cy="847725"/>
        </a:xfrm>
        <a:prstGeom prst="wedgeEllipseCallout">
          <a:avLst>
            <a:gd name="adj1" fmla="val -29"/>
            <a:gd name="adj2" fmla="val -58611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右側の離職理由欄の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下の方にある部分です。</a:t>
          </a:r>
        </a:p>
      </xdr:txBody>
    </xdr:sp>
    <xdr:clientData/>
  </xdr:twoCellAnchor>
  <xdr:twoCellAnchor>
    <xdr:from>
      <xdr:col>2</xdr:col>
      <xdr:colOff>438149</xdr:colOff>
      <xdr:row>0</xdr:row>
      <xdr:rowOff>76200</xdr:rowOff>
    </xdr:from>
    <xdr:to>
      <xdr:col>8</xdr:col>
      <xdr:colOff>419100</xdr:colOff>
      <xdr:row>8</xdr:row>
      <xdr:rowOff>104775</xdr:rowOff>
    </xdr:to>
    <xdr:sp macro="" textlink="">
      <xdr:nvSpPr>
        <xdr:cNvPr id="10" name="角丸四角形 9"/>
        <xdr:cNvSpPr/>
      </xdr:nvSpPr>
      <xdr:spPr>
        <a:xfrm>
          <a:off x="1381124" y="76200"/>
          <a:ext cx="3438526" cy="1943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500" b="1">
              <a:solidFill>
                <a:srgbClr val="C00000"/>
              </a:solidFill>
              <a:latin typeface="+mj-ea"/>
              <a:ea typeface="+mj-ea"/>
            </a:rPr>
            <a:t>【</a:t>
          </a:r>
          <a:r>
            <a:rPr kumimoji="1" lang="ja-JP" altLang="en-US" sz="1500" b="1">
              <a:solidFill>
                <a:srgbClr val="C00000"/>
              </a:solidFill>
              <a:latin typeface="+mj-ea"/>
              <a:ea typeface="+mj-ea"/>
            </a:rPr>
            <a:t>利用方法</a:t>
          </a:r>
          <a:r>
            <a:rPr kumimoji="1" lang="en-US" altLang="ja-JP" sz="1500" b="1">
              <a:solidFill>
                <a:srgbClr val="C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500" b="1">
              <a:solidFill>
                <a:srgbClr val="C00000"/>
              </a:solidFill>
              <a:latin typeface="+mj-ea"/>
              <a:ea typeface="+mj-ea"/>
            </a:rPr>
            <a:t>・離職年月日を入力する</a:t>
          </a:r>
          <a:endParaRPr kumimoji="1" lang="en-US" altLang="ja-JP" sz="1500" b="1">
            <a:solidFill>
              <a:srgbClr val="C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500" b="1">
              <a:solidFill>
                <a:srgbClr val="C00000"/>
              </a:solidFill>
              <a:latin typeface="+mj-ea"/>
              <a:ea typeface="+mj-ea"/>
            </a:rPr>
            <a:t>・締日翌日を入力する</a:t>
          </a:r>
          <a:endParaRPr kumimoji="1" lang="en-US" altLang="ja-JP" sz="1500" b="1">
            <a:solidFill>
              <a:srgbClr val="C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500" b="1">
              <a:solidFill>
                <a:srgbClr val="C00000"/>
              </a:solidFill>
              <a:latin typeface="+mj-ea"/>
              <a:ea typeface="+mj-ea"/>
            </a:rPr>
            <a:t>・賃金形態によるシートを選択する</a:t>
          </a:r>
          <a:endParaRPr kumimoji="1" lang="en-US" altLang="ja-JP" sz="1500" b="1">
            <a:solidFill>
              <a:srgbClr val="C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500" b="1">
              <a:solidFill>
                <a:srgbClr val="C00000"/>
              </a:solidFill>
              <a:latin typeface="+mj-ea"/>
              <a:ea typeface="+mj-ea"/>
            </a:rPr>
            <a:t>（各シートに反映されます）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12</xdr:row>
      <xdr:rowOff>219076</xdr:rowOff>
    </xdr:from>
    <xdr:to>
      <xdr:col>6</xdr:col>
      <xdr:colOff>0</xdr:colOff>
      <xdr:row>25</xdr:row>
      <xdr:rowOff>66675</xdr:rowOff>
    </xdr:to>
    <xdr:sp macro="" textlink="">
      <xdr:nvSpPr>
        <xdr:cNvPr id="2" name="角丸四角形 1"/>
        <xdr:cNvSpPr/>
      </xdr:nvSpPr>
      <xdr:spPr>
        <a:xfrm>
          <a:off x="3019425" y="3419476"/>
          <a:ext cx="542925" cy="408622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25</xdr:row>
      <xdr:rowOff>297656</xdr:rowOff>
    </xdr:from>
    <xdr:to>
      <xdr:col>6</xdr:col>
      <xdr:colOff>500062</xdr:colOff>
      <xdr:row>31</xdr:row>
      <xdr:rowOff>59531</xdr:rowOff>
    </xdr:to>
    <xdr:sp macro="" textlink="">
      <xdr:nvSpPr>
        <xdr:cNvPr id="4" name="円形吹き出し 3"/>
        <xdr:cNvSpPr/>
      </xdr:nvSpPr>
      <xdr:spPr>
        <a:xfrm>
          <a:off x="238125" y="7739062"/>
          <a:ext cx="3833812" cy="1297782"/>
        </a:xfrm>
        <a:prstGeom prst="wedgeEllipseCallout">
          <a:avLst>
            <a:gd name="adj1" fmla="val 31063"/>
            <a:gd name="adj2" fmla="val -72166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月給計算にかかる基礎日数が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11</a:t>
          </a:r>
          <a:r>
            <a:rPr kumimoji="1" lang="ja-JP" altLang="en-US" sz="1100"/>
            <a:t>日以上の期間が</a:t>
          </a:r>
          <a:r>
            <a:rPr kumimoji="1" lang="en-US" altLang="ja-JP" sz="1100"/>
            <a:t>12</a:t>
          </a:r>
          <a:r>
            <a:rPr kumimoji="1" lang="ja-JP" altLang="en-US" sz="1100"/>
            <a:t>か月になるまで、記入してください。</a:t>
          </a:r>
        </a:p>
      </xdr:txBody>
    </xdr:sp>
    <xdr:clientData/>
  </xdr:twoCellAnchor>
  <xdr:twoCellAnchor>
    <xdr:from>
      <xdr:col>6</xdr:col>
      <xdr:colOff>142875</xdr:colOff>
      <xdr:row>12</xdr:row>
      <xdr:rowOff>219075</xdr:rowOff>
    </xdr:from>
    <xdr:to>
      <xdr:col>10</xdr:col>
      <xdr:colOff>581025</xdr:colOff>
      <xdr:row>23</xdr:row>
      <xdr:rowOff>189045</xdr:rowOff>
    </xdr:to>
    <xdr:grpSp>
      <xdr:nvGrpSpPr>
        <xdr:cNvPr id="5" name="グループ化 4"/>
        <xdr:cNvGrpSpPr/>
      </xdr:nvGrpSpPr>
      <xdr:grpSpPr>
        <a:xfrm>
          <a:off x="3714750" y="3421856"/>
          <a:ext cx="2533650" cy="3541845"/>
          <a:chOff x="3381375" y="2981325"/>
          <a:chExt cx="2514600" cy="3541845"/>
        </a:xfrm>
      </xdr:grpSpPr>
      <xdr:sp macro="" textlink="">
        <xdr:nvSpPr>
          <xdr:cNvPr id="6" name="角丸四角形 5"/>
          <xdr:cNvSpPr/>
        </xdr:nvSpPr>
        <xdr:spPr>
          <a:xfrm>
            <a:off x="4789929" y="2981325"/>
            <a:ext cx="534547" cy="2362200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" name="グループ化 6"/>
          <xdr:cNvGrpSpPr/>
        </xdr:nvGrpSpPr>
        <xdr:grpSpPr>
          <a:xfrm>
            <a:off x="3381375" y="5648326"/>
            <a:ext cx="2514600" cy="874844"/>
            <a:chOff x="3638550" y="5505451"/>
            <a:chExt cx="2514600" cy="874844"/>
          </a:xfrm>
        </xdr:grpSpPr>
        <xdr:sp macro="" textlink="">
          <xdr:nvSpPr>
            <xdr:cNvPr id="8" name="円形吹き出し 7"/>
            <xdr:cNvSpPr/>
          </xdr:nvSpPr>
          <xdr:spPr>
            <a:xfrm>
              <a:off x="3638550" y="5505451"/>
              <a:ext cx="2514600" cy="857250"/>
            </a:xfrm>
            <a:prstGeom prst="wedgeEllipseCallout">
              <a:avLst>
                <a:gd name="adj1" fmla="val 14837"/>
                <a:gd name="adj2" fmla="val -77860"/>
              </a:avLst>
            </a:prstGeom>
            <a:ln w="19050"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000"/>
            </a:p>
          </xdr:txBody>
        </xdr:sp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905250" y="5581650"/>
              <a:ext cx="2206943" cy="798645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10</xdr:col>
      <xdr:colOff>9525</xdr:colOff>
      <xdr:row>12</xdr:row>
      <xdr:rowOff>228600</xdr:rowOff>
    </xdr:from>
    <xdr:to>
      <xdr:col>14</xdr:col>
      <xdr:colOff>66676</xdr:colOff>
      <xdr:row>22</xdr:row>
      <xdr:rowOff>104775</xdr:rowOff>
    </xdr:to>
    <xdr:grpSp>
      <xdr:nvGrpSpPr>
        <xdr:cNvPr id="10" name="グループ化 9"/>
        <xdr:cNvGrpSpPr/>
      </xdr:nvGrpSpPr>
      <xdr:grpSpPr>
        <a:xfrm>
          <a:off x="5676900" y="3431381"/>
          <a:ext cx="3462339" cy="3114675"/>
          <a:chOff x="5324475" y="2981325"/>
          <a:chExt cx="3457576" cy="3114675"/>
        </a:xfrm>
      </xdr:grpSpPr>
      <xdr:sp macro="" textlink="">
        <xdr:nvSpPr>
          <xdr:cNvPr id="11" name="角丸四角形 10"/>
          <xdr:cNvSpPr/>
        </xdr:nvSpPr>
        <xdr:spPr>
          <a:xfrm>
            <a:off x="5324475" y="2981325"/>
            <a:ext cx="895350" cy="2362200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" name="グループ化 11"/>
          <xdr:cNvGrpSpPr/>
        </xdr:nvGrpSpPr>
        <xdr:grpSpPr>
          <a:xfrm>
            <a:off x="6210301" y="5229225"/>
            <a:ext cx="2571750" cy="866775"/>
            <a:chOff x="6143625" y="5210175"/>
            <a:chExt cx="2828925" cy="876300"/>
          </a:xfrm>
        </xdr:grpSpPr>
        <xdr:sp macro="" textlink="">
          <xdr:nvSpPr>
            <xdr:cNvPr id="13" name="円形吹き出し 12"/>
            <xdr:cNvSpPr/>
          </xdr:nvSpPr>
          <xdr:spPr>
            <a:xfrm>
              <a:off x="6143625" y="5210175"/>
              <a:ext cx="2828925" cy="876300"/>
            </a:xfrm>
            <a:prstGeom prst="wedgeEllipseCallout">
              <a:avLst>
                <a:gd name="adj1" fmla="val -43705"/>
                <a:gd name="adj2" fmla="val -71346"/>
              </a:avLst>
            </a:prstGeom>
            <a:ln w="19050"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4" name="図 13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581775" y="5343525"/>
              <a:ext cx="2066723" cy="658425"/>
            </a:xfrm>
            <a:prstGeom prst="rect">
              <a:avLst/>
            </a:prstGeom>
          </xdr:spPr>
        </xdr:pic>
      </xdr:grpSp>
    </xdr:grpSp>
    <xdr:clientData/>
  </xdr:twoCellAnchor>
  <xdr:oneCellAnchor>
    <xdr:from>
      <xdr:col>15</xdr:col>
      <xdr:colOff>628650</xdr:colOff>
      <xdr:row>12</xdr:row>
      <xdr:rowOff>123824</xdr:rowOff>
    </xdr:from>
    <xdr:ext cx="2152650" cy="561975"/>
    <xdr:sp macro="" textlink="">
      <xdr:nvSpPr>
        <xdr:cNvPr id="15" name="テキスト ボックス 14"/>
        <xdr:cNvSpPr txBox="1"/>
      </xdr:nvSpPr>
      <xdr:spPr>
        <a:xfrm>
          <a:off x="10877550" y="3324224"/>
          <a:ext cx="2152650" cy="561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休業〇日</a:t>
          </a: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ja-JP" altLang="en-US" sz="900"/>
            <a:t>〇〇〇〇円</a:t>
          </a:r>
        </a:p>
      </xdr:txBody>
    </xdr:sp>
    <xdr:clientData/>
  </xdr:oneCellAnchor>
  <xdr:twoCellAnchor>
    <xdr:from>
      <xdr:col>11</xdr:col>
      <xdr:colOff>238125</xdr:colOff>
      <xdr:row>35</xdr:row>
      <xdr:rowOff>71437</xdr:rowOff>
    </xdr:from>
    <xdr:to>
      <xdr:col>14</xdr:col>
      <xdr:colOff>1142999</xdr:colOff>
      <xdr:row>39</xdr:row>
      <xdr:rowOff>0</xdr:rowOff>
    </xdr:to>
    <xdr:sp macro="" textlink="">
      <xdr:nvSpPr>
        <xdr:cNvPr id="31" name="円形吹き出し 30"/>
        <xdr:cNvSpPr/>
      </xdr:nvSpPr>
      <xdr:spPr>
        <a:xfrm>
          <a:off x="6810375" y="10001250"/>
          <a:ext cx="3405187" cy="952500"/>
        </a:xfrm>
        <a:prstGeom prst="wedgeEllipseCallout">
          <a:avLst>
            <a:gd name="adj1" fmla="val 4039"/>
            <a:gd name="adj2" fmla="val -7213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右側の離職理由欄の下の方にある部分です。</a:t>
          </a:r>
        </a:p>
      </xdr:txBody>
    </xdr:sp>
    <xdr:clientData/>
  </xdr:twoCellAnchor>
  <xdr:oneCellAnchor>
    <xdr:from>
      <xdr:col>15</xdr:col>
      <xdr:colOff>638174</xdr:colOff>
      <xdr:row>14</xdr:row>
      <xdr:rowOff>276225</xdr:rowOff>
    </xdr:from>
    <xdr:ext cx="1933576" cy="742950"/>
    <xdr:sp macro="" textlink="">
      <xdr:nvSpPr>
        <xdr:cNvPr id="32" name="テキスト ボックス 31"/>
        <xdr:cNvSpPr txBox="1"/>
      </xdr:nvSpPr>
      <xdr:spPr>
        <a:xfrm>
          <a:off x="10887074" y="4048125"/>
          <a:ext cx="1933576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自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</a:t>
          </a:r>
          <a:endParaRPr kumimoji="1" lang="en-US" altLang="ja-JP" sz="900"/>
        </a:p>
        <a:p>
          <a:r>
            <a:rPr kumimoji="1" lang="ja-JP" altLang="en-US" sz="900"/>
            <a:t>至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〇〇の〇〇日間</a:t>
          </a:r>
          <a:endParaRPr kumimoji="1" lang="en-US" altLang="ja-JP" sz="900"/>
        </a:p>
        <a:p>
          <a:r>
            <a:rPr kumimoji="1" lang="ja-JP" altLang="en-US" sz="900"/>
            <a:t>育児休業のため賃金支払いなし</a:t>
          </a:r>
        </a:p>
      </xdr:txBody>
    </xdr:sp>
    <xdr:clientData/>
  </xdr:oneCellAnchor>
  <xdr:oneCellAnchor>
    <xdr:from>
      <xdr:col>15</xdr:col>
      <xdr:colOff>666750</xdr:colOff>
      <xdr:row>17</xdr:row>
      <xdr:rowOff>247650</xdr:rowOff>
    </xdr:from>
    <xdr:ext cx="1866900" cy="742950"/>
    <xdr:sp macro="" textlink="">
      <xdr:nvSpPr>
        <xdr:cNvPr id="33" name="テキスト ボックス 32"/>
        <xdr:cNvSpPr txBox="1"/>
      </xdr:nvSpPr>
      <xdr:spPr>
        <a:xfrm>
          <a:off x="10915650" y="5019675"/>
          <a:ext cx="1866900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自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</a:t>
          </a:r>
          <a:endParaRPr kumimoji="1" lang="en-US" altLang="ja-JP" sz="900"/>
        </a:p>
        <a:p>
          <a:r>
            <a:rPr kumimoji="1" lang="ja-JP" altLang="en-US" sz="900"/>
            <a:t>至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〇〇の〇〇日間</a:t>
          </a:r>
          <a:endParaRPr kumimoji="1" lang="en-US" altLang="ja-JP" sz="900"/>
        </a:p>
        <a:p>
          <a:r>
            <a:rPr kumimoji="1" lang="ja-JP" altLang="en-US" sz="900"/>
            <a:t>妊娠出産のため賃金支払いなし</a:t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1933576" cy="742950"/>
    <xdr:sp macro="" textlink="">
      <xdr:nvSpPr>
        <xdr:cNvPr id="34" name="テキスト ボックス 33"/>
        <xdr:cNvSpPr txBox="1"/>
      </xdr:nvSpPr>
      <xdr:spPr>
        <a:xfrm>
          <a:off x="11620500" y="6105525"/>
          <a:ext cx="1933576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自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</a:t>
          </a:r>
          <a:endParaRPr kumimoji="1" lang="en-US" altLang="ja-JP" sz="900"/>
        </a:p>
        <a:p>
          <a:r>
            <a:rPr kumimoji="1" lang="ja-JP" altLang="en-US" sz="900"/>
            <a:t>至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〇〇の〇〇日間</a:t>
          </a:r>
          <a:endParaRPr kumimoji="1" lang="en-US" altLang="ja-JP" sz="900"/>
        </a:p>
        <a:p>
          <a:r>
            <a:rPr kumimoji="1" lang="ja-JP" altLang="en-US" sz="900"/>
            <a:t>疾病のため賃金支払いなし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12</xdr:row>
      <xdr:rowOff>219076</xdr:rowOff>
    </xdr:from>
    <xdr:to>
      <xdr:col>5</xdr:col>
      <xdr:colOff>523875</xdr:colOff>
      <xdr:row>25</xdr:row>
      <xdr:rowOff>66675</xdr:rowOff>
    </xdr:to>
    <xdr:sp macro="" textlink="">
      <xdr:nvSpPr>
        <xdr:cNvPr id="2" name="角丸四角形 1"/>
        <xdr:cNvSpPr/>
      </xdr:nvSpPr>
      <xdr:spPr>
        <a:xfrm>
          <a:off x="3019425" y="3419476"/>
          <a:ext cx="533400" cy="408622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83345</xdr:colOff>
      <xdr:row>26</xdr:row>
      <xdr:rowOff>47625</xdr:rowOff>
    </xdr:from>
    <xdr:to>
      <xdr:col>8</xdr:col>
      <xdr:colOff>190499</xdr:colOff>
      <xdr:row>31</xdr:row>
      <xdr:rowOff>166687</xdr:rowOff>
    </xdr:to>
    <xdr:sp macro="" textlink="">
      <xdr:nvSpPr>
        <xdr:cNvPr id="3" name="円形吹き出し 2"/>
        <xdr:cNvSpPr/>
      </xdr:nvSpPr>
      <xdr:spPr>
        <a:xfrm>
          <a:off x="83345" y="7822406"/>
          <a:ext cx="4560092" cy="1321594"/>
        </a:xfrm>
        <a:prstGeom prst="wedgeEllipseCallout">
          <a:avLst>
            <a:gd name="adj1" fmla="val 22962"/>
            <a:gd name="adj2" fmla="val -73805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出勤、有給等の日数が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11</a:t>
          </a:r>
          <a:r>
            <a:rPr kumimoji="1" lang="ja-JP" altLang="en-US" sz="1100"/>
            <a:t>日以上の期間が</a:t>
          </a:r>
          <a:r>
            <a:rPr kumimoji="1" lang="en-US" altLang="ja-JP" sz="1100"/>
            <a:t>12</a:t>
          </a:r>
          <a:r>
            <a:rPr kumimoji="1" lang="ja-JP" altLang="en-US" sz="1100"/>
            <a:t>か月になるまで、記入してください。</a:t>
          </a:r>
        </a:p>
      </xdr:txBody>
    </xdr:sp>
    <xdr:clientData/>
  </xdr:twoCellAnchor>
  <xdr:twoCellAnchor>
    <xdr:from>
      <xdr:col>6</xdr:col>
      <xdr:colOff>142875</xdr:colOff>
      <xdr:row>12</xdr:row>
      <xdr:rowOff>219075</xdr:rowOff>
    </xdr:from>
    <xdr:to>
      <xdr:col>10</xdr:col>
      <xdr:colOff>581025</xdr:colOff>
      <xdr:row>23</xdr:row>
      <xdr:rowOff>189045</xdr:rowOff>
    </xdr:to>
    <xdr:grpSp>
      <xdr:nvGrpSpPr>
        <xdr:cNvPr id="5" name="グループ化 4"/>
        <xdr:cNvGrpSpPr/>
      </xdr:nvGrpSpPr>
      <xdr:grpSpPr>
        <a:xfrm>
          <a:off x="3714750" y="3421856"/>
          <a:ext cx="2533650" cy="3541845"/>
          <a:chOff x="3381375" y="2981325"/>
          <a:chExt cx="2514600" cy="3541845"/>
        </a:xfrm>
      </xdr:grpSpPr>
      <xdr:sp macro="" textlink="">
        <xdr:nvSpPr>
          <xdr:cNvPr id="6" name="角丸四角形 5"/>
          <xdr:cNvSpPr/>
        </xdr:nvSpPr>
        <xdr:spPr>
          <a:xfrm>
            <a:off x="4789929" y="2981325"/>
            <a:ext cx="534547" cy="2362200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" name="グループ化 6"/>
          <xdr:cNvGrpSpPr/>
        </xdr:nvGrpSpPr>
        <xdr:grpSpPr>
          <a:xfrm>
            <a:off x="3381375" y="5648326"/>
            <a:ext cx="2514600" cy="874844"/>
            <a:chOff x="3638550" y="5505451"/>
            <a:chExt cx="2514600" cy="874844"/>
          </a:xfrm>
        </xdr:grpSpPr>
        <xdr:sp macro="" textlink="">
          <xdr:nvSpPr>
            <xdr:cNvPr id="8" name="円形吹き出し 7"/>
            <xdr:cNvSpPr/>
          </xdr:nvSpPr>
          <xdr:spPr>
            <a:xfrm>
              <a:off x="3638550" y="5505451"/>
              <a:ext cx="2514600" cy="857250"/>
            </a:xfrm>
            <a:prstGeom prst="wedgeEllipseCallout">
              <a:avLst>
                <a:gd name="adj1" fmla="val 14837"/>
                <a:gd name="adj2" fmla="val -77860"/>
              </a:avLst>
            </a:prstGeom>
            <a:ln w="19050"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000"/>
            </a:p>
          </xdr:txBody>
        </xdr:sp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905250" y="5581650"/>
              <a:ext cx="2206943" cy="798645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11</xdr:col>
      <xdr:colOff>19050</xdr:colOff>
      <xdr:row>12</xdr:row>
      <xdr:rowOff>209550</xdr:rowOff>
    </xdr:from>
    <xdr:to>
      <xdr:col>14</xdr:col>
      <xdr:colOff>981076</xdr:colOff>
      <xdr:row>22</xdr:row>
      <xdr:rowOff>85725</xdr:rowOff>
    </xdr:to>
    <xdr:grpSp>
      <xdr:nvGrpSpPr>
        <xdr:cNvPr id="10" name="グループ化 9"/>
        <xdr:cNvGrpSpPr/>
      </xdr:nvGrpSpPr>
      <xdr:grpSpPr>
        <a:xfrm>
          <a:off x="6591300" y="3412331"/>
          <a:ext cx="3462339" cy="3114675"/>
          <a:chOff x="5324475" y="2981325"/>
          <a:chExt cx="3457576" cy="3114675"/>
        </a:xfrm>
      </xdr:grpSpPr>
      <xdr:sp macro="" textlink="">
        <xdr:nvSpPr>
          <xdr:cNvPr id="11" name="角丸四角形 10"/>
          <xdr:cNvSpPr/>
        </xdr:nvSpPr>
        <xdr:spPr>
          <a:xfrm>
            <a:off x="5324475" y="2981325"/>
            <a:ext cx="895350" cy="2362200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" name="グループ化 11"/>
          <xdr:cNvGrpSpPr/>
        </xdr:nvGrpSpPr>
        <xdr:grpSpPr>
          <a:xfrm>
            <a:off x="6210301" y="5229225"/>
            <a:ext cx="2571750" cy="866775"/>
            <a:chOff x="6143625" y="5210175"/>
            <a:chExt cx="2828925" cy="876300"/>
          </a:xfrm>
        </xdr:grpSpPr>
        <xdr:sp macro="" textlink="">
          <xdr:nvSpPr>
            <xdr:cNvPr id="13" name="円形吹き出し 12"/>
            <xdr:cNvSpPr/>
          </xdr:nvSpPr>
          <xdr:spPr>
            <a:xfrm>
              <a:off x="6143625" y="5210175"/>
              <a:ext cx="2828925" cy="876300"/>
            </a:xfrm>
            <a:prstGeom prst="wedgeEllipseCallout">
              <a:avLst>
                <a:gd name="adj1" fmla="val -43705"/>
                <a:gd name="adj2" fmla="val -71346"/>
              </a:avLst>
            </a:prstGeom>
            <a:ln w="19050"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14" name="図 13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581775" y="5343525"/>
              <a:ext cx="2066723" cy="658425"/>
            </a:xfrm>
            <a:prstGeom prst="rect">
              <a:avLst/>
            </a:prstGeom>
          </xdr:spPr>
        </xdr:pic>
      </xdr:grpSp>
    </xdr:grpSp>
    <xdr:clientData/>
  </xdr:twoCellAnchor>
  <xdr:oneCellAnchor>
    <xdr:from>
      <xdr:col>16</xdr:col>
      <xdr:colOff>152400</xdr:colOff>
      <xdr:row>12</xdr:row>
      <xdr:rowOff>180974</xdr:rowOff>
    </xdr:from>
    <xdr:ext cx="2152650" cy="561975"/>
    <xdr:sp macro="" textlink="">
      <xdr:nvSpPr>
        <xdr:cNvPr id="15" name="テキスト ボックス 14"/>
        <xdr:cNvSpPr txBox="1"/>
      </xdr:nvSpPr>
      <xdr:spPr>
        <a:xfrm>
          <a:off x="11087100" y="3381374"/>
          <a:ext cx="2152650" cy="561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休業〇日</a:t>
          </a: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ja-JP" altLang="en-US" sz="900"/>
            <a:t>〇〇〇〇円</a:t>
          </a:r>
        </a:p>
      </xdr:txBody>
    </xdr:sp>
    <xdr:clientData/>
  </xdr:oneCellAnchor>
  <xdr:twoCellAnchor>
    <xdr:from>
      <xdr:col>11</xdr:col>
      <xdr:colOff>304800</xdr:colOff>
      <xdr:row>35</xdr:row>
      <xdr:rowOff>85725</xdr:rowOff>
    </xdr:from>
    <xdr:to>
      <xdr:col>14</xdr:col>
      <xdr:colOff>1131093</xdr:colOff>
      <xdr:row>38</xdr:row>
      <xdr:rowOff>219075</xdr:rowOff>
    </xdr:to>
    <xdr:sp macro="" textlink="">
      <xdr:nvSpPr>
        <xdr:cNvPr id="31" name="円形吹き出し 30"/>
        <xdr:cNvSpPr/>
      </xdr:nvSpPr>
      <xdr:spPr>
        <a:xfrm>
          <a:off x="6877050" y="10027444"/>
          <a:ext cx="3326606" cy="847725"/>
        </a:xfrm>
        <a:prstGeom prst="wedgeEllipseCallout">
          <a:avLst>
            <a:gd name="adj1" fmla="val -29"/>
            <a:gd name="adj2" fmla="val -58611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右側の離職理由欄の下の方にある部分です。</a:t>
          </a:r>
        </a:p>
      </xdr:txBody>
    </xdr:sp>
    <xdr:clientData/>
  </xdr:twoCellAnchor>
  <xdr:oneCellAnchor>
    <xdr:from>
      <xdr:col>16</xdr:col>
      <xdr:colOff>171449</xdr:colOff>
      <xdr:row>14</xdr:row>
      <xdr:rowOff>247650</xdr:rowOff>
    </xdr:from>
    <xdr:ext cx="1933576" cy="742950"/>
    <xdr:sp macro="" textlink="">
      <xdr:nvSpPr>
        <xdr:cNvPr id="32" name="テキスト ボックス 31"/>
        <xdr:cNvSpPr txBox="1"/>
      </xdr:nvSpPr>
      <xdr:spPr>
        <a:xfrm>
          <a:off x="11106149" y="4019550"/>
          <a:ext cx="1933576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自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</a:t>
          </a:r>
          <a:endParaRPr kumimoji="1" lang="en-US" altLang="ja-JP" sz="900"/>
        </a:p>
        <a:p>
          <a:r>
            <a:rPr kumimoji="1" lang="ja-JP" altLang="en-US" sz="900"/>
            <a:t>至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〇〇の〇〇日間</a:t>
          </a:r>
          <a:endParaRPr kumimoji="1" lang="en-US" altLang="ja-JP" sz="900"/>
        </a:p>
        <a:p>
          <a:r>
            <a:rPr kumimoji="1" lang="ja-JP" altLang="en-US" sz="900"/>
            <a:t>育児休業のため賃金支払いなし</a:t>
          </a:r>
        </a:p>
      </xdr:txBody>
    </xdr:sp>
    <xdr:clientData/>
  </xdr:oneCellAnchor>
  <xdr:oneCellAnchor>
    <xdr:from>
      <xdr:col>16</xdr:col>
      <xdr:colOff>228600</xdr:colOff>
      <xdr:row>17</xdr:row>
      <xdr:rowOff>266700</xdr:rowOff>
    </xdr:from>
    <xdr:ext cx="1866900" cy="742950"/>
    <xdr:sp macro="" textlink="">
      <xdr:nvSpPr>
        <xdr:cNvPr id="33" name="テキスト ボックス 32"/>
        <xdr:cNvSpPr txBox="1"/>
      </xdr:nvSpPr>
      <xdr:spPr>
        <a:xfrm>
          <a:off x="11163300" y="5038725"/>
          <a:ext cx="1866900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自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</a:t>
          </a:r>
          <a:endParaRPr kumimoji="1" lang="en-US" altLang="ja-JP" sz="900"/>
        </a:p>
        <a:p>
          <a:r>
            <a:rPr kumimoji="1" lang="ja-JP" altLang="en-US" sz="900"/>
            <a:t>至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〇〇の〇〇日間</a:t>
          </a:r>
          <a:endParaRPr kumimoji="1" lang="en-US" altLang="ja-JP" sz="900"/>
        </a:p>
        <a:p>
          <a:r>
            <a:rPr kumimoji="1" lang="ja-JP" altLang="en-US" sz="900"/>
            <a:t>妊娠出産のため賃金支払いなし</a:t>
          </a:r>
        </a:p>
      </xdr:txBody>
    </xdr:sp>
    <xdr:clientData/>
  </xdr:oneCellAnchor>
  <xdr:oneCellAnchor>
    <xdr:from>
      <xdr:col>16</xdr:col>
      <xdr:colOff>266700</xdr:colOff>
      <xdr:row>20</xdr:row>
      <xdr:rowOff>200025</xdr:rowOff>
    </xdr:from>
    <xdr:ext cx="1933576" cy="742950"/>
    <xdr:sp macro="" textlink="">
      <xdr:nvSpPr>
        <xdr:cNvPr id="34" name="テキスト ボックス 33"/>
        <xdr:cNvSpPr txBox="1"/>
      </xdr:nvSpPr>
      <xdr:spPr>
        <a:xfrm>
          <a:off x="11201400" y="5972175"/>
          <a:ext cx="1933576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自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</a:t>
          </a:r>
          <a:endParaRPr kumimoji="1" lang="en-US" altLang="ja-JP" sz="900"/>
        </a:p>
        <a:p>
          <a:r>
            <a:rPr kumimoji="1" lang="ja-JP" altLang="en-US" sz="900"/>
            <a:t>至</a:t>
          </a:r>
          <a:r>
            <a:rPr kumimoji="1" lang="en-US" altLang="ja-JP" sz="900"/>
            <a:t>R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</a:t>
          </a:r>
          <a:r>
            <a:rPr kumimoji="1" lang="en-US" altLang="ja-JP" sz="900"/>
            <a:t>.</a:t>
          </a:r>
          <a:r>
            <a:rPr kumimoji="1" lang="ja-JP" altLang="en-US" sz="900"/>
            <a:t>〇〇の〇〇日間</a:t>
          </a:r>
          <a:endParaRPr kumimoji="1" lang="en-US" altLang="ja-JP" sz="900"/>
        </a:p>
        <a:p>
          <a:r>
            <a:rPr kumimoji="1" lang="ja-JP" altLang="en-US" sz="900"/>
            <a:t>疾病のため賃金支払いなし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8575">
          <a:solidFill>
            <a:schemeClr val="tx1"/>
          </a:solidFill>
        </a:ln>
      </a:spPr>
      <a:bodyPr vertOverflow="clip" horzOverflow="clip" rtlCol="0" anchor="ctr"/>
      <a:lstStyle>
        <a:defPPr algn="l">
          <a:defRPr kumimoji="1" sz="800" b="1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Normal="100" workbookViewId="0">
      <selection activeCell="B18" sqref="B18"/>
    </sheetView>
  </sheetViews>
  <sheetFormatPr defaultRowHeight="18.75" x14ac:dyDescent="0.4"/>
  <cols>
    <col min="1" max="1" width="4.625" customWidth="1"/>
    <col min="2" max="2" width="7.75" customWidth="1"/>
    <col min="3" max="3" width="14.375" customWidth="1"/>
    <col min="4" max="4" width="2.625" customWidth="1"/>
    <col min="5" max="5" width="10.375" customWidth="1"/>
    <col min="6" max="6" width="6.375" customWidth="1"/>
    <col min="7" max="7" width="9.375" customWidth="1"/>
    <col min="8" max="8" width="2.25" customWidth="1"/>
    <col min="9" max="9" width="8.875" customWidth="1"/>
    <col min="10" max="10" width="6.75" customWidth="1"/>
    <col min="11" max="13" width="11.875" customWidth="1"/>
    <col min="14" max="14" width="9" customWidth="1"/>
    <col min="15" max="15" width="15.875" bestFit="1" customWidth="1"/>
  </cols>
  <sheetData>
    <row r="1" spans="1:15" ht="19.5" thickBot="1" x14ac:dyDescent="0.45"/>
    <row r="2" spans="1:15" x14ac:dyDescent="0.4">
      <c r="C2" s="4" t="s">
        <v>0</v>
      </c>
      <c r="D2" s="116"/>
      <c r="E2" s="117"/>
      <c r="F2" s="117"/>
      <c r="G2" s="117"/>
      <c r="H2" s="117"/>
      <c r="I2" s="118"/>
      <c r="J2" s="114" t="s">
        <v>2</v>
      </c>
      <c r="K2" s="115"/>
      <c r="L2" s="114"/>
      <c r="M2" s="115"/>
      <c r="N2" s="6" t="s">
        <v>5</v>
      </c>
      <c r="O2" s="109">
        <v>45199</v>
      </c>
    </row>
    <row r="3" spans="1:15" x14ac:dyDescent="0.4">
      <c r="C3" s="5" t="s">
        <v>1</v>
      </c>
      <c r="D3" s="71"/>
      <c r="E3" s="73"/>
      <c r="F3" s="73"/>
      <c r="G3" s="73"/>
      <c r="H3" s="73"/>
      <c r="I3" s="74"/>
      <c r="J3" s="102" t="s">
        <v>3</v>
      </c>
      <c r="K3" s="104"/>
      <c r="L3" s="102"/>
      <c r="M3" s="104"/>
      <c r="N3" s="7" t="s">
        <v>4</v>
      </c>
      <c r="O3" s="110"/>
    </row>
    <row r="4" spans="1:15" x14ac:dyDescent="0.4">
      <c r="C4" s="9" t="s">
        <v>6</v>
      </c>
      <c r="D4" s="96"/>
      <c r="E4" s="97"/>
      <c r="F4" s="97"/>
      <c r="G4" s="97"/>
      <c r="H4" s="97"/>
      <c r="I4" s="98"/>
      <c r="J4" s="17" t="s">
        <v>29</v>
      </c>
      <c r="K4" s="18"/>
      <c r="L4" s="96"/>
      <c r="M4" s="97"/>
      <c r="N4" s="97"/>
      <c r="O4" s="111"/>
    </row>
    <row r="5" spans="1:15" x14ac:dyDescent="0.4">
      <c r="C5" s="11" t="s">
        <v>7</v>
      </c>
      <c r="D5" s="99"/>
      <c r="E5" s="100"/>
      <c r="F5" s="100"/>
      <c r="G5" s="100"/>
      <c r="H5" s="100"/>
      <c r="I5" s="101"/>
      <c r="J5" s="99" t="s">
        <v>30</v>
      </c>
      <c r="K5" s="101"/>
      <c r="L5" s="99"/>
      <c r="M5" s="100"/>
      <c r="N5" s="100"/>
      <c r="O5" s="112"/>
    </row>
    <row r="6" spans="1:15" x14ac:dyDescent="0.4">
      <c r="C6" s="12" t="s">
        <v>8</v>
      </c>
      <c r="D6" s="102"/>
      <c r="E6" s="103"/>
      <c r="F6" s="103"/>
      <c r="G6" s="103"/>
      <c r="H6" s="103"/>
      <c r="I6" s="104"/>
      <c r="J6" s="102" t="s">
        <v>31</v>
      </c>
      <c r="K6" s="104"/>
      <c r="L6" s="102"/>
      <c r="M6" s="103"/>
      <c r="N6" s="103"/>
      <c r="O6" s="113"/>
    </row>
    <row r="7" spans="1:15" ht="18.75" customHeight="1" x14ac:dyDescent="0.4">
      <c r="A7" s="129"/>
      <c r="B7" s="130"/>
      <c r="C7" s="13" t="s">
        <v>9</v>
      </c>
      <c r="D7" s="15"/>
      <c r="E7" s="15"/>
      <c r="F7" s="15"/>
      <c r="G7" s="15"/>
      <c r="H7" s="15"/>
      <c r="I7" s="14"/>
      <c r="J7" s="17" t="s">
        <v>43</v>
      </c>
      <c r="K7" s="18"/>
      <c r="L7" s="18"/>
      <c r="M7" s="50"/>
      <c r="N7" s="18"/>
      <c r="O7" s="54"/>
    </row>
    <row r="8" spans="1:15" ht="18.75" customHeight="1" x14ac:dyDescent="0.4">
      <c r="A8" s="129"/>
      <c r="B8" s="130"/>
      <c r="C8" s="1" t="s">
        <v>10</v>
      </c>
      <c r="D8" s="105"/>
      <c r="E8" s="105"/>
      <c r="F8" s="105"/>
      <c r="G8" s="105"/>
      <c r="H8" s="105"/>
      <c r="I8" s="106"/>
      <c r="J8" s="99" t="s">
        <v>44</v>
      </c>
      <c r="K8" s="100"/>
      <c r="L8" s="100"/>
      <c r="M8" s="100"/>
      <c r="N8" s="55"/>
      <c r="O8" s="56"/>
    </row>
    <row r="9" spans="1:15" ht="18.75" customHeight="1" x14ac:dyDescent="0.4">
      <c r="A9" s="129"/>
      <c r="B9" s="130"/>
      <c r="C9" s="2" t="s">
        <v>11</v>
      </c>
      <c r="D9" s="107"/>
      <c r="E9" s="107"/>
      <c r="F9" s="107"/>
      <c r="G9" s="107"/>
      <c r="H9" s="107"/>
      <c r="I9" s="108"/>
      <c r="J9" s="8"/>
      <c r="K9" s="3"/>
      <c r="L9" s="3"/>
      <c r="M9" s="3"/>
      <c r="N9" s="57"/>
      <c r="O9" s="58"/>
    </row>
    <row r="10" spans="1:15" ht="22.5" customHeight="1" x14ac:dyDescent="0.4">
      <c r="A10" s="126"/>
      <c r="B10" s="131"/>
      <c r="C10" s="84" t="s">
        <v>12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1:15" ht="26.25" customHeight="1" x14ac:dyDescent="0.4">
      <c r="A11" s="126"/>
      <c r="B11" s="131"/>
      <c r="C11" s="81" t="s">
        <v>13</v>
      </c>
      <c r="D11" s="82"/>
      <c r="E11" s="83"/>
      <c r="F11" s="37" t="s">
        <v>17</v>
      </c>
      <c r="G11" s="81" t="s">
        <v>20</v>
      </c>
      <c r="H11" s="82"/>
      <c r="I11" s="82"/>
      <c r="J11" s="10" t="s">
        <v>21</v>
      </c>
      <c r="K11" s="71" t="s">
        <v>24</v>
      </c>
      <c r="L11" s="73"/>
      <c r="M11" s="74"/>
      <c r="N11" s="71" t="s">
        <v>28</v>
      </c>
      <c r="O11" s="72"/>
    </row>
    <row r="12" spans="1:15" x14ac:dyDescent="0.4">
      <c r="A12" s="126"/>
      <c r="B12" s="131"/>
      <c r="C12" s="19" t="s">
        <v>14</v>
      </c>
      <c r="D12" s="20"/>
      <c r="E12" s="68">
        <f>O2+1</f>
        <v>45200</v>
      </c>
      <c r="F12" s="38" t="s">
        <v>18</v>
      </c>
      <c r="G12" s="81"/>
      <c r="H12" s="82"/>
      <c r="I12" s="82"/>
      <c r="J12" s="39" t="s">
        <v>18</v>
      </c>
      <c r="K12" s="34" t="s">
        <v>25</v>
      </c>
      <c r="L12" s="34" t="s">
        <v>26</v>
      </c>
      <c r="M12" s="34" t="s">
        <v>27</v>
      </c>
      <c r="N12" s="71"/>
      <c r="O12" s="72"/>
    </row>
    <row r="13" spans="1:15" ht="26.25" customHeight="1" x14ac:dyDescent="0.4">
      <c r="C13" s="21">
        <f>EDATE(E12,-1)</f>
        <v>45170</v>
      </c>
      <c r="D13" s="22" t="s">
        <v>15</v>
      </c>
      <c r="E13" s="23" t="s">
        <v>16</v>
      </c>
      <c r="F13" s="25" t="s">
        <v>19</v>
      </c>
      <c r="G13" s="66">
        <v>45170</v>
      </c>
      <c r="H13" s="28" t="s">
        <v>15</v>
      </c>
      <c r="I13" s="29" t="s">
        <v>16</v>
      </c>
      <c r="J13" s="33" t="s">
        <v>23</v>
      </c>
      <c r="K13" s="32"/>
      <c r="L13" s="32"/>
      <c r="M13" s="32"/>
      <c r="N13" s="71"/>
      <c r="O13" s="72"/>
    </row>
    <row r="14" spans="1:15" ht="26.25" customHeight="1" x14ac:dyDescent="0.4">
      <c r="C14" s="21">
        <f>EDATE(E12,-2)</f>
        <v>45139</v>
      </c>
      <c r="D14" s="22" t="s">
        <v>15</v>
      </c>
      <c r="E14" s="24">
        <f>C13-1</f>
        <v>45169</v>
      </c>
      <c r="F14" s="25" t="s">
        <v>19</v>
      </c>
      <c r="G14" s="27">
        <f>EDATE(G13,-1)</f>
        <v>45139</v>
      </c>
      <c r="H14" s="28" t="s">
        <v>15</v>
      </c>
      <c r="I14" s="22">
        <f>G13-1</f>
        <v>45169</v>
      </c>
      <c r="J14" s="33" t="s">
        <v>23</v>
      </c>
      <c r="K14" s="32"/>
      <c r="L14" s="32"/>
      <c r="M14" s="32"/>
      <c r="N14" s="71"/>
      <c r="O14" s="72"/>
    </row>
    <row r="15" spans="1:15" ht="26.25" customHeight="1" x14ac:dyDescent="0.4">
      <c r="C15" s="21">
        <f>EDATE(E12,-3)</f>
        <v>45108</v>
      </c>
      <c r="D15" s="22" t="s">
        <v>15</v>
      </c>
      <c r="E15" s="24">
        <f>C14-1</f>
        <v>45138</v>
      </c>
      <c r="F15" s="25" t="s">
        <v>19</v>
      </c>
      <c r="G15" s="27">
        <f>EDATE(G14,-1)</f>
        <v>45108</v>
      </c>
      <c r="H15" s="28" t="s">
        <v>15</v>
      </c>
      <c r="I15" s="22">
        <f>G14-1</f>
        <v>45138</v>
      </c>
      <c r="J15" s="33" t="s">
        <v>22</v>
      </c>
      <c r="K15" s="32"/>
      <c r="L15" s="32"/>
      <c r="M15" s="32"/>
      <c r="N15" s="71"/>
      <c r="O15" s="72"/>
    </row>
    <row r="16" spans="1:15" ht="26.25" customHeight="1" x14ac:dyDescent="0.4">
      <c r="C16" s="21">
        <f>EDATE(E12,-4)</f>
        <v>45078</v>
      </c>
      <c r="D16" s="22" t="s">
        <v>15</v>
      </c>
      <c r="E16" s="24">
        <f t="shared" ref="E16:E24" si="0">C15-1</f>
        <v>45107</v>
      </c>
      <c r="F16" s="25" t="s">
        <v>19</v>
      </c>
      <c r="G16" s="27">
        <f t="shared" ref="G16:G19" si="1">EDATE(G15,-1)</f>
        <v>45078</v>
      </c>
      <c r="H16" s="28" t="s">
        <v>15</v>
      </c>
      <c r="I16" s="22">
        <f t="shared" ref="I16:I19" si="2">G15-1</f>
        <v>45107</v>
      </c>
      <c r="J16" s="33" t="s">
        <v>22</v>
      </c>
      <c r="K16" s="32"/>
      <c r="L16" s="32"/>
      <c r="M16" s="32"/>
      <c r="N16" s="71"/>
      <c r="O16" s="72"/>
    </row>
    <row r="17" spans="3:15" ht="26.25" customHeight="1" x14ac:dyDescent="0.4">
      <c r="C17" s="21">
        <f>EDATE(E12,-5)</f>
        <v>45047</v>
      </c>
      <c r="D17" s="22" t="s">
        <v>15</v>
      </c>
      <c r="E17" s="24">
        <f t="shared" si="0"/>
        <v>45077</v>
      </c>
      <c r="F17" s="25" t="s">
        <v>19</v>
      </c>
      <c r="G17" s="27">
        <f t="shared" si="1"/>
        <v>45047</v>
      </c>
      <c r="H17" s="28" t="s">
        <v>15</v>
      </c>
      <c r="I17" s="22">
        <f t="shared" si="2"/>
        <v>45077</v>
      </c>
      <c r="J17" s="33" t="s">
        <v>22</v>
      </c>
      <c r="K17" s="32"/>
      <c r="L17" s="32"/>
      <c r="M17" s="32"/>
      <c r="N17" s="71"/>
      <c r="O17" s="72"/>
    </row>
    <row r="18" spans="3:15" ht="26.25" customHeight="1" x14ac:dyDescent="0.4">
      <c r="C18" s="21">
        <f>EDATE(E12,-6)</f>
        <v>45017</v>
      </c>
      <c r="D18" s="22" t="s">
        <v>15</v>
      </c>
      <c r="E18" s="24">
        <f t="shared" si="0"/>
        <v>45046</v>
      </c>
      <c r="F18" s="25" t="s">
        <v>19</v>
      </c>
      <c r="G18" s="27">
        <f t="shared" si="1"/>
        <v>45017</v>
      </c>
      <c r="H18" s="28" t="s">
        <v>15</v>
      </c>
      <c r="I18" s="22">
        <f t="shared" si="2"/>
        <v>45046</v>
      </c>
      <c r="J18" s="33" t="s">
        <v>22</v>
      </c>
      <c r="K18" s="32"/>
      <c r="L18" s="32"/>
      <c r="M18" s="32"/>
      <c r="N18" s="71"/>
      <c r="O18" s="72"/>
    </row>
    <row r="19" spans="3:15" ht="26.25" customHeight="1" x14ac:dyDescent="0.4">
      <c r="C19" s="21">
        <f>EDATE(E12,-7)</f>
        <v>44986</v>
      </c>
      <c r="D19" s="22" t="s">
        <v>15</v>
      </c>
      <c r="E19" s="24">
        <f t="shared" si="0"/>
        <v>45016</v>
      </c>
      <c r="F19" s="25" t="s">
        <v>19</v>
      </c>
      <c r="G19" s="27">
        <f t="shared" si="1"/>
        <v>44986</v>
      </c>
      <c r="H19" s="28" t="s">
        <v>15</v>
      </c>
      <c r="I19" s="22">
        <f t="shared" si="2"/>
        <v>45016</v>
      </c>
      <c r="J19" s="33" t="s">
        <v>22</v>
      </c>
      <c r="K19" s="32"/>
      <c r="L19" s="32"/>
      <c r="M19" s="32"/>
      <c r="N19" s="71"/>
      <c r="O19" s="72"/>
    </row>
    <row r="20" spans="3:15" ht="26.25" customHeight="1" x14ac:dyDescent="0.4">
      <c r="C20" s="21">
        <f>EDATE(E12,-8)</f>
        <v>44958</v>
      </c>
      <c r="D20" s="22" t="s">
        <v>15</v>
      </c>
      <c r="E20" s="24">
        <f t="shared" si="0"/>
        <v>44985</v>
      </c>
      <c r="F20" s="25" t="s">
        <v>19</v>
      </c>
      <c r="G20" s="30"/>
      <c r="H20" s="28" t="s">
        <v>15</v>
      </c>
      <c r="I20" s="16"/>
      <c r="J20" s="33" t="s">
        <v>22</v>
      </c>
      <c r="K20" s="32"/>
      <c r="L20" s="32"/>
      <c r="M20" s="32"/>
      <c r="N20" s="71"/>
      <c r="O20" s="72"/>
    </row>
    <row r="21" spans="3:15" ht="26.25" customHeight="1" x14ac:dyDescent="0.4">
      <c r="C21" s="21">
        <f>EDATE(E12,-9)</f>
        <v>44927</v>
      </c>
      <c r="D21" s="22" t="s">
        <v>15</v>
      </c>
      <c r="E21" s="24">
        <f t="shared" si="0"/>
        <v>44957</v>
      </c>
      <c r="F21" s="25" t="s">
        <v>19</v>
      </c>
      <c r="G21" s="30"/>
      <c r="H21" s="28" t="s">
        <v>15</v>
      </c>
      <c r="I21" s="16"/>
      <c r="J21" s="33" t="s">
        <v>22</v>
      </c>
      <c r="K21" s="32"/>
      <c r="L21" s="32"/>
      <c r="M21" s="32"/>
      <c r="N21" s="71"/>
      <c r="O21" s="72"/>
    </row>
    <row r="22" spans="3:15" ht="26.25" customHeight="1" x14ac:dyDescent="0.4">
      <c r="C22" s="21">
        <f>EDATE(E12,-10)</f>
        <v>44896</v>
      </c>
      <c r="D22" s="22" t="s">
        <v>15</v>
      </c>
      <c r="E22" s="24">
        <f t="shared" si="0"/>
        <v>44926</v>
      </c>
      <c r="F22" s="25" t="s">
        <v>19</v>
      </c>
      <c r="G22" s="30"/>
      <c r="H22" s="28" t="s">
        <v>15</v>
      </c>
      <c r="I22" s="16"/>
      <c r="J22" s="33" t="s">
        <v>22</v>
      </c>
      <c r="K22" s="32"/>
      <c r="L22" s="32"/>
      <c r="M22" s="32"/>
      <c r="N22" s="71"/>
      <c r="O22" s="72"/>
    </row>
    <row r="23" spans="3:15" ht="26.25" customHeight="1" x14ac:dyDescent="0.4">
      <c r="C23" s="21">
        <f>EDATE(E12,-11)</f>
        <v>44866</v>
      </c>
      <c r="D23" s="22" t="s">
        <v>15</v>
      </c>
      <c r="E23" s="24">
        <f t="shared" si="0"/>
        <v>44895</v>
      </c>
      <c r="F23" s="25" t="s">
        <v>19</v>
      </c>
      <c r="G23" s="30"/>
      <c r="H23" s="28" t="s">
        <v>15</v>
      </c>
      <c r="I23" s="16"/>
      <c r="J23" s="33" t="s">
        <v>22</v>
      </c>
      <c r="K23" s="32"/>
      <c r="L23" s="32"/>
      <c r="M23" s="32"/>
      <c r="N23" s="71"/>
      <c r="O23" s="72"/>
    </row>
    <row r="24" spans="3:15" ht="26.25" customHeight="1" x14ac:dyDescent="0.4">
      <c r="C24" s="21">
        <f>EDATE(E12,-12)</f>
        <v>44835</v>
      </c>
      <c r="D24" s="22" t="s">
        <v>15</v>
      </c>
      <c r="E24" s="24">
        <f t="shared" si="0"/>
        <v>44865</v>
      </c>
      <c r="F24" s="25" t="s">
        <v>19</v>
      </c>
      <c r="G24" s="31"/>
      <c r="H24" s="28" t="s">
        <v>15</v>
      </c>
      <c r="I24" s="16"/>
      <c r="J24" s="33" t="s">
        <v>22</v>
      </c>
      <c r="K24" s="32"/>
      <c r="L24" s="32"/>
      <c r="M24" s="32"/>
      <c r="N24" s="71"/>
      <c r="O24" s="72"/>
    </row>
    <row r="25" spans="3:15" ht="26.25" customHeight="1" x14ac:dyDescent="0.4">
      <c r="C25" s="21"/>
      <c r="D25" s="22" t="s">
        <v>15</v>
      </c>
      <c r="E25" s="16"/>
      <c r="F25" s="25" t="s">
        <v>19</v>
      </c>
      <c r="G25" s="35"/>
      <c r="H25" s="28" t="s">
        <v>15</v>
      </c>
      <c r="I25" s="26"/>
      <c r="J25" s="33" t="s">
        <v>22</v>
      </c>
      <c r="K25" s="32"/>
      <c r="L25" s="32"/>
      <c r="M25" s="32"/>
      <c r="N25" s="71"/>
      <c r="O25" s="72"/>
    </row>
    <row r="26" spans="3:15" x14ac:dyDescent="0.4">
      <c r="L26" s="93" t="s">
        <v>32</v>
      </c>
      <c r="M26" s="94"/>
      <c r="N26" s="94"/>
      <c r="O26" s="95"/>
    </row>
    <row r="27" spans="3:15" ht="18.75" customHeight="1" x14ac:dyDescent="0.4">
      <c r="L27" s="40" t="s">
        <v>33</v>
      </c>
      <c r="M27" s="87" t="s">
        <v>42</v>
      </c>
      <c r="N27" s="87"/>
      <c r="O27" s="88"/>
    </row>
    <row r="28" spans="3:15" ht="19.5" customHeight="1" x14ac:dyDescent="0.4">
      <c r="L28" s="42" t="s">
        <v>34</v>
      </c>
      <c r="M28" s="91"/>
      <c r="N28" s="91"/>
      <c r="O28" s="92"/>
    </row>
    <row r="30" spans="3:15" ht="19.5" thickBot="1" x14ac:dyDescent="0.45"/>
    <row r="31" spans="3:15" ht="19.5" thickBot="1" x14ac:dyDescent="0.45">
      <c r="G31" t="s">
        <v>46</v>
      </c>
      <c r="L31" s="43" t="s">
        <v>35</v>
      </c>
      <c r="M31" s="44"/>
      <c r="N31" s="44"/>
      <c r="O31" s="45"/>
    </row>
    <row r="32" spans="3:15" x14ac:dyDescent="0.4">
      <c r="G32" s="75" t="s">
        <v>47</v>
      </c>
      <c r="H32" s="76"/>
      <c r="I32" s="76"/>
      <c r="J32" s="77"/>
      <c r="L32" s="1" t="s">
        <v>36</v>
      </c>
      <c r="M32" s="41"/>
      <c r="N32" s="41"/>
      <c r="O32" s="46"/>
    </row>
    <row r="33" spans="3:15" ht="16.5" customHeight="1" thickBot="1" x14ac:dyDescent="0.45">
      <c r="G33" s="78" t="s">
        <v>48</v>
      </c>
      <c r="H33" s="79"/>
      <c r="I33" s="79"/>
      <c r="J33" s="80"/>
      <c r="L33" s="1"/>
      <c r="M33" s="87" t="s">
        <v>42</v>
      </c>
      <c r="N33" s="87"/>
      <c r="O33" s="88"/>
    </row>
    <row r="34" spans="3:15" ht="19.5" customHeight="1" thickBot="1" x14ac:dyDescent="0.45">
      <c r="G34" s="63"/>
      <c r="L34" s="47" t="s">
        <v>37</v>
      </c>
      <c r="M34" s="89"/>
      <c r="N34" s="89"/>
      <c r="O34" s="90"/>
    </row>
    <row r="35" spans="3:15" x14ac:dyDescent="0.4">
      <c r="G35" s="55"/>
      <c r="H35" s="55"/>
      <c r="I35" s="55"/>
      <c r="J35" s="55"/>
    </row>
    <row r="36" spans="3:15" x14ac:dyDescent="0.4">
      <c r="G36" s="55"/>
      <c r="H36" s="55"/>
      <c r="I36" s="55"/>
      <c r="J36" s="55"/>
    </row>
    <row r="39" spans="3:15" ht="24" x14ac:dyDescent="0.4">
      <c r="C39" s="69" t="s">
        <v>49</v>
      </c>
    </row>
    <row r="40" spans="3:15" ht="24" x14ac:dyDescent="0.4">
      <c r="C40" s="70" t="s">
        <v>50</v>
      </c>
    </row>
    <row r="41" spans="3:15" ht="24" x14ac:dyDescent="0.4">
      <c r="C41" s="70" t="s">
        <v>51</v>
      </c>
    </row>
    <row r="42" spans="3:15" ht="24" x14ac:dyDescent="0.4">
      <c r="C42" s="70" t="s">
        <v>52</v>
      </c>
    </row>
  </sheetData>
  <mergeCells count="36">
    <mergeCell ref="N20:O20"/>
    <mergeCell ref="N22:O22"/>
    <mergeCell ref="L26:O26"/>
    <mergeCell ref="D3:I3"/>
    <mergeCell ref="D4:I6"/>
    <mergeCell ref="L3:M3"/>
    <mergeCell ref="J8:M8"/>
    <mergeCell ref="D8:I9"/>
    <mergeCell ref="O2:O3"/>
    <mergeCell ref="L4:O6"/>
    <mergeCell ref="L2:M2"/>
    <mergeCell ref="D2:I2"/>
    <mergeCell ref="J2:K2"/>
    <mergeCell ref="J3:K3"/>
    <mergeCell ref="J5:K5"/>
    <mergeCell ref="J6:K6"/>
    <mergeCell ref="G32:J32"/>
    <mergeCell ref="G33:J33"/>
    <mergeCell ref="C11:E11"/>
    <mergeCell ref="G11:I12"/>
    <mergeCell ref="C10:O10"/>
    <mergeCell ref="N23:O23"/>
    <mergeCell ref="N24:O24"/>
    <mergeCell ref="N25:O25"/>
    <mergeCell ref="N18:O18"/>
    <mergeCell ref="N19:O19"/>
    <mergeCell ref="M33:O34"/>
    <mergeCell ref="M27:O28"/>
    <mergeCell ref="N21:O21"/>
    <mergeCell ref="N11:O12"/>
    <mergeCell ref="K11:M11"/>
    <mergeCell ref="N15:O15"/>
    <mergeCell ref="N16:O16"/>
    <mergeCell ref="N17:O17"/>
    <mergeCell ref="N13:O13"/>
    <mergeCell ref="N14:O14"/>
  </mergeCells>
  <phoneticPr fontId="1"/>
  <pageMargins left="0.7" right="0.7" top="0.75" bottom="0.75" header="0.3" footer="0.3"/>
  <pageSetup paperSize="9" scale="5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opLeftCell="A13" zoomScale="80" zoomScaleNormal="80" workbookViewId="0">
      <selection activeCell="B6" sqref="B6"/>
    </sheetView>
  </sheetViews>
  <sheetFormatPr defaultRowHeight="18.75" x14ac:dyDescent="0.4"/>
  <cols>
    <col min="1" max="1" width="4.625" customWidth="1"/>
    <col min="2" max="2" width="7.75" customWidth="1"/>
    <col min="3" max="3" width="14.375" customWidth="1"/>
    <col min="4" max="4" width="2.625" customWidth="1"/>
    <col min="5" max="5" width="10.375" customWidth="1"/>
    <col min="6" max="6" width="7" customWidth="1"/>
    <col min="7" max="7" width="9.375" customWidth="1"/>
    <col min="8" max="8" width="2.25" customWidth="1"/>
    <col min="9" max="9" width="8.875" customWidth="1"/>
    <col min="10" max="10" width="7" customWidth="1"/>
    <col min="11" max="13" width="11.875" customWidth="1"/>
    <col min="14" max="14" width="9" customWidth="1"/>
    <col min="15" max="15" width="15.625" customWidth="1"/>
  </cols>
  <sheetData>
    <row r="2" spans="1:15" ht="34.5" customHeight="1" thickBot="1" x14ac:dyDescent="0.45">
      <c r="B2" s="119" t="s">
        <v>40</v>
      </c>
      <c r="C2" s="119"/>
      <c r="E2" s="120" t="s">
        <v>38</v>
      </c>
      <c r="F2" s="121"/>
      <c r="G2" s="121"/>
      <c r="H2" s="121"/>
      <c r="I2" s="121"/>
      <c r="J2" s="121"/>
      <c r="K2" s="121"/>
      <c r="L2" s="121"/>
      <c r="M2" s="121"/>
      <c r="N2" s="121"/>
    </row>
    <row r="3" spans="1:15" x14ac:dyDescent="0.4">
      <c r="C3" s="4" t="s">
        <v>0</v>
      </c>
      <c r="D3" s="116"/>
      <c r="E3" s="117"/>
      <c r="F3" s="117"/>
      <c r="G3" s="117"/>
      <c r="H3" s="117"/>
      <c r="I3" s="118"/>
      <c r="J3" s="114" t="s">
        <v>2</v>
      </c>
      <c r="K3" s="115"/>
      <c r="L3" s="114"/>
      <c r="M3" s="115"/>
      <c r="N3" s="6" t="s">
        <v>5</v>
      </c>
      <c r="O3" s="122">
        <f>入力シート!O2</f>
        <v>45199</v>
      </c>
    </row>
    <row r="4" spans="1:15" x14ac:dyDescent="0.4">
      <c r="C4" s="5" t="s">
        <v>1</v>
      </c>
      <c r="D4" s="71"/>
      <c r="E4" s="73"/>
      <c r="F4" s="73"/>
      <c r="G4" s="73"/>
      <c r="H4" s="73"/>
      <c r="I4" s="74"/>
      <c r="J4" s="102" t="s">
        <v>3</v>
      </c>
      <c r="K4" s="104"/>
      <c r="L4" s="102"/>
      <c r="M4" s="104"/>
      <c r="N4" s="7" t="s">
        <v>4</v>
      </c>
      <c r="O4" s="123"/>
    </row>
    <row r="5" spans="1:15" x14ac:dyDescent="0.4">
      <c r="C5" s="9" t="s">
        <v>6</v>
      </c>
      <c r="D5" s="96"/>
      <c r="E5" s="97"/>
      <c r="F5" s="97"/>
      <c r="G5" s="97"/>
      <c r="H5" s="97"/>
      <c r="I5" s="98"/>
      <c r="J5" s="17" t="s">
        <v>29</v>
      </c>
      <c r="K5" s="18"/>
      <c r="L5" s="96"/>
      <c r="M5" s="97"/>
      <c r="N5" s="97"/>
      <c r="O5" s="111"/>
    </row>
    <row r="6" spans="1:15" x14ac:dyDescent="0.4">
      <c r="C6" s="11" t="s">
        <v>7</v>
      </c>
      <c r="D6" s="99"/>
      <c r="E6" s="100"/>
      <c r="F6" s="100"/>
      <c r="G6" s="100"/>
      <c r="H6" s="100"/>
      <c r="I6" s="101"/>
      <c r="J6" s="99" t="s">
        <v>30</v>
      </c>
      <c r="K6" s="101"/>
      <c r="L6" s="99"/>
      <c r="M6" s="100"/>
      <c r="N6" s="100"/>
      <c r="O6" s="112"/>
    </row>
    <row r="7" spans="1:15" x14ac:dyDescent="0.4">
      <c r="A7" s="128"/>
      <c r="B7" s="128"/>
      <c r="C7" s="12" t="s">
        <v>8</v>
      </c>
      <c r="D7" s="102"/>
      <c r="E7" s="103"/>
      <c r="F7" s="103"/>
      <c r="G7" s="103"/>
      <c r="H7" s="103"/>
      <c r="I7" s="104"/>
      <c r="J7" s="102" t="s">
        <v>31</v>
      </c>
      <c r="K7" s="104"/>
      <c r="L7" s="102"/>
      <c r="M7" s="103"/>
      <c r="N7" s="103"/>
      <c r="O7" s="113"/>
    </row>
    <row r="8" spans="1:15" ht="18.75" customHeight="1" x14ac:dyDescent="0.4">
      <c r="A8" s="129"/>
      <c r="B8" s="130"/>
      <c r="C8" s="13" t="s">
        <v>9</v>
      </c>
      <c r="D8" s="15"/>
      <c r="E8" s="15"/>
      <c r="F8" s="15"/>
      <c r="G8" s="15"/>
      <c r="H8" s="15"/>
      <c r="I8" s="14"/>
      <c r="J8" s="17" t="s">
        <v>43</v>
      </c>
      <c r="K8" s="18"/>
      <c r="L8" s="18"/>
      <c r="M8" s="51"/>
      <c r="N8" s="51"/>
      <c r="O8" s="59"/>
    </row>
    <row r="9" spans="1:15" ht="18.75" customHeight="1" x14ac:dyDescent="0.4">
      <c r="A9" s="129"/>
      <c r="B9" s="130"/>
      <c r="C9" s="1" t="s">
        <v>10</v>
      </c>
      <c r="D9" s="105"/>
      <c r="E9" s="105"/>
      <c r="F9" s="105"/>
      <c r="G9" s="105"/>
      <c r="H9" s="105"/>
      <c r="I9" s="106"/>
      <c r="J9" s="99" t="s">
        <v>44</v>
      </c>
      <c r="K9" s="100"/>
      <c r="L9" s="100"/>
      <c r="M9" s="100"/>
      <c r="N9" s="52"/>
      <c r="O9" s="60"/>
    </row>
    <row r="10" spans="1:15" ht="18.75" customHeight="1" x14ac:dyDescent="0.4">
      <c r="A10" s="129"/>
      <c r="B10" s="130"/>
      <c r="C10" s="2" t="s">
        <v>11</v>
      </c>
      <c r="D10" s="107"/>
      <c r="E10" s="107"/>
      <c r="F10" s="107"/>
      <c r="G10" s="107"/>
      <c r="H10" s="107"/>
      <c r="I10" s="108"/>
      <c r="J10" s="8"/>
      <c r="K10" s="3"/>
      <c r="L10" s="3"/>
      <c r="M10" s="3"/>
      <c r="N10" s="53"/>
      <c r="O10" s="61"/>
    </row>
    <row r="11" spans="1:15" ht="22.5" customHeight="1" x14ac:dyDescent="0.4">
      <c r="A11" s="128"/>
      <c r="B11" s="56"/>
      <c r="C11" s="84" t="s">
        <v>12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</row>
    <row r="12" spans="1:15" ht="26.25" customHeight="1" x14ac:dyDescent="0.4">
      <c r="A12" s="128"/>
      <c r="B12" s="56"/>
      <c r="C12" s="81" t="s">
        <v>13</v>
      </c>
      <c r="D12" s="82"/>
      <c r="E12" s="83"/>
      <c r="F12" s="49" t="s">
        <v>17</v>
      </c>
      <c r="G12" s="81" t="s">
        <v>20</v>
      </c>
      <c r="H12" s="82"/>
      <c r="I12" s="82"/>
      <c r="J12" s="48" t="s">
        <v>41</v>
      </c>
      <c r="K12" s="71" t="s">
        <v>24</v>
      </c>
      <c r="L12" s="73"/>
      <c r="M12" s="74"/>
      <c r="N12" s="71" t="s">
        <v>28</v>
      </c>
      <c r="O12" s="72"/>
    </row>
    <row r="13" spans="1:15" x14ac:dyDescent="0.4">
      <c r="B13" s="46"/>
      <c r="C13" s="19" t="s">
        <v>14</v>
      </c>
      <c r="D13" s="20"/>
      <c r="E13" s="36">
        <f>O3+1</f>
        <v>45200</v>
      </c>
      <c r="F13" s="38" t="s">
        <v>18</v>
      </c>
      <c r="G13" s="81"/>
      <c r="H13" s="82"/>
      <c r="I13" s="82"/>
      <c r="J13" s="39" t="s">
        <v>18</v>
      </c>
      <c r="K13" s="34" t="s">
        <v>25</v>
      </c>
      <c r="L13" s="34" t="s">
        <v>26</v>
      </c>
      <c r="M13" s="34" t="s">
        <v>27</v>
      </c>
      <c r="N13" s="71"/>
      <c r="O13" s="72"/>
    </row>
    <row r="14" spans="1:15" ht="26.25" customHeight="1" x14ac:dyDescent="0.4">
      <c r="C14" s="21">
        <f>EDATE(E13,-1)</f>
        <v>45170</v>
      </c>
      <c r="D14" s="22" t="s">
        <v>15</v>
      </c>
      <c r="E14" s="23" t="s">
        <v>16</v>
      </c>
      <c r="F14" s="25" t="s">
        <v>19</v>
      </c>
      <c r="G14" s="67">
        <f>入力シート!G13</f>
        <v>45170</v>
      </c>
      <c r="H14" s="28" t="s">
        <v>15</v>
      </c>
      <c r="I14" s="29" t="s">
        <v>16</v>
      </c>
      <c r="J14" s="33" t="s">
        <v>23</v>
      </c>
      <c r="K14" s="32"/>
      <c r="L14" s="32"/>
      <c r="M14" s="32"/>
      <c r="N14" s="71"/>
      <c r="O14" s="72"/>
    </row>
    <row r="15" spans="1:15" ht="26.25" customHeight="1" x14ac:dyDescent="0.4">
      <c r="C15" s="21">
        <f>EDATE(E13,-2)</f>
        <v>45139</v>
      </c>
      <c r="D15" s="22" t="s">
        <v>15</v>
      </c>
      <c r="E15" s="24">
        <f>C14-1</f>
        <v>45169</v>
      </c>
      <c r="F15" s="25" t="s">
        <v>19</v>
      </c>
      <c r="G15" s="27">
        <f>EDATE(G14,-1)</f>
        <v>45139</v>
      </c>
      <c r="H15" s="28" t="s">
        <v>15</v>
      </c>
      <c r="I15" s="22">
        <f>G14-1</f>
        <v>45169</v>
      </c>
      <c r="J15" s="33" t="s">
        <v>23</v>
      </c>
      <c r="K15" s="32"/>
      <c r="L15" s="32"/>
      <c r="M15" s="32"/>
      <c r="N15" s="71"/>
      <c r="O15" s="72"/>
    </row>
    <row r="16" spans="1:15" ht="26.25" customHeight="1" x14ac:dyDescent="0.4">
      <c r="C16" s="21">
        <f>EDATE(E13,-3)</f>
        <v>45108</v>
      </c>
      <c r="D16" s="22" t="s">
        <v>15</v>
      </c>
      <c r="E16" s="24">
        <f>C15-1</f>
        <v>45138</v>
      </c>
      <c r="F16" s="25" t="s">
        <v>19</v>
      </c>
      <c r="G16" s="27">
        <f>EDATE(G15,-1)</f>
        <v>45108</v>
      </c>
      <c r="H16" s="28" t="s">
        <v>15</v>
      </c>
      <c r="I16" s="22">
        <f>G15-1</f>
        <v>45138</v>
      </c>
      <c r="J16" s="33" t="s">
        <v>22</v>
      </c>
      <c r="K16" s="32"/>
      <c r="L16" s="32"/>
      <c r="M16" s="32"/>
      <c r="N16" s="71"/>
      <c r="O16" s="72"/>
    </row>
    <row r="17" spans="3:15" ht="26.25" customHeight="1" x14ac:dyDescent="0.4">
      <c r="C17" s="21">
        <f>EDATE(E13,-4)</f>
        <v>45078</v>
      </c>
      <c r="D17" s="22" t="s">
        <v>15</v>
      </c>
      <c r="E17" s="24">
        <f t="shared" ref="E17:E25" si="0">C16-1</f>
        <v>45107</v>
      </c>
      <c r="F17" s="25" t="s">
        <v>19</v>
      </c>
      <c r="G17" s="27">
        <f t="shared" ref="G17:G20" si="1">EDATE(G16,-1)</f>
        <v>45078</v>
      </c>
      <c r="H17" s="28" t="s">
        <v>15</v>
      </c>
      <c r="I17" s="22">
        <f t="shared" ref="I17:I20" si="2">G16-1</f>
        <v>45107</v>
      </c>
      <c r="J17" s="33" t="s">
        <v>22</v>
      </c>
      <c r="K17" s="32"/>
      <c r="L17" s="32"/>
      <c r="M17" s="32"/>
      <c r="N17" s="71"/>
      <c r="O17" s="72"/>
    </row>
    <row r="18" spans="3:15" ht="26.25" customHeight="1" x14ac:dyDescent="0.4">
      <c r="C18" s="21">
        <f>EDATE(E13,-5)</f>
        <v>45047</v>
      </c>
      <c r="D18" s="22" t="s">
        <v>15</v>
      </c>
      <c r="E18" s="24">
        <f t="shared" si="0"/>
        <v>45077</v>
      </c>
      <c r="F18" s="25" t="s">
        <v>19</v>
      </c>
      <c r="G18" s="27">
        <f t="shared" si="1"/>
        <v>45047</v>
      </c>
      <c r="H18" s="28" t="s">
        <v>15</v>
      </c>
      <c r="I18" s="22">
        <f t="shared" si="2"/>
        <v>45077</v>
      </c>
      <c r="J18" s="33" t="s">
        <v>22</v>
      </c>
      <c r="K18" s="32"/>
      <c r="L18" s="32"/>
      <c r="M18" s="32"/>
      <c r="N18" s="71"/>
      <c r="O18" s="72"/>
    </row>
    <row r="19" spans="3:15" ht="26.25" customHeight="1" x14ac:dyDescent="0.4">
      <c r="C19" s="21">
        <f>EDATE(E13,-6)</f>
        <v>45017</v>
      </c>
      <c r="D19" s="22" t="s">
        <v>15</v>
      </c>
      <c r="E19" s="24">
        <f t="shared" si="0"/>
        <v>45046</v>
      </c>
      <c r="F19" s="25" t="s">
        <v>19</v>
      </c>
      <c r="G19" s="27">
        <f t="shared" si="1"/>
        <v>45017</v>
      </c>
      <c r="H19" s="28" t="s">
        <v>15</v>
      </c>
      <c r="I19" s="22">
        <f t="shared" si="2"/>
        <v>45046</v>
      </c>
      <c r="J19" s="33" t="s">
        <v>22</v>
      </c>
      <c r="K19" s="32"/>
      <c r="L19" s="32"/>
      <c r="M19" s="32"/>
      <c r="N19" s="71"/>
      <c r="O19" s="72"/>
    </row>
    <row r="20" spans="3:15" ht="26.25" customHeight="1" x14ac:dyDescent="0.4">
      <c r="C20" s="21">
        <f>EDATE(E13,-7)</f>
        <v>44986</v>
      </c>
      <c r="D20" s="22" t="s">
        <v>15</v>
      </c>
      <c r="E20" s="24">
        <f t="shared" si="0"/>
        <v>45016</v>
      </c>
      <c r="F20" s="25" t="s">
        <v>19</v>
      </c>
      <c r="G20" s="27">
        <f t="shared" si="1"/>
        <v>44986</v>
      </c>
      <c r="H20" s="28" t="s">
        <v>15</v>
      </c>
      <c r="I20" s="22">
        <f t="shared" si="2"/>
        <v>45016</v>
      </c>
      <c r="J20" s="33" t="s">
        <v>22</v>
      </c>
      <c r="K20" s="32"/>
      <c r="L20" s="32"/>
      <c r="M20" s="32"/>
      <c r="N20" s="71"/>
      <c r="O20" s="72"/>
    </row>
    <row r="21" spans="3:15" ht="26.25" customHeight="1" x14ac:dyDescent="0.4">
      <c r="C21" s="21">
        <f>EDATE(E13,-8)</f>
        <v>44958</v>
      </c>
      <c r="D21" s="22" t="s">
        <v>15</v>
      </c>
      <c r="E21" s="24">
        <f t="shared" si="0"/>
        <v>44985</v>
      </c>
      <c r="F21" s="25" t="s">
        <v>19</v>
      </c>
      <c r="G21" s="30"/>
      <c r="H21" s="28" t="s">
        <v>15</v>
      </c>
      <c r="I21" s="16"/>
      <c r="J21" s="33" t="s">
        <v>22</v>
      </c>
      <c r="K21" s="32"/>
      <c r="L21" s="32"/>
      <c r="M21" s="32"/>
      <c r="N21" s="71"/>
      <c r="O21" s="72"/>
    </row>
    <row r="22" spans="3:15" ht="26.25" customHeight="1" x14ac:dyDescent="0.4">
      <c r="C22" s="21">
        <f>EDATE(E13,-9)</f>
        <v>44927</v>
      </c>
      <c r="D22" s="22" t="s">
        <v>15</v>
      </c>
      <c r="E22" s="24">
        <f t="shared" si="0"/>
        <v>44957</v>
      </c>
      <c r="F22" s="25" t="s">
        <v>19</v>
      </c>
      <c r="G22" s="30"/>
      <c r="H22" s="28" t="s">
        <v>15</v>
      </c>
      <c r="I22" s="16"/>
      <c r="J22" s="33" t="s">
        <v>22</v>
      </c>
      <c r="K22" s="32"/>
      <c r="L22" s="32"/>
      <c r="M22" s="32"/>
      <c r="N22" s="71"/>
      <c r="O22" s="72"/>
    </row>
    <row r="23" spans="3:15" ht="26.25" customHeight="1" x14ac:dyDescent="0.4">
      <c r="C23" s="21">
        <f>EDATE(E13,-10)</f>
        <v>44896</v>
      </c>
      <c r="D23" s="22" t="s">
        <v>15</v>
      </c>
      <c r="E23" s="24">
        <f t="shared" si="0"/>
        <v>44926</v>
      </c>
      <c r="F23" s="25" t="s">
        <v>19</v>
      </c>
      <c r="G23" s="30"/>
      <c r="H23" s="28" t="s">
        <v>15</v>
      </c>
      <c r="I23" s="16"/>
      <c r="J23" s="33" t="s">
        <v>22</v>
      </c>
      <c r="K23" s="32"/>
      <c r="L23" s="32"/>
      <c r="M23" s="32"/>
      <c r="N23" s="71"/>
      <c r="O23" s="72"/>
    </row>
    <row r="24" spans="3:15" ht="26.25" customHeight="1" x14ac:dyDescent="0.4">
      <c r="C24" s="21">
        <f>EDATE(E13,-11)</f>
        <v>44866</v>
      </c>
      <c r="D24" s="22" t="s">
        <v>15</v>
      </c>
      <c r="E24" s="24">
        <f t="shared" si="0"/>
        <v>44895</v>
      </c>
      <c r="F24" s="25" t="s">
        <v>19</v>
      </c>
      <c r="G24" s="30"/>
      <c r="H24" s="28" t="s">
        <v>15</v>
      </c>
      <c r="I24" s="16"/>
      <c r="J24" s="33" t="s">
        <v>22</v>
      </c>
      <c r="K24" s="32"/>
      <c r="L24" s="32"/>
      <c r="M24" s="32"/>
      <c r="N24" s="71"/>
      <c r="O24" s="72"/>
    </row>
    <row r="25" spans="3:15" ht="26.25" customHeight="1" x14ac:dyDescent="0.4">
      <c r="C25" s="21">
        <f>EDATE(E13,-12)</f>
        <v>44835</v>
      </c>
      <c r="D25" s="22" t="s">
        <v>15</v>
      </c>
      <c r="E25" s="24">
        <f t="shared" si="0"/>
        <v>44865</v>
      </c>
      <c r="F25" s="25" t="s">
        <v>19</v>
      </c>
      <c r="G25" s="31"/>
      <c r="H25" s="28" t="s">
        <v>15</v>
      </c>
      <c r="I25" s="16"/>
      <c r="J25" s="33" t="s">
        <v>22</v>
      </c>
      <c r="K25" s="32"/>
      <c r="L25" s="32"/>
      <c r="M25" s="32"/>
      <c r="N25" s="71"/>
      <c r="O25" s="72"/>
    </row>
    <row r="26" spans="3:15" ht="26.25" customHeight="1" x14ac:dyDescent="0.4">
      <c r="C26" s="21"/>
      <c r="D26" s="22" t="s">
        <v>15</v>
      </c>
      <c r="E26" s="16"/>
      <c r="F26" s="25" t="s">
        <v>19</v>
      </c>
      <c r="G26" s="35"/>
      <c r="H26" s="28" t="s">
        <v>15</v>
      </c>
      <c r="I26" s="26"/>
      <c r="J26" s="33" t="s">
        <v>22</v>
      </c>
      <c r="K26" s="32"/>
      <c r="L26" s="32"/>
      <c r="M26" s="32"/>
      <c r="N26" s="71"/>
      <c r="O26" s="72"/>
    </row>
    <row r="27" spans="3:15" x14ac:dyDescent="0.4">
      <c r="L27" s="93" t="s">
        <v>32</v>
      </c>
      <c r="M27" s="94"/>
      <c r="N27" s="94"/>
      <c r="O27" s="95"/>
    </row>
    <row r="28" spans="3:15" ht="18.75" customHeight="1" x14ac:dyDescent="0.4">
      <c r="L28" s="40" t="s">
        <v>33</v>
      </c>
      <c r="M28" s="87" t="s">
        <v>42</v>
      </c>
      <c r="N28" s="87"/>
      <c r="O28" s="88"/>
    </row>
    <row r="29" spans="3:15" x14ac:dyDescent="0.4">
      <c r="L29" s="42" t="s">
        <v>34</v>
      </c>
      <c r="M29" s="91"/>
      <c r="N29" s="91"/>
      <c r="O29" s="92"/>
    </row>
    <row r="31" spans="3:15" ht="19.5" thickBot="1" x14ac:dyDescent="0.45">
      <c r="G31" t="s">
        <v>46</v>
      </c>
    </row>
    <row r="32" spans="3:15" x14ac:dyDescent="0.4">
      <c r="G32" s="75" t="s">
        <v>47</v>
      </c>
      <c r="H32" s="76"/>
      <c r="I32" s="76"/>
      <c r="J32" s="77"/>
      <c r="L32" s="43" t="s">
        <v>35</v>
      </c>
      <c r="M32" s="44"/>
      <c r="N32" s="44"/>
      <c r="O32" s="45"/>
    </row>
    <row r="33" spans="3:15" ht="19.5" thickBot="1" x14ac:dyDescent="0.45">
      <c r="G33" s="78" t="s">
        <v>48</v>
      </c>
      <c r="H33" s="79"/>
      <c r="I33" s="79"/>
      <c r="J33" s="80"/>
      <c r="L33" s="1" t="s">
        <v>36</v>
      </c>
      <c r="M33" s="41"/>
      <c r="N33" s="41"/>
      <c r="O33" s="46"/>
    </row>
    <row r="34" spans="3:15" ht="16.5" customHeight="1" x14ac:dyDescent="0.4">
      <c r="G34" s="125"/>
      <c r="H34" s="127"/>
      <c r="I34" s="127"/>
      <c r="J34" s="127"/>
      <c r="L34" s="1"/>
      <c r="M34" s="87" t="s">
        <v>42</v>
      </c>
      <c r="N34" s="87"/>
      <c r="O34" s="88"/>
    </row>
    <row r="35" spans="3:15" ht="19.5" customHeight="1" thickBot="1" x14ac:dyDescent="0.45">
      <c r="G35" s="127"/>
      <c r="H35" s="127"/>
      <c r="I35" s="127"/>
      <c r="J35" s="127"/>
      <c r="L35" s="47" t="s">
        <v>37</v>
      </c>
      <c r="M35" s="89"/>
      <c r="N35" s="89"/>
      <c r="O35" s="90"/>
    </row>
    <row r="36" spans="3:15" x14ac:dyDescent="0.4">
      <c r="G36" s="127"/>
      <c r="H36" s="127"/>
      <c r="I36" s="127"/>
      <c r="J36" s="127"/>
    </row>
    <row r="39" spans="3:15" ht="24" x14ac:dyDescent="0.4">
      <c r="C39" s="69" t="s">
        <v>49</v>
      </c>
    </row>
    <row r="40" spans="3:15" ht="24" x14ac:dyDescent="0.4">
      <c r="C40" s="70" t="s">
        <v>50</v>
      </c>
    </row>
    <row r="41" spans="3:15" ht="24" x14ac:dyDescent="0.4">
      <c r="C41" s="70" t="s">
        <v>51</v>
      </c>
    </row>
    <row r="42" spans="3:15" ht="24" x14ac:dyDescent="0.4">
      <c r="C42" s="70" t="s">
        <v>52</v>
      </c>
    </row>
  </sheetData>
  <mergeCells count="38">
    <mergeCell ref="G32:J32"/>
    <mergeCell ref="G33:J33"/>
    <mergeCell ref="B2:C2"/>
    <mergeCell ref="N21:O21"/>
    <mergeCell ref="E2:N2"/>
    <mergeCell ref="N12:O13"/>
    <mergeCell ref="D9:I10"/>
    <mergeCell ref="J9:M9"/>
    <mergeCell ref="O3:O4"/>
    <mergeCell ref="L3:M3"/>
    <mergeCell ref="C12:E12"/>
    <mergeCell ref="G12:I13"/>
    <mergeCell ref="K12:M12"/>
    <mergeCell ref="L4:M4"/>
    <mergeCell ref="D3:I3"/>
    <mergeCell ref="N15:O15"/>
    <mergeCell ref="N16:O16"/>
    <mergeCell ref="N17:O17"/>
    <mergeCell ref="M28:O29"/>
    <mergeCell ref="M34:O35"/>
    <mergeCell ref="N18:O18"/>
    <mergeCell ref="N23:O23"/>
    <mergeCell ref="N24:O24"/>
    <mergeCell ref="N22:O22"/>
    <mergeCell ref="L27:O27"/>
    <mergeCell ref="N25:O25"/>
    <mergeCell ref="N26:O26"/>
    <mergeCell ref="L5:O7"/>
    <mergeCell ref="J3:K3"/>
    <mergeCell ref="N20:O20"/>
    <mergeCell ref="N14:O14"/>
    <mergeCell ref="D4:I4"/>
    <mergeCell ref="J4:K4"/>
    <mergeCell ref="N19:O19"/>
    <mergeCell ref="D5:I7"/>
    <mergeCell ref="J6:K6"/>
    <mergeCell ref="J7:K7"/>
    <mergeCell ref="C11:O11"/>
  </mergeCells>
  <phoneticPr fontId="1"/>
  <pageMargins left="0.25" right="0.25" top="0.75" bottom="0.75" header="0.3" footer="0.3"/>
  <pageSetup paperSize="9" scale="6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zoomScale="80" zoomScaleNormal="80" workbookViewId="0">
      <selection activeCell="B6" sqref="B6"/>
    </sheetView>
  </sheetViews>
  <sheetFormatPr defaultRowHeight="18.75" x14ac:dyDescent="0.4"/>
  <cols>
    <col min="1" max="1" width="4.625" customWidth="1"/>
    <col min="2" max="2" width="7.75" customWidth="1"/>
    <col min="3" max="3" width="14.375" customWidth="1"/>
    <col min="4" max="4" width="2.625" customWidth="1"/>
    <col min="5" max="5" width="10.375" customWidth="1"/>
    <col min="6" max="6" width="7" customWidth="1"/>
    <col min="7" max="7" width="9.375" customWidth="1"/>
    <col min="8" max="8" width="2.25" customWidth="1"/>
    <col min="9" max="9" width="8.875" customWidth="1"/>
    <col min="10" max="10" width="7" customWidth="1"/>
    <col min="11" max="13" width="11.875" customWidth="1"/>
    <col min="14" max="14" width="9" customWidth="1"/>
    <col min="15" max="15" width="15.625" customWidth="1"/>
  </cols>
  <sheetData>
    <row r="2" spans="1:15" ht="34.5" customHeight="1" thickBot="1" x14ac:dyDescent="0.45">
      <c r="B2" s="124" t="s">
        <v>39</v>
      </c>
      <c r="C2" s="124"/>
      <c r="E2" s="120" t="s">
        <v>38</v>
      </c>
      <c r="F2" s="121"/>
      <c r="G2" s="121"/>
      <c r="H2" s="121"/>
      <c r="I2" s="121"/>
      <c r="J2" s="121"/>
      <c r="K2" s="121"/>
      <c r="L2" s="121"/>
      <c r="M2" s="121"/>
      <c r="N2" s="121"/>
    </row>
    <row r="3" spans="1:15" x14ac:dyDescent="0.4">
      <c r="C3" s="4" t="s">
        <v>0</v>
      </c>
      <c r="D3" s="116"/>
      <c r="E3" s="117"/>
      <c r="F3" s="117"/>
      <c r="G3" s="117"/>
      <c r="H3" s="117"/>
      <c r="I3" s="118"/>
      <c r="J3" s="114" t="s">
        <v>2</v>
      </c>
      <c r="K3" s="115"/>
      <c r="L3" s="114"/>
      <c r="M3" s="115"/>
      <c r="N3" s="6" t="s">
        <v>5</v>
      </c>
      <c r="O3" s="122">
        <f>入力シート!O2</f>
        <v>45199</v>
      </c>
    </row>
    <row r="4" spans="1:15" x14ac:dyDescent="0.4">
      <c r="C4" s="5" t="s">
        <v>1</v>
      </c>
      <c r="D4" s="71"/>
      <c r="E4" s="73"/>
      <c r="F4" s="73"/>
      <c r="G4" s="73"/>
      <c r="H4" s="73"/>
      <c r="I4" s="74"/>
      <c r="J4" s="102" t="s">
        <v>3</v>
      </c>
      <c r="K4" s="104"/>
      <c r="L4" s="102"/>
      <c r="M4" s="104"/>
      <c r="N4" s="7" t="s">
        <v>4</v>
      </c>
      <c r="O4" s="123"/>
    </row>
    <row r="5" spans="1:15" x14ac:dyDescent="0.4">
      <c r="C5" s="9" t="s">
        <v>6</v>
      </c>
      <c r="D5" s="96"/>
      <c r="E5" s="97"/>
      <c r="F5" s="97"/>
      <c r="G5" s="97"/>
      <c r="H5" s="97"/>
      <c r="I5" s="98"/>
      <c r="J5" s="17" t="s">
        <v>29</v>
      </c>
      <c r="K5" s="18"/>
      <c r="L5" s="96"/>
      <c r="M5" s="97"/>
      <c r="N5" s="97"/>
      <c r="O5" s="111"/>
    </row>
    <row r="6" spans="1:15" x14ac:dyDescent="0.4">
      <c r="C6" s="11" t="s">
        <v>7</v>
      </c>
      <c r="D6" s="99"/>
      <c r="E6" s="100"/>
      <c r="F6" s="100"/>
      <c r="G6" s="100"/>
      <c r="H6" s="100"/>
      <c r="I6" s="101"/>
      <c r="J6" s="99" t="s">
        <v>30</v>
      </c>
      <c r="K6" s="101"/>
      <c r="L6" s="99"/>
      <c r="M6" s="100"/>
      <c r="N6" s="100"/>
      <c r="O6" s="112"/>
    </row>
    <row r="7" spans="1:15" x14ac:dyDescent="0.4">
      <c r="A7" s="128"/>
      <c r="B7" s="128"/>
      <c r="C7" s="12" t="s">
        <v>8</v>
      </c>
      <c r="D7" s="102"/>
      <c r="E7" s="103"/>
      <c r="F7" s="103"/>
      <c r="G7" s="103"/>
      <c r="H7" s="103"/>
      <c r="I7" s="104"/>
      <c r="J7" s="102" t="s">
        <v>31</v>
      </c>
      <c r="K7" s="104"/>
      <c r="L7" s="102"/>
      <c r="M7" s="103"/>
      <c r="N7" s="103"/>
      <c r="O7" s="113"/>
    </row>
    <row r="8" spans="1:15" ht="18.75" customHeight="1" x14ac:dyDescent="0.4">
      <c r="A8" s="129"/>
      <c r="B8" s="130"/>
      <c r="C8" s="13" t="s">
        <v>9</v>
      </c>
      <c r="D8" s="15"/>
      <c r="E8" s="15"/>
      <c r="F8" s="15"/>
      <c r="G8" s="15"/>
      <c r="H8" s="15"/>
      <c r="I8" s="14"/>
      <c r="J8" s="17" t="s">
        <v>43</v>
      </c>
      <c r="K8" s="18"/>
      <c r="L8" s="18"/>
      <c r="M8" s="51"/>
      <c r="N8" s="51"/>
      <c r="O8" s="62"/>
    </row>
    <row r="9" spans="1:15" ht="18.75" customHeight="1" x14ac:dyDescent="0.4">
      <c r="A9" s="129"/>
      <c r="B9" s="130"/>
      <c r="C9" s="1" t="s">
        <v>10</v>
      </c>
      <c r="D9" s="105" t="s">
        <v>45</v>
      </c>
      <c r="E9" s="105"/>
      <c r="F9" s="105"/>
      <c r="G9" s="105"/>
      <c r="H9" s="105"/>
      <c r="I9" s="106"/>
      <c r="J9" s="99" t="s">
        <v>44</v>
      </c>
      <c r="K9" s="100"/>
      <c r="L9" s="100"/>
      <c r="M9" s="100"/>
      <c r="N9" s="52"/>
      <c r="O9" s="60"/>
    </row>
    <row r="10" spans="1:15" ht="18.75" customHeight="1" x14ac:dyDescent="0.4">
      <c r="A10" s="129"/>
      <c r="B10" s="130"/>
      <c r="C10" s="2" t="s">
        <v>11</v>
      </c>
      <c r="D10" s="107"/>
      <c r="E10" s="107"/>
      <c r="F10" s="107"/>
      <c r="G10" s="107"/>
      <c r="H10" s="107"/>
      <c r="I10" s="108"/>
      <c r="J10" s="8"/>
      <c r="K10" s="3"/>
      <c r="L10" s="3"/>
      <c r="M10" s="3"/>
      <c r="N10" s="53"/>
      <c r="O10" s="61"/>
    </row>
    <row r="11" spans="1:15" ht="22.5" customHeight="1" x14ac:dyDescent="0.4">
      <c r="A11" s="128"/>
      <c r="B11" s="56"/>
      <c r="C11" s="84" t="s">
        <v>12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</row>
    <row r="12" spans="1:15" ht="26.25" customHeight="1" x14ac:dyDescent="0.4">
      <c r="A12" s="128"/>
      <c r="B12" s="56"/>
      <c r="C12" s="81" t="s">
        <v>13</v>
      </c>
      <c r="D12" s="82"/>
      <c r="E12" s="83"/>
      <c r="F12" s="49" t="s">
        <v>17</v>
      </c>
      <c r="G12" s="81" t="s">
        <v>20</v>
      </c>
      <c r="H12" s="82"/>
      <c r="I12" s="82"/>
      <c r="J12" s="48" t="s">
        <v>41</v>
      </c>
      <c r="K12" s="71" t="s">
        <v>24</v>
      </c>
      <c r="L12" s="73"/>
      <c r="M12" s="74"/>
      <c r="N12" s="71" t="s">
        <v>28</v>
      </c>
      <c r="O12" s="72"/>
    </row>
    <row r="13" spans="1:15" x14ac:dyDescent="0.4">
      <c r="B13" s="46"/>
      <c r="C13" s="19" t="s">
        <v>14</v>
      </c>
      <c r="D13" s="20"/>
      <c r="E13" s="36">
        <f>O3+1</f>
        <v>45200</v>
      </c>
      <c r="F13" s="38" t="s">
        <v>18</v>
      </c>
      <c r="G13" s="81"/>
      <c r="H13" s="82"/>
      <c r="I13" s="82"/>
      <c r="J13" s="39" t="s">
        <v>18</v>
      </c>
      <c r="K13" s="34" t="s">
        <v>25</v>
      </c>
      <c r="L13" s="34" t="s">
        <v>26</v>
      </c>
      <c r="M13" s="34" t="s">
        <v>27</v>
      </c>
      <c r="N13" s="71"/>
      <c r="O13" s="72"/>
    </row>
    <row r="14" spans="1:15" ht="26.25" customHeight="1" x14ac:dyDescent="0.4">
      <c r="C14" s="21">
        <f>EDATE(E13,-1)</f>
        <v>45170</v>
      </c>
      <c r="D14" s="22" t="s">
        <v>15</v>
      </c>
      <c r="E14" s="23" t="s">
        <v>16</v>
      </c>
      <c r="F14" s="25" t="s">
        <v>19</v>
      </c>
      <c r="G14" s="67">
        <f>入力シート!G13</f>
        <v>45170</v>
      </c>
      <c r="H14" s="28" t="s">
        <v>15</v>
      </c>
      <c r="I14" s="29" t="s">
        <v>16</v>
      </c>
      <c r="J14" s="33" t="s">
        <v>23</v>
      </c>
      <c r="K14" s="32"/>
      <c r="L14" s="32"/>
      <c r="M14" s="32"/>
      <c r="N14" s="71"/>
      <c r="O14" s="72"/>
    </row>
    <row r="15" spans="1:15" ht="26.25" customHeight="1" x14ac:dyDescent="0.4">
      <c r="C15" s="21">
        <f>EDATE(E13,-2)</f>
        <v>45139</v>
      </c>
      <c r="D15" s="22" t="s">
        <v>15</v>
      </c>
      <c r="E15" s="24">
        <f>C14-1</f>
        <v>45169</v>
      </c>
      <c r="F15" s="25" t="s">
        <v>19</v>
      </c>
      <c r="G15" s="27">
        <f>EDATE(G14,-1)</f>
        <v>45139</v>
      </c>
      <c r="H15" s="28" t="s">
        <v>15</v>
      </c>
      <c r="I15" s="22">
        <f>G14-1</f>
        <v>45169</v>
      </c>
      <c r="J15" s="33" t="s">
        <v>23</v>
      </c>
      <c r="K15" s="32"/>
      <c r="L15" s="32"/>
      <c r="M15" s="32"/>
      <c r="N15" s="71"/>
      <c r="O15" s="72"/>
    </row>
    <row r="16" spans="1:15" ht="26.25" customHeight="1" x14ac:dyDescent="0.4">
      <c r="C16" s="21">
        <f>EDATE(E13,-3)</f>
        <v>45108</v>
      </c>
      <c r="D16" s="22" t="s">
        <v>15</v>
      </c>
      <c r="E16" s="24">
        <f>C15-1</f>
        <v>45138</v>
      </c>
      <c r="F16" s="25" t="s">
        <v>19</v>
      </c>
      <c r="G16" s="27">
        <f>EDATE(G15,-1)</f>
        <v>45108</v>
      </c>
      <c r="H16" s="28" t="s">
        <v>15</v>
      </c>
      <c r="I16" s="22">
        <f>G15-1</f>
        <v>45138</v>
      </c>
      <c r="J16" s="33" t="s">
        <v>22</v>
      </c>
      <c r="K16" s="32"/>
      <c r="L16" s="32"/>
      <c r="M16" s="32"/>
      <c r="N16" s="71"/>
      <c r="O16" s="72"/>
    </row>
    <row r="17" spans="3:15" ht="26.25" customHeight="1" x14ac:dyDescent="0.4">
      <c r="C17" s="21">
        <f>EDATE(E13,-4)</f>
        <v>45078</v>
      </c>
      <c r="D17" s="22" t="s">
        <v>15</v>
      </c>
      <c r="E17" s="24">
        <f t="shared" ref="E17:E25" si="0">C16-1</f>
        <v>45107</v>
      </c>
      <c r="F17" s="25" t="s">
        <v>19</v>
      </c>
      <c r="G17" s="27">
        <f t="shared" ref="G17:G20" si="1">EDATE(G16,-1)</f>
        <v>45078</v>
      </c>
      <c r="H17" s="28" t="s">
        <v>15</v>
      </c>
      <c r="I17" s="22">
        <f t="shared" ref="I17:I20" si="2">G16-1</f>
        <v>45107</v>
      </c>
      <c r="J17" s="33" t="s">
        <v>22</v>
      </c>
      <c r="K17" s="32"/>
      <c r="L17" s="32"/>
      <c r="M17" s="32"/>
      <c r="N17" s="71"/>
      <c r="O17" s="72"/>
    </row>
    <row r="18" spans="3:15" ht="26.25" customHeight="1" x14ac:dyDescent="0.4">
      <c r="C18" s="21">
        <f>EDATE(E13,-5)</f>
        <v>45047</v>
      </c>
      <c r="D18" s="22" t="s">
        <v>15</v>
      </c>
      <c r="E18" s="24">
        <f t="shared" si="0"/>
        <v>45077</v>
      </c>
      <c r="F18" s="25" t="s">
        <v>19</v>
      </c>
      <c r="G18" s="27">
        <f t="shared" si="1"/>
        <v>45047</v>
      </c>
      <c r="H18" s="28" t="s">
        <v>15</v>
      </c>
      <c r="I18" s="22">
        <f t="shared" si="2"/>
        <v>45077</v>
      </c>
      <c r="J18" s="33" t="s">
        <v>22</v>
      </c>
      <c r="K18" s="32"/>
      <c r="L18" s="32"/>
      <c r="M18" s="32"/>
      <c r="N18" s="71"/>
      <c r="O18" s="72"/>
    </row>
    <row r="19" spans="3:15" ht="26.25" customHeight="1" x14ac:dyDescent="0.4">
      <c r="C19" s="21">
        <f>EDATE(E13,-6)</f>
        <v>45017</v>
      </c>
      <c r="D19" s="22" t="s">
        <v>15</v>
      </c>
      <c r="E19" s="24">
        <f t="shared" si="0"/>
        <v>45046</v>
      </c>
      <c r="F19" s="25" t="s">
        <v>19</v>
      </c>
      <c r="G19" s="27">
        <f t="shared" si="1"/>
        <v>45017</v>
      </c>
      <c r="H19" s="28" t="s">
        <v>15</v>
      </c>
      <c r="I19" s="22">
        <f t="shared" si="2"/>
        <v>45046</v>
      </c>
      <c r="J19" s="33" t="s">
        <v>22</v>
      </c>
      <c r="K19" s="32"/>
      <c r="L19" s="32"/>
      <c r="M19" s="32"/>
      <c r="N19" s="71"/>
      <c r="O19" s="72"/>
    </row>
    <row r="20" spans="3:15" ht="26.25" customHeight="1" x14ac:dyDescent="0.4">
      <c r="C20" s="21">
        <f>EDATE(E13,-7)</f>
        <v>44986</v>
      </c>
      <c r="D20" s="22" t="s">
        <v>15</v>
      </c>
      <c r="E20" s="24">
        <f t="shared" si="0"/>
        <v>45016</v>
      </c>
      <c r="F20" s="25" t="s">
        <v>19</v>
      </c>
      <c r="G20" s="27">
        <f t="shared" si="1"/>
        <v>44986</v>
      </c>
      <c r="H20" s="28" t="s">
        <v>15</v>
      </c>
      <c r="I20" s="22">
        <f t="shared" si="2"/>
        <v>45016</v>
      </c>
      <c r="J20" s="33" t="s">
        <v>22</v>
      </c>
      <c r="K20" s="32"/>
      <c r="L20" s="32"/>
      <c r="M20" s="32"/>
      <c r="N20" s="71"/>
      <c r="O20" s="72"/>
    </row>
    <row r="21" spans="3:15" ht="26.25" customHeight="1" x14ac:dyDescent="0.4">
      <c r="C21" s="21">
        <f>EDATE(E13,-8)</f>
        <v>44958</v>
      </c>
      <c r="D21" s="22" t="s">
        <v>15</v>
      </c>
      <c r="E21" s="24">
        <f t="shared" si="0"/>
        <v>44985</v>
      </c>
      <c r="F21" s="25" t="s">
        <v>19</v>
      </c>
      <c r="G21" s="30"/>
      <c r="H21" s="28" t="s">
        <v>15</v>
      </c>
      <c r="I21" s="16"/>
      <c r="J21" s="33" t="s">
        <v>22</v>
      </c>
      <c r="K21" s="32"/>
      <c r="L21" s="32"/>
      <c r="M21" s="32"/>
      <c r="N21" s="71"/>
      <c r="O21" s="72"/>
    </row>
    <row r="22" spans="3:15" ht="26.25" customHeight="1" x14ac:dyDescent="0.4">
      <c r="C22" s="21">
        <f>EDATE(E13,-9)</f>
        <v>44927</v>
      </c>
      <c r="D22" s="22" t="s">
        <v>15</v>
      </c>
      <c r="E22" s="24">
        <f t="shared" si="0"/>
        <v>44957</v>
      </c>
      <c r="F22" s="25" t="s">
        <v>19</v>
      </c>
      <c r="G22" s="30"/>
      <c r="H22" s="28" t="s">
        <v>15</v>
      </c>
      <c r="I22" s="16"/>
      <c r="J22" s="33" t="s">
        <v>22</v>
      </c>
      <c r="K22" s="32"/>
      <c r="L22" s="32"/>
      <c r="M22" s="32"/>
      <c r="N22" s="71"/>
      <c r="O22" s="72"/>
    </row>
    <row r="23" spans="3:15" ht="26.25" customHeight="1" x14ac:dyDescent="0.4">
      <c r="C23" s="21">
        <f>EDATE(E13,-10)</f>
        <v>44896</v>
      </c>
      <c r="D23" s="22" t="s">
        <v>15</v>
      </c>
      <c r="E23" s="24">
        <f t="shared" si="0"/>
        <v>44926</v>
      </c>
      <c r="F23" s="25" t="s">
        <v>19</v>
      </c>
      <c r="G23" s="30"/>
      <c r="H23" s="28" t="s">
        <v>15</v>
      </c>
      <c r="I23" s="16"/>
      <c r="J23" s="33" t="s">
        <v>22</v>
      </c>
      <c r="K23" s="32"/>
      <c r="L23" s="32"/>
      <c r="M23" s="32"/>
      <c r="N23" s="71"/>
      <c r="O23" s="72"/>
    </row>
    <row r="24" spans="3:15" ht="26.25" customHeight="1" x14ac:dyDescent="0.4">
      <c r="C24" s="21">
        <f>EDATE(E13,-11)</f>
        <v>44866</v>
      </c>
      <c r="D24" s="22" t="s">
        <v>15</v>
      </c>
      <c r="E24" s="24">
        <f t="shared" si="0"/>
        <v>44895</v>
      </c>
      <c r="F24" s="25" t="s">
        <v>19</v>
      </c>
      <c r="G24" s="30"/>
      <c r="H24" s="28" t="s">
        <v>15</v>
      </c>
      <c r="I24" s="16"/>
      <c r="J24" s="33" t="s">
        <v>22</v>
      </c>
      <c r="K24" s="32"/>
      <c r="L24" s="32"/>
      <c r="M24" s="32"/>
      <c r="N24" s="71"/>
      <c r="O24" s="72"/>
    </row>
    <row r="25" spans="3:15" ht="26.25" customHeight="1" x14ac:dyDescent="0.4">
      <c r="C25" s="21">
        <f>EDATE(E13,-12)</f>
        <v>44835</v>
      </c>
      <c r="D25" s="22" t="s">
        <v>15</v>
      </c>
      <c r="E25" s="24">
        <f t="shared" si="0"/>
        <v>44865</v>
      </c>
      <c r="F25" s="25" t="s">
        <v>19</v>
      </c>
      <c r="G25" s="31"/>
      <c r="H25" s="28" t="s">
        <v>15</v>
      </c>
      <c r="I25" s="16"/>
      <c r="J25" s="33" t="s">
        <v>22</v>
      </c>
      <c r="K25" s="32"/>
      <c r="L25" s="32"/>
      <c r="M25" s="32"/>
      <c r="N25" s="71"/>
      <c r="O25" s="72"/>
    </row>
    <row r="26" spans="3:15" ht="26.25" customHeight="1" x14ac:dyDescent="0.4">
      <c r="C26" s="21"/>
      <c r="D26" s="22" t="s">
        <v>15</v>
      </c>
      <c r="E26" s="16"/>
      <c r="F26" s="25" t="s">
        <v>19</v>
      </c>
      <c r="G26" s="35"/>
      <c r="H26" s="28" t="s">
        <v>15</v>
      </c>
      <c r="I26" s="26"/>
      <c r="J26" s="33" t="s">
        <v>22</v>
      </c>
      <c r="K26" s="32"/>
      <c r="L26" s="32"/>
      <c r="M26" s="32"/>
      <c r="N26" s="71"/>
      <c r="O26" s="72"/>
    </row>
    <row r="27" spans="3:15" x14ac:dyDescent="0.4">
      <c r="L27" s="93" t="s">
        <v>32</v>
      </c>
      <c r="M27" s="94"/>
      <c r="N27" s="94"/>
      <c r="O27" s="95"/>
    </row>
    <row r="28" spans="3:15" ht="18.75" customHeight="1" x14ac:dyDescent="0.4">
      <c r="L28" s="40" t="s">
        <v>33</v>
      </c>
      <c r="M28" s="87" t="s">
        <v>42</v>
      </c>
      <c r="N28" s="87"/>
      <c r="O28" s="88"/>
    </row>
    <row r="29" spans="3:15" x14ac:dyDescent="0.4">
      <c r="L29" s="42" t="s">
        <v>34</v>
      </c>
      <c r="M29" s="91"/>
      <c r="N29" s="91"/>
      <c r="O29" s="92"/>
    </row>
    <row r="31" spans="3:15" ht="19.5" thickBot="1" x14ac:dyDescent="0.45"/>
    <row r="32" spans="3:15" ht="20.25" thickBot="1" x14ac:dyDescent="0.45">
      <c r="G32" s="65" t="s">
        <v>46</v>
      </c>
      <c r="L32" s="43" t="s">
        <v>35</v>
      </c>
      <c r="M32" s="44"/>
      <c r="N32" s="44"/>
      <c r="O32" s="45"/>
    </row>
    <row r="33" spans="3:15" x14ac:dyDescent="0.4">
      <c r="G33" s="75" t="s">
        <v>47</v>
      </c>
      <c r="H33" s="76"/>
      <c r="I33" s="76"/>
      <c r="J33" s="77"/>
      <c r="L33" s="1" t="s">
        <v>36</v>
      </c>
      <c r="M33" s="41"/>
      <c r="N33" s="41"/>
      <c r="O33" s="46"/>
    </row>
    <row r="34" spans="3:15" ht="16.5" customHeight="1" thickBot="1" x14ac:dyDescent="0.45">
      <c r="G34" s="78" t="s">
        <v>48</v>
      </c>
      <c r="H34" s="79"/>
      <c r="I34" s="79"/>
      <c r="J34" s="80"/>
      <c r="L34" s="1"/>
      <c r="M34" s="87" t="s">
        <v>42</v>
      </c>
      <c r="N34" s="87"/>
      <c r="O34" s="88"/>
    </row>
    <row r="35" spans="3:15" ht="19.5" customHeight="1" thickBot="1" x14ac:dyDescent="0.45">
      <c r="G35" s="64"/>
      <c r="L35" s="47" t="s">
        <v>37</v>
      </c>
      <c r="M35" s="89"/>
      <c r="N35" s="89"/>
      <c r="O35" s="90"/>
    </row>
    <row r="36" spans="3:15" x14ac:dyDescent="0.4">
      <c r="G36" s="55"/>
      <c r="H36" s="55"/>
      <c r="I36" s="55"/>
      <c r="J36" s="55"/>
    </row>
    <row r="37" spans="3:15" x14ac:dyDescent="0.4">
      <c r="G37" s="55"/>
      <c r="H37" s="55"/>
      <c r="I37" s="55"/>
      <c r="J37" s="55"/>
    </row>
    <row r="39" spans="3:15" ht="24" x14ac:dyDescent="0.4">
      <c r="C39" s="69" t="s">
        <v>49</v>
      </c>
    </row>
    <row r="40" spans="3:15" ht="24" x14ac:dyDescent="0.4">
      <c r="C40" s="70" t="s">
        <v>50</v>
      </c>
    </row>
    <row r="41" spans="3:15" ht="24" x14ac:dyDescent="0.4">
      <c r="C41" s="70" t="s">
        <v>51</v>
      </c>
    </row>
    <row r="42" spans="3:15" ht="24" x14ac:dyDescent="0.4">
      <c r="C42" s="70" t="s">
        <v>52</v>
      </c>
    </row>
  </sheetData>
  <mergeCells count="38">
    <mergeCell ref="G33:J33"/>
    <mergeCell ref="G34:J34"/>
    <mergeCell ref="M28:O29"/>
    <mergeCell ref="M34:O35"/>
    <mergeCell ref="B2:C2"/>
    <mergeCell ref="D9:I10"/>
    <mergeCell ref="J9:M9"/>
    <mergeCell ref="D3:I3"/>
    <mergeCell ref="J3:K3"/>
    <mergeCell ref="L3:M3"/>
    <mergeCell ref="D5:I7"/>
    <mergeCell ref="L5:O7"/>
    <mergeCell ref="J6:K6"/>
    <mergeCell ref="J7:K7"/>
    <mergeCell ref="O3:O4"/>
    <mergeCell ref="D4:I4"/>
    <mergeCell ref="J4:K4"/>
    <mergeCell ref="L4:M4"/>
    <mergeCell ref="E2:N2"/>
    <mergeCell ref="N14:O14"/>
    <mergeCell ref="L27:O27"/>
    <mergeCell ref="N21:O21"/>
    <mergeCell ref="N22:O22"/>
    <mergeCell ref="N23:O23"/>
    <mergeCell ref="N24:O24"/>
    <mergeCell ref="N25:O25"/>
    <mergeCell ref="N26:O26"/>
    <mergeCell ref="N20:O20"/>
    <mergeCell ref="N19:O19"/>
    <mergeCell ref="N15:O15"/>
    <mergeCell ref="N16:O16"/>
    <mergeCell ref="N17:O17"/>
    <mergeCell ref="N18:O18"/>
    <mergeCell ref="C11:O11"/>
    <mergeCell ref="C12:E12"/>
    <mergeCell ref="G12:I13"/>
    <mergeCell ref="K12:M12"/>
    <mergeCell ref="N12:O13"/>
  </mergeCells>
  <phoneticPr fontId="1"/>
  <pageMargins left="0.25" right="0.25" top="0.75" bottom="0.75" header="0.3" footer="0.3"/>
  <pageSetup paperSize="9"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離職票見本  (月給)</vt:lpstr>
      <vt:lpstr>離職票見本（日・時給） </vt:lpstr>
      <vt:lpstr>入力シート!Print_Area</vt:lpstr>
      <vt:lpstr>'離職票見本  (月給)'!Print_Area</vt:lpstr>
      <vt:lpstr>'離職票見本（日・時給） 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西尾直樹</dc:creator>
  <cp:lastModifiedBy>鈴木理絵</cp:lastModifiedBy>
  <cp:lastPrinted>2023-10-16T01:51:02Z</cp:lastPrinted>
  <dcterms:created xsi:type="dcterms:W3CDTF">2020-11-17T01:54:33Z</dcterms:created>
  <dcterms:modified xsi:type="dcterms:W3CDTF">2023-10-16T01:54:06Z</dcterms:modified>
</cp:coreProperties>
</file>