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vfilsrv0p\ファイル共有フォルダ\滋賀労働局\共通\共通\②適用共有\③ 適用第一係長\年度更新(事務組合)\"/>
    </mc:Choice>
  </mc:AlternateContent>
  <xr:revisionPtr revIDLastSave="0" documentId="13_ncr:1_{0AC3F424-77D4-4F57-9450-0F8FA02E12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告書内訳(減額訂正用)" sheetId="5" r:id="rId1"/>
    <sheet name="申告書内訳入力見本(末尾０)" sheetId="9" r:id="rId2"/>
    <sheet name="賃等報告(計算式あり)" sheetId="8" r:id="rId3"/>
  </sheets>
  <definedNames>
    <definedName name="_xlnm.Print_Area" localSheetId="0">'申告書内訳(減額訂正用)'!$A$1:$BK$85</definedName>
    <definedName name="_xlnm.Print_Area" localSheetId="1">'申告書内訳入力見本(末尾０)'!$A$1:$BK$85</definedName>
    <definedName name="_xlnm.Print_Area" localSheetId="2">'賃等報告(計算式あり)'!$A$1:$BA$56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55" i="8" l="1"/>
  <c r="AQ74" i="5"/>
  <c r="AP74" i="5"/>
  <c r="AO74" i="5"/>
  <c r="AN74" i="5"/>
  <c r="AR74" i="5" s="1"/>
  <c r="AR63" i="5"/>
  <c r="AR51" i="5"/>
  <c r="AR39" i="5"/>
  <c r="AR27" i="5"/>
  <c r="AR15" i="5"/>
  <c r="AR63" i="9"/>
  <c r="AR51" i="9"/>
  <c r="AR39" i="9"/>
  <c r="AR27" i="9"/>
  <c r="AR15" i="9"/>
  <c r="AQ74" i="9"/>
  <c r="AP74" i="9"/>
  <c r="AN74" i="9"/>
  <c r="AR74" i="9" l="1"/>
  <c r="U70" i="5" l="1"/>
  <c r="U68" i="5"/>
  <c r="U64" i="5"/>
  <c r="U60" i="5"/>
  <c r="U58" i="5"/>
  <c r="U56" i="5"/>
  <c r="U52" i="5"/>
  <c r="U48" i="5"/>
  <c r="AC18" i="9"/>
  <c r="AC22" i="9" s="1"/>
  <c r="AC13" i="9"/>
  <c r="AC49" i="9"/>
  <c r="AC58" i="5"/>
  <c r="AC46" i="5"/>
  <c r="AC70" i="9"/>
  <c r="AC66" i="5"/>
  <c r="AL65" i="5"/>
  <c r="AC61" i="5"/>
  <c r="AC70" i="5" s="1"/>
  <c r="AC54" i="5"/>
  <c r="AL53" i="5"/>
  <c r="AC49" i="5"/>
  <c r="AC30" i="5"/>
  <c r="AC25" i="5"/>
  <c r="AC34" i="5" s="1"/>
  <c r="U28" i="5"/>
  <c r="U24" i="5"/>
  <c r="AF53" i="5" l="1"/>
  <c r="AH65" i="5"/>
  <c r="AF65" i="5"/>
  <c r="AH53" i="5"/>
  <c r="AC25" i="9" l="1"/>
  <c r="H75" i="9"/>
  <c r="AO74" i="9"/>
  <c r="AM74" i="9"/>
  <c r="AJ74" i="9"/>
  <c r="BK73" i="9"/>
  <c r="BI73" i="9"/>
  <c r="BH73" i="9"/>
  <c r="BG73" i="9"/>
  <c r="BE73" i="9"/>
  <c r="BD73" i="9"/>
  <c r="BB73" i="9"/>
  <c r="BA73" i="9"/>
  <c r="AZ73" i="9"/>
  <c r="H71" i="9"/>
  <c r="U70" i="9"/>
  <c r="U68" i="9"/>
  <c r="AH65" i="9" s="1"/>
  <c r="AL65" i="9"/>
  <c r="U22" i="9"/>
  <c r="U20" i="9"/>
  <c r="AH17" i="9" s="1"/>
  <c r="AL17" i="9"/>
  <c r="U16" i="9"/>
  <c r="U12" i="9"/>
  <c r="U58" i="9"/>
  <c r="AC54" i="9"/>
  <c r="U56" i="9" s="1"/>
  <c r="AL53" i="9"/>
  <c r="U52" i="9"/>
  <c r="U48" i="9"/>
  <c r="U46" i="9"/>
  <c r="AC42" i="9"/>
  <c r="AL41" i="9"/>
  <c r="U40" i="9"/>
  <c r="U44" i="9" s="1"/>
  <c r="AC37" i="9"/>
  <c r="U36" i="9"/>
  <c r="U34" i="9"/>
  <c r="AC30" i="9"/>
  <c r="AL29" i="9"/>
  <c r="U28" i="9"/>
  <c r="U24" i="9"/>
  <c r="U32" i="9" s="1"/>
  <c r="AA17" i="8"/>
  <c r="AC17" i="8"/>
  <c r="AP17" i="8"/>
  <c r="AR17" i="8"/>
  <c r="AA18" i="8"/>
  <c r="AC18" i="8"/>
  <c r="AP18" i="8"/>
  <c r="AR18" i="8"/>
  <c r="AA19" i="8"/>
  <c r="AC19" i="8"/>
  <c r="AP19" i="8"/>
  <c r="AR19" i="8"/>
  <c r="AA20" i="8"/>
  <c r="AC20" i="8"/>
  <c r="AP20" i="8"/>
  <c r="AR20" i="8"/>
  <c r="AA21" i="8"/>
  <c r="AC21" i="8"/>
  <c r="AP21" i="8"/>
  <c r="AR21" i="8"/>
  <c r="AA22" i="8"/>
  <c r="AC22" i="8"/>
  <c r="AP22" i="8"/>
  <c r="AR22" i="8"/>
  <c r="AC23" i="8"/>
  <c r="AR23" i="8"/>
  <c r="AC24" i="8"/>
  <c r="AR24" i="8"/>
  <c r="I25" i="8"/>
  <c r="S25" i="8"/>
  <c r="X25" i="8"/>
  <c r="AJ25" i="8"/>
  <c r="AO25" i="8"/>
  <c r="AA27" i="8"/>
  <c r="AC27" i="8"/>
  <c r="AP27" i="8"/>
  <c r="AR27" i="8"/>
  <c r="AA28" i="8"/>
  <c r="AC28" i="8"/>
  <c r="AC36" i="8" s="1"/>
  <c r="AC40" i="8" s="1"/>
  <c r="AP28" i="8"/>
  <c r="AR28" i="8"/>
  <c r="AA29" i="8"/>
  <c r="AC29" i="8"/>
  <c r="AP29" i="8"/>
  <c r="AR29" i="8"/>
  <c r="AA30" i="8"/>
  <c r="AC30" i="8"/>
  <c r="AP30" i="8"/>
  <c r="AR30" i="8"/>
  <c r="AA31" i="8"/>
  <c r="AC31" i="8"/>
  <c r="AP31" i="8"/>
  <c r="AR31" i="8"/>
  <c r="AA32" i="8"/>
  <c r="AC32" i="8"/>
  <c r="AP32" i="8"/>
  <c r="AR32" i="8"/>
  <c r="AC33" i="8"/>
  <c r="AR33" i="8"/>
  <c r="AC34" i="8"/>
  <c r="AR34" i="8"/>
  <c r="I35" i="8"/>
  <c r="S35" i="8"/>
  <c r="X35" i="8"/>
  <c r="AJ35" i="8"/>
  <c r="AO35" i="8"/>
  <c r="H55" i="8"/>
  <c r="AR26" i="8" l="1"/>
  <c r="AR38" i="8" s="1"/>
  <c r="AC26" i="8"/>
  <c r="AC46" i="9"/>
  <c r="AH41" i="9" s="1"/>
  <c r="AC34" i="9"/>
  <c r="AF29" i="9" s="1"/>
  <c r="AC58" i="9"/>
  <c r="AL74" i="9"/>
  <c r="AF65" i="9"/>
  <c r="AF17" i="9"/>
  <c r="AR36" i="8"/>
  <c r="AR40" i="8" s="1"/>
  <c r="AC42" i="8"/>
  <c r="AC38" i="8"/>
  <c r="AH29" i="9" l="1"/>
  <c r="AC74" i="9"/>
  <c r="S74" i="9"/>
  <c r="AF41" i="9"/>
  <c r="AF53" i="9"/>
  <c r="AH53" i="9"/>
  <c r="AH74" i="9" s="1"/>
  <c r="AR42" i="8"/>
  <c r="H75" i="5"/>
  <c r="H71" i="5"/>
  <c r="AM74" i="5"/>
  <c r="AJ74" i="5"/>
  <c r="U46" i="5"/>
  <c r="AC42" i="5"/>
  <c r="AL41" i="5"/>
  <c r="U40" i="5"/>
  <c r="AC37" i="5"/>
  <c r="U36" i="5"/>
  <c r="U44" i="5" s="1"/>
  <c r="U34" i="5"/>
  <c r="AL29" i="5"/>
  <c r="U32" i="5"/>
  <c r="AF74" i="9" l="1"/>
  <c r="AF71" i="9"/>
  <c r="AH71" i="9"/>
  <c r="AF77" i="9"/>
  <c r="AH41" i="5"/>
  <c r="AF29" i="5"/>
  <c r="AH29" i="5"/>
  <c r="BK73" i="5"/>
  <c r="BI73" i="5"/>
  <c r="BH73" i="5"/>
  <c r="BG73" i="5"/>
  <c r="BE73" i="5"/>
  <c r="BD73" i="5"/>
  <c r="BB73" i="5"/>
  <c r="BA73" i="5"/>
  <c r="AZ73" i="5"/>
  <c r="U22" i="5"/>
  <c r="AC18" i="5"/>
  <c r="U16" i="5"/>
  <c r="AL17" i="5"/>
  <c r="AL74" i="5" s="1"/>
  <c r="AC13" i="5"/>
  <c r="U12" i="5"/>
  <c r="U20" i="5" s="1"/>
  <c r="AC22" i="5" l="1"/>
  <c r="AF17" i="5" s="1"/>
  <c r="AF41" i="5"/>
  <c r="S74" i="5"/>
  <c r="AF74" i="5" l="1"/>
  <c r="AF71" i="5"/>
  <c r="AH17" i="5"/>
  <c r="AC74" i="5"/>
  <c r="AH74" i="5" l="1"/>
  <c r="AF77" i="5" s="1"/>
  <c r="AH71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P15" authorId="0" shapeId="0" xr:uid="{50D155C1-0E7D-4176-88C7-4F328D9563BA}">
      <text>
        <r>
          <rPr>
            <sz val="9"/>
            <color indexed="81"/>
            <rFont val="BIZ UDゴシック"/>
            <family val="3"/>
            <charset val="128"/>
          </rPr>
          <t>申告済概算保険料額との差額を、数字の頭にマイナスを付けて入力してください</t>
        </r>
      </text>
    </comment>
    <comment ref="AN20" authorId="0" shapeId="0" xr:uid="{B8C44BF9-4691-4072-B9A3-1F8877219665}">
      <text>
        <r>
          <rPr>
            <sz val="9"/>
            <color indexed="81"/>
            <rFont val="BIZ UDゴシック"/>
            <family val="3"/>
            <charset val="128"/>
          </rPr>
          <t>委託解除年月日と委託解除理由を
入力してください</t>
        </r>
      </text>
    </comment>
    <comment ref="BC82" authorId="0" shapeId="0" xr:uid="{9C0C0B0D-8D26-40E4-B1C7-E0069C51254D}">
      <text>
        <r>
          <rPr>
            <sz val="9"/>
            <color indexed="81"/>
            <rFont val="BIZ UDゴシック"/>
            <family val="3"/>
            <charset val="128"/>
          </rPr>
          <t>選択してください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H1" authorId="0" shapeId="0" xr:uid="{29FF36A2-CA51-4433-B3D7-AA67C0E5E191}">
      <text>
        <r>
          <rPr>
            <sz val="9"/>
            <color indexed="81"/>
            <rFont val="HGPｺﾞｼｯｸM"/>
            <family val="3"/>
            <charset val="128"/>
          </rPr>
          <t>選択してください</t>
        </r>
      </text>
    </comment>
  </commentList>
</comments>
</file>

<file path=xl/sharedStrings.xml><?xml version="1.0" encoding="utf-8"?>
<sst xmlns="http://schemas.openxmlformats.org/spreadsheetml/2006/main" count="1032" uniqueCount="248">
  <si>
    <t>管轄</t>
    <rPh sb="0" eb="2">
      <t>カンカツ</t>
    </rPh>
    <phoneticPr fontId="1"/>
  </si>
  <si>
    <t>円</t>
    <rPh sb="0" eb="1">
      <t>エン</t>
    </rPh>
    <phoneticPr fontId="1"/>
  </si>
  <si>
    <t>千円</t>
    <rPh sb="0" eb="2">
      <t>センエン</t>
    </rPh>
    <phoneticPr fontId="1"/>
  </si>
  <si>
    <t>1000分の</t>
    <rPh sb="4" eb="5">
      <t>ブン</t>
    </rPh>
    <phoneticPr fontId="1"/>
  </si>
  <si>
    <t>月</t>
    <rPh sb="0" eb="1">
      <t>ツキ</t>
    </rPh>
    <phoneticPr fontId="1"/>
  </si>
  <si>
    <t>⑳</t>
    <phoneticPr fontId="1"/>
  </si>
  <si>
    <t>区分</t>
    <rPh sb="0" eb="2">
      <t>クブン</t>
    </rPh>
    <phoneticPr fontId="1"/>
  </si>
  <si>
    <t>件</t>
    <rPh sb="0" eb="1">
      <t>ケン</t>
    </rPh>
    <phoneticPr fontId="1"/>
  </si>
  <si>
    <t>計</t>
    <rPh sb="0" eb="1">
      <t>ケイ</t>
    </rPh>
    <phoneticPr fontId="1"/>
  </si>
  <si>
    <t>㉑</t>
    <phoneticPr fontId="1"/>
  </si>
  <si>
    <t>甲</t>
    <rPh sb="0" eb="1">
      <t>コウ</t>
    </rPh>
    <phoneticPr fontId="1"/>
  </si>
  <si>
    <t>乙</t>
    <rPh sb="0" eb="1">
      <t>オツ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</si>
  <si>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</si>
  <si>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</si>
  <si>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</si>
  <si>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</si>
  <si>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</si>
  <si>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⑦</t>
    <phoneticPr fontId="1"/>
  </si>
  <si>
    <t>⑧</t>
    <phoneticPr fontId="1"/>
  </si>
  <si>
    <t>⑨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</si>
  <si>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</si>
  <si>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</si>
  <si>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</si>
  <si>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</si>
  <si>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</si>
  <si>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15人以下</t>
    <rPh sb="2" eb="5">
      <t>ニンイカ</t>
    </rPh>
    <phoneticPr fontId="1"/>
  </si>
  <si>
    <t>16人以上</t>
    <rPh sb="2" eb="5">
      <t>ニンイジョウ</t>
    </rPh>
    <phoneticPr fontId="1"/>
  </si>
  <si>
    <t>⑯</t>
    <phoneticPr fontId="1"/>
  </si>
  <si>
    <t>⑰</t>
    <phoneticPr fontId="1"/>
  </si>
  <si>
    <t>⑱</t>
    <phoneticPr fontId="1"/>
  </si>
  <si>
    <t>⑲</t>
    <phoneticPr fontId="1"/>
  </si>
  <si>
    <t>枚のうち</t>
    <rPh sb="0" eb="1">
      <t>マイ</t>
    </rPh>
    <phoneticPr fontId="1"/>
  </si>
  <si>
    <t>前期</t>
    <rPh sb="0" eb="2">
      <t>ゼンキ</t>
    </rPh>
    <phoneticPr fontId="1"/>
  </si>
  <si>
    <t>後期</t>
    <rPh sb="0" eb="2">
      <t>コウキ</t>
    </rPh>
    <phoneticPr fontId="1"/>
  </si>
  <si>
    <t>⑩</t>
    <phoneticPr fontId="1"/>
  </si>
  <si>
    <t>組様式第６号(甲)</t>
    <rPh sb="0" eb="1">
      <t>クミ</t>
    </rPh>
    <rPh sb="1" eb="3">
      <t>ヨウシキ</t>
    </rPh>
    <rPh sb="3" eb="4">
      <t>ダイ</t>
    </rPh>
    <rPh sb="5" eb="6">
      <t>ゴウ</t>
    </rPh>
    <rPh sb="7" eb="8">
      <t>コウ</t>
    </rPh>
    <phoneticPr fontId="1"/>
  </si>
  <si>
    <t>労災保険</t>
    <rPh sb="0" eb="4">
      <t>ロウサイホケン</t>
    </rPh>
    <phoneticPr fontId="1"/>
  </si>
  <si>
    <t>雇用保険</t>
    <rPh sb="0" eb="4">
      <t>コヨウホケン</t>
    </rPh>
    <phoneticPr fontId="1"/>
  </si>
  <si>
    <t>一般拠出金</t>
    <rPh sb="0" eb="5">
      <t>イッパンキョシュツキン</t>
    </rPh>
    <phoneticPr fontId="1"/>
  </si>
  <si>
    <t>令和５年度概算保険料</t>
    <rPh sb="0" eb="2">
      <t>レイワ</t>
    </rPh>
    <rPh sb="3" eb="5">
      <t>ネンド</t>
    </rPh>
    <rPh sb="5" eb="10">
      <t>ガイサンホケンリョウ</t>
    </rPh>
    <phoneticPr fontId="1"/>
  </si>
  <si>
    <t>氏名</t>
    <rPh sb="0" eb="2">
      <t>シメイ</t>
    </rPh>
    <phoneticPr fontId="1"/>
  </si>
  <si>
    <t>適用月数</t>
    <rPh sb="0" eb="4">
      <t>テキヨウツキスウ</t>
    </rPh>
    <phoneticPr fontId="1"/>
  </si>
  <si>
    <t>労働保険番号Ａ</t>
    <rPh sb="0" eb="6">
      <t>ロウドウホケンバンゴウ</t>
    </rPh>
    <phoneticPr fontId="1"/>
  </si>
  <si>
    <t>府県</t>
    <rPh sb="0" eb="2">
      <t>フケン</t>
    </rPh>
    <phoneticPr fontId="1"/>
  </si>
  <si>
    <t>基幹番号</t>
    <rPh sb="0" eb="4">
      <t>キカンバンゴウ</t>
    </rPh>
    <phoneticPr fontId="1"/>
  </si>
  <si>
    <t>事業場の名称</t>
    <phoneticPr fontId="1"/>
  </si>
  <si>
    <t>業種</t>
    <phoneticPr fontId="1"/>
  </si>
  <si>
    <t>⑥</t>
  </si>
  <si>
    <t>賃金総額</t>
    <phoneticPr fontId="1"/>
  </si>
  <si>
    <t>労災保険</t>
    <phoneticPr fontId="1"/>
  </si>
  <si>
    <t>雇用保険</t>
    <phoneticPr fontId="1"/>
  </si>
  <si>
    <t>第一種特別加入者</t>
    <phoneticPr fontId="1"/>
  </si>
  <si>
    <t>保険料・一般拠出金申告書内訳</t>
    <rPh sb="0" eb="3">
      <t>ホケンリョウ</t>
    </rPh>
    <rPh sb="4" eb="9">
      <t>イッパンキョシュツキン</t>
    </rPh>
    <rPh sb="9" eb="14">
      <t>シンコクショウチワケ</t>
    </rPh>
    <phoneticPr fontId="1"/>
  </si>
  <si>
    <t>令和４年度確定
令和５年度概算</t>
    <rPh sb="0" eb="2">
      <t>レイワ</t>
    </rPh>
    <rPh sb="3" eb="5">
      <t>ネンド</t>
    </rPh>
    <rPh sb="5" eb="7">
      <t>カクテイ</t>
    </rPh>
    <rPh sb="13" eb="15">
      <t>ガイサン</t>
    </rPh>
    <phoneticPr fontId="1"/>
  </si>
  <si>
    <t>一般保険料
(⑩×⑪)</t>
    <phoneticPr fontId="1"/>
  </si>
  <si>
    <t>保険料
(⑦×⑧)</t>
    <phoneticPr fontId="1"/>
  </si>
  <si>
    <t>令和４年度確定保険料・令和５年度概算保険料(増加・減額)・一般拠出金</t>
    <rPh sb="0" eb="2">
      <t>レイワ</t>
    </rPh>
    <rPh sb="3" eb="5">
      <t>ネンド</t>
    </rPh>
    <rPh sb="5" eb="10">
      <t>カクテイホケンリョウ</t>
    </rPh>
    <rPh sb="11" eb="13">
      <t>レイワ</t>
    </rPh>
    <rPh sb="14" eb="16">
      <t>ネンド</t>
    </rPh>
    <rPh sb="16" eb="18">
      <t>ガイサン</t>
    </rPh>
    <rPh sb="18" eb="21">
      <t>ホケンリョウ</t>
    </rPh>
    <rPh sb="22" eb="24">
      <t>ゾウカ</t>
    </rPh>
    <rPh sb="25" eb="27">
      <t>ゲンガク</t>
    </rPh>
    <rPh sb="29" eb="34">
      <t>イッパンキョシュツキン</t>
    </rPh>
    <phoneticPr fontId="1"/>
  </si>
  <si>
    <t>申告済概
算保険料</t>
    <phoneticPr fontId="1"/>
  </si>
  <si>
    <t>枚目</t>
    <rPh sb="0" eb="2">
      <t>マイメ</t>
    </rPh>
    <phoneticPr fontId="1"/>
  </si>
  <si>
    <t>常　時
使　用
労働者</t>
    <phoneticPr fontId="1"/>
  </si>
  <si>
    <t>保 険
関 係
区 分</t>
    <phoneticPr fontId="1"/>
  </si>
  <si>
    <t>労働
保険
番号
の枝
番号</t>
    <phoneticPr fontId="1"/>
  </si>
  <si>
    <t>確定保険料
(規模区分別)
合計額(⑨＋⑫)</t>
    <rPh sb="7" eb="12">
      <t>キボクブンベツ</t>
    </rPh>
    <rPh sb="14" eb="17">
      <t>ゴウケイガク</t>
    </rPh>
    <phoneticPr fontId="1"/>
  </si>
  <si>
    <t>保険料</t>
    <rPh sb="0" eb="3">
      <t>ホケンリョウ</t>
    </rPh>
    <phoneticPr fontId="1"/>
  </si>
  <si>
    <t>第一種特別
加入を含む</t>
    <rPh sb="0" eb="1">
      <t>ダイ</t>
    </rPh>
    <rPh sb="1" eb="3">
      <t>イッシュ</t>
    </rPh>
    <rPh sb="3" eb="5">
      <t>トクベツ</t>
    </rPh>
    <rPh sb="6" eb="8">
      <t>カニュウ</t>
    </rPh>
    <rPh sb="9" eb="10">
      <t>フク</t>
    </rPh>
    <phoneticPr fontId="1"/>
  </si>
  <si>
    <t>一般保険料
第一種特別
加入保険料</t>
    <rPh sb="0" eb="5">
      <t>イッパンホケンリョウ</t>
    </rPh>
    <rPh sb="6" eb="7">
      <t>ダイ</t>
    </rPh>
    <rPh sb="7" eb="8">
      <t>イチ</t>
    </rPh>
    <rPh sb="8" eb="9">
      <t>シュ</t>
    </rPh>
    <rPh sb="9" eb="11">
      <t>トクベツ</t>
    </rPh>
    <rPh sb="12" eb="14">
      <t>カニュウ</t>
    </rPh>
    <rPh sb="14" eb="17">
      <t>ホケンリョウ</t>
    </rPh>
    <phoneticPr fontId="1"/>
  </si>
  <si>
    <t>一般保険料</t>
    <rPh sb="0" eb="5">
      <t>イッパンホケンリョウ</t>
    </rPh>
    <phoneticPr fontId="1"/>
  </si>
  <si>
    <t>合計
(⑰＋⑱)</t>
    <phoneticPr fontId="1"/>
  </si>
  <si>
    <t>令和４年
度の給付
基礎日額</t>
    <rPh sb="0" eb="2">
      <t>レイワ</t>
    </rPh>
    <rPh sb="3" eb="4">
      <t>ネン</t>
    </rPh>
    <rPh sb="5" eb="6">
      <t>ド</t>
    </rPh>
    <rPh sb="7" eb="9">
      <t>キュウフ</t>
    </rPh>
    <rPh sb="10" eb="12">
      <t>キソ</t>
    </rPh>
    <rPh sb="12" eb="14">
      <t>ニチガク</t>
    </rPh>
    <phoneticPr fontId="1"/>
  </si>
  <si>
    <t>所
掌</t>
    <rPh sb="0" eb="1">
      <t>ショ</t>
    </rPh>
    <rPh sb="2" eb="3">
      <t>テノヒラ</t>
    </rPh>
    <phoneticPr fontId="1"/>
  </si>
  <si>
    <t>被 保
険 者</t>
    <phoneticPr fontId="1"/>
  </si>
  <si>
    <t>(一)</t>
    <rPh sb="1" eb="2">
      <t>イチ</t>
    </rPh>
    <phoneticPr fontId="1"/>
  </si>
  <si>
    <t>4.4.1～4.9.30</t>
  </si>
  <si>
    <t>4.4.1～4.9.30</t>
    <phoneticPr fontId="1"/>
  </si>
  <si>
    <t>4.10.1～5.3.31</t>
  </si>
  <si>
    <t>4.10.1～5.3.31</t>
    <phoneticPr fontId="1"/>
  </si>
  <si>
    <t>通年</t>
    <rPh sb="0" eb="2">
      <t>ツウネン</t>
    </rPh>
    <phoneticPr fontId="1"/>
  </si>
  <si>
    <t>(特)</t>
    <rPh sb="1" eb="2">
      <t>トク</t>
    </rPh>
    <phoneticPr fontId="1"/>
  </si>
  <si>
    <t xml:space="preserve"> 計</t>
    <rPh sb="1" eb="2">
      <t>ケイ</t>
    </rPh>
    <phoneticPr fontId="1"/>
  </si>
  <si>
    <t>Ａ</t>
    <phoneticPr fontId="1"/>
  </si>
  <si>
    <t>Ｂ</t>
    <phoneticPr fontId="1"/>
  </si>
  <si>
    <t>Ⓐ</t>
  </si>
  <si>
    <t>Ⓕ</t>
  </si>
  <si>
    <t>Ⓗ</t>
  </si>
  <si>
    <t>Ⓘ</t>
  </si>
  <si>
    <t>Ⓙ</t>
  </si>
  <si>
    <t>Ⓚ</t>
  </si>
  <si>
    <t>Ⓛ</t>
  </si>
  <si>
    <t>Ⓜ</t>
  </si>
  <si>
    <t>計Ⓖ</t>
  </si>
  <si>
    <t>一般拠出金額
(⑭×  /1000)</t>
    <phoneticPr fontId="1"/>
  </si>
  <si>
    <t>両
保</t>
    <rPh sb="0" eb="1">
      <t>リョウ</t>
    </rPh>
    <rPh sb="2" eb="3">
      <t>タモツ</t>
    </rPh>
    <phoneticPr fontId="1"/>
  </si>
  <si>
    <t>労
災</t>
    <rPh sb="0" eb="1">
      <t>ロウ</t>
    </rPh>
    <rPh sb="2" eb="3">
      <t>サイ</t>
    </rPh>
    <phoneticPr fontId="1"/>
  </si>
  <si>
    <t>雇
用</t>
    <rPh sb="0" eb="1">
      <t>ヤトイ</t>
    </rPh>
    <rPh sb="2" eb="3">
      <t>ヨウ</t>
    </rPh>
    <phoneticPr fontId="1"/>
  </si>
  <si>
    <t>人</t>
    <rPh sb="0" eb="1">
      <t>ニン</t>
    </rPh>
    <phoneticPr fontId="1"/>
  </si>
  <si>
    <t xml:space="preserve">労働保険番号Ｂ
</t>
    <rPh sb="0" eb="6">
      <t>ロウドウホケンバンゴウ</t>
    </rPh>
    <phoneticPr fontId="1"/>
  </si>
  <si>
    <t>1.新　規
2.継　続
3.変　更
4.脱退等</t>
    <rPh sb="2" eb="3">
      <t>シン</t>
    </rPh>
    <rPh sb="4" eb="5">
      <t>タダシ</t>
    </rPh>
    <rPh sb="8" eb="9">
      <t>ツギ</t>
    </rPh>
    <rPh sb="10" eb="11">
      <t>ツヅキ</t>
    </rPh>
    <rPh sb="14" eb="15">
      <t>ヘン</t>
    </rPh>
    <rPh sb="16" eb="17">
      <t>サラ</t>
    </rPh>
    <rPh sb="20" eb="22">
      <t>ダッタイ</t>
    </rPh>
    <rPh sb="22" eb="23">
      <t>トウ</t>
    </rPh>
    <phoneticPr fontId="1"/>
  </si>
  <si>
    <t>賃金総額
(※)</t>
    <phoneticPr fontId="1"/>
  </si>
  <si>
    <t>電話番号(　　　)-(　　　)　　　番</t>
    <rPh sb="0" eb="2">
      <t>デンワ</t>
    </rPh>
    <rPh sb="2" eb="4">
      <t>バンゴウ</t>
    </rPh>
    <rPh sb="18" eb="19">
      <t>バン</t>
    </rPh>
    <phoneticPr fontId="1"/>
  </si>
  <si>
    <t>労働保険
事務組合の</t>
    <rPh sb="0" eb="4">
      <t>ロウドウホケン</t>
    </rPh>
    <rPh sb="5" eb="9">
      <t>ジムクミアイ</t>
    </rPh>
    <phoneticPr fontId="1"/>
  </si>
  <si>
    <t>代表者の氏名</t>
    <rPh sb="0" eb="3">
      <t>ダイヒョウシャ</t>
    </rPh>
    <rPh sb="4" eb="6">
      <t>シメイ</t>
    </rPh>
    <phoneticPr fontId="1"/>
  </si>
  <si>
    <t>名　　称</t>
    <rPh sb="0" eb="1">
      <t>ナ</t>
    </rPh>
    <rPh sb="3" eb="4">
      <t>ショウ</t>
    </rPh>
    <phoneticPr fontId="1"/>
  </si>
  <si>
    <t>所　 在　 地</t>
    <rPh sb="0" eb="1">
      <t>ショ</t>
    </rPh>
    <rPh sb="3" eb="4">
      <t>ザイ</t>
    </rPh>
    <rPh sb="6" eb="7">
      <t>チ</t>
    </rPh>
    <phoneticPr fontId="1"/>
  </si>
  <si>
    <t>事務担当者</t>
    <rPh sb="0" eb="5">
      <t>ジムタントウシャ</t>
    </rPh>
    <phoneticPr fontId="1"/>
  </si>
  <si>
    <t>氏　　　名</t>
    <rPh sb="0" eb="1">
      <t>シ</t>
    </rPh>
    <rPh sb="4" eb="5">
      <t>メイ</t>
    </rPh>
    <phoneticPr fontId="1"/>
  </si>
  <si>
    <t>(　　 ～ 　　)</t>
  </si>
  <si>
    <t>(　　 ～ 　　)</t>
    <phoneticPr fontId="1"/>
  </si>
  <si>
    <t>012</t>
    <phoneticPr fontId="1"/>
  </si>
  <si>
    <t>小計</t>
    <rPh sb="0" eb="2">
      <t>ショウケイ</t>
    </rPh>
    <phoneticPr fontId="1"/>
  </si>
  <si>
    <t>両 保</t>
    <rPh sb="0" eb="1">
      <t>リョウ</t>
    </rPh>
    <rPh sb="2" eb="3">
      <t>ホ</t>
    </rPh>
    <phoneticPr fontId="1"/>
  </si>
  <si>
    <t>労 災</t>
    <rPh sb="0" eb="1">
      <t>ロウ</t>
    </rPh>
    <rPh sb="2" eb="3">
      <t>サイ</t>
    </rPh>
    <phoneticPr fontId="1"/>
  </si>
  <si>
    <t>雇 用</t>
    <rPh sb="0" eb="1">
      <t>ヤトイ</t>
    </rPh>
    <rPh sb="2" eb="3">
      <t>ヨウ</t>
    </rPh>
    <phoneticPr fontId="1"/>
  </si>
  <si>
    <r>
      <t>雇用
保険
率</t>
    </r>
    <r>
      <rPr>
        <sz val="7"/>
        <color rgb="FFFFFFFF"/>
        <rFont val="BIZ UD明朝 Medium"/>
        <family val="1"/>
        <charset val="128"/>
      </rPr>
      <t>＿</t>
    </r>
    <phoneticPr fontId="1"/>
  </si>
  <si>
    <r>
      <t>労災
保険
率</t>
    </r>
    <r>
      <rPr>
        <sz val="7"/>
        <color rgb="FFFFFFFF"/>
        <rFont val="BIZ UD明朝 Medium"/>
        <family val="1"/>
        <charset val="128"/>
      </rPr>
      <t>＿</t>
    </r>
    <phoneticPr fontId="1"/>
  </si>
  <si>
    <r>
      <t>令和５年
度からの
給付基礎
日額</t>
    </r>
    <r>
      <rPr>
        <sz val="8"/>
        <color rgb="FFFFFFFF"/>
        <rFont val="BIZ UD明朝 Medium"/>
        <family val="1"/>
        <charset val="128"/>
      </rPr>
      <t>＿＿</t>
    </r>
    <rPh sb="0" eb="2">
      <t>レイワ</t>
    </rPh>
    <rPh sb="3" eb="4">
      <t>ネン</t>
    </rPh>
    <rPh sb="5" eb="6">
      <t>ド</t>
    </rPh>
    <rPh sb="10" eb="12">
      <t>キュウフ</t>
    </rPh>
    <rPh sb="12" eb="14">
      <t>キソ</t>
    </rPh>
    <rPh sb="15" eb="17">
      <t>ニチガク</t>
    </rPh>
    <phoneticPr fontId="1"/>
  </si>
  <si>
    <t>※</t>
    <phoneticPr fontId="1"/>
  </si>
  <si>
    <t>⑭(一般拠出金算定に係る賃金総額)については、⑦(労災保険に係る賃金総額)の(一)と同額を記入してください。ただし、平成19年3月31日以前に成立した一括有期事業については、一般拠出金算定対象とはなりません。</t>
    <rPh sb="2" eb="7">
      <t>イッパンキョシュツキン</t>
    </rPh>
    <rPh sb="7" eb="9">
      <t>サンテイ</t>
    </rPh>
    <rPh sb="10" eb="11">
      <t>カカ</t>
    </rPh>
    <rPh sb="12" eb="16">
      <t>チンギンソウガク</t>
    </rPh>
    <rPh sb="25" eb="29">
      <t>ロウサイホケン</t>
    </rPh>
    <rPh sb="30" eb="31">
      <t>カカ</t>
    </rPh>
    <rPh sb="32" eb="36">
      <t>チンギンソウガク</t>
    </rPh>
    <rPh sb="39" eb="40">
      <t>イチ</t>
    </rPh>
    <rPh sb="42" eb="44">
      <t>ドウガク</t>
    </rPh>
    <rPh sb="45" eb="47">
      <t>キニュウ</t>
    </rPh>
    <rPh sb="58" eb="60">
      <t>ヘイセイ</t>
    </rPh>
    <rPh sb="62" eb="63">
      <t>ネン</t>
    </rPh>
    <rPh sb="64" eb="65">
      <t>ガツ</t>
    </rPh>
    <rPh sb="67" eb="68">
      <t>ニチ</t>
    </rPh>
    <rPh sb="68" eb="70">
      <t>イゼン</t>
    </rPh>
    <rPh sb="71" eb="73">
      <t>セイリツ</t>
    </rPh>
    <rPh sb="75" eb="81">
      <t>イッカツユウキジギョウ</t>
    </rPh>
    <rPh sb="87" eb="92">
      <t>イッパンキョシュツキン</t>
    </rPh>
    <rPh sb="92" eb="96">
      <t>サンテイタイショウ</t>
    </rPh>
    <phoneticPr fontId="1"/>
  </si>
  <si>
    <t>水色セルのみ入力してください</t>
    <rPh sb="0" eb="2">
      <t>ミズイロ</t>
    </rPh>
    <rPh sb="6" eb="8">
      <t>ニュウリョク</t>
    </rPh>
    <phoneticPr fontId="1"/>
  </si>
  <si>
    <t>(郵便番号　　　　　－　　　　　　)</t>
    <rPh sb="1" eb="5">
      <t>ユウビンバンゴウ</t>
    </rPh>
    <phoneticPr fontId="1"/>
  </si>
  <si>
    <t>020</t>
    <phoneticPr fontId="1"/>
  </si>
  <si>
    <t>千円</t>
    <rPh sb="0" eb="1">
      <t>セン</t>
    </rPh>
    <rPh sb="1" eb="2">
      <t>エン</t>
    </rPh>
    <phoneticPr fontId="20"/>
  </si>
  <si>
    <t>ⓚ(㋩＋㋥)</t>
    <phoneticPr fontId="20"/>
  </si>
  <si>
    <t>ⓙ(㋩＋㋥)</t>
    <phoneticPr fontId="20"/>
  </si>
  <si>
    <t>合計</t>
    <rPh sb="0" eb="2">
      <t>ゴウケイ</t>
    </rPh>
    <phoneticPr fontId="20"/>
  </si>
  <si>
    <t>㋭</t>
    <phoneticPr fontId="20"/>
  </si>
  <si>
    <t>ⓘ</t>
    <phoneticPr fontId="20"/>
  </si>
  <si>
    <t>(ⓘ＋ⓙ)</t>
    <phoneticPr fontId="20"/>
  </si>
  <si>
    <t>ⓗ</t>
    <phoneticPr fontId="20"/>
  </si>
  <si>
    <t>円</t>
    <rPh sb="0" eb="1">
      <t>エン</t>
    </rPh>
    <phoneticPr fontId="20"/>
  </si>
  <si>
    <t>賞与等臨時支払
賃金の見込額</t>
    <phoneticPr fontId="20"/>
  </si>
  <si>
    <t>㋥</t>
    <phoneticPr fontId="20"/>
  </si>
  <si>
    <t>支払賃金総額
の見込額</t>
    <rPh sb="0" eb="6">
      <t>シハライチンギンソウガク</t>
    </rPh>
    <rPh sb="8" eb="10">
      <t>ミコ</t>
    </rPh>
    <rPh sb="10" eb="11">
      <t>ガク</t>
    </rPh>
    <phoneticPr fontId="20"/>
  </si>
  <si>
    <t>㋩</t>
    <phoneticPr fontId="20"/>
  </si>
  <si>
    <t>人</t>
    <rPh sb="0" eb="1">
      <t>ニン</t>
    </rPh>
    <phoneticPr fontId="20"/>
  </si>
  <si>
    <t>雇用保険
被保険者数</t>
    <rPh sb="0" eb="4">
      <t>コヨウホケン</t>
    </rPh>
    <rPh sb="5" eb="10">
      <t>ヒホケンシャスウ</t>
    </rPh>
    <phoneticPr fontId="20"/>
  </si>
  <si>
    <t>㋺</t>
    <phoneticPr fontId="20"/>
  </si>
  <si>
    <t>常時使用
労働者数</t>
    <rPh sb="0" eb="2">
      <t>ジョウジ</t>
    </rPh>
    <rPh sb="2" eb="4">
      <t>シヨウ</t>
    </rPh>
    <rPh sb="5" eb="8">
      <t>ロウドウシャ</t>
    </rPh>
    <rPh sb="8" eb="9">
      <t>スウ</t>
    </rPh>
    <phoneticPr fontId="20"/>
  </si>
  <si>
    <t>㋑</t>
    <phoneticPr fontId="20"/>
  </si>
  <si>
    <t>雇用保険</t>
    <rPh sb="0" eb="4">
      <t>コヨウホケン</t>
    </rPh>
    <phoneticPr fontId="20"/>
  </si>
  <si>
    <t>労災保険</t>
    <rPh sb="0" eb="4">
      <t>ロウサイホケン</t>
    </rPh>
    <phoneticPr fontId="20"/>
  </si>
  <si>
    <t>保険料算定基礎額</t>
    <rPh sb="0" eb="8">
      <t>ホケンリョウサンテイキソガク</t>
    </rPh>
    <phoneticPr fontId="20"/>
  </si>
  <si>
    <t>希望する給付基礎日額</t>
    <rPh sb="0" eb="2">
      <t>キボウ</t>
    </rPh>
    <rPh sb="4" eb="10">
      <t>キュウフキソニチガク</t>
    </rPh>
    <phoneticPr fontId="20"/>
  </si>
  <si>
    <t>承認された給付基礎日額</t>
    <rPh sb="0" eb="2">
      <t>ショウニン</t>
    </rPh>
    <rPh sb="5" eb="7">
      <t>キュウフ</t>
    </rPh>
    <rPh sb="7" eb="9">
      <t>キソ</t>
    </rPh>
    <rPh sb="9" eb="11">
      <t>ニチガク</t>
    </rPh>
    <phoneticPr fontId="20"/>
  </si>
  <si>
    <t>予備欄</t>
    <rPh sb="0" eb="3">
      <t>ヨビラン</t>
    </rPh>
    <phoneticPr fontId="20"/>
  </si>
  <si>
    <t>⑭令和５年度賃金総額の見込額</t>
    <rPh sb="1" eb="3">
      <t>レイワ</t>
    </rPh>
    <rPh sb="4" eb="6">
      <t>ネンド</t>
    </rPh>
    <rPh sb="6" eb="10">
      <t>チンギンソウガク</t>
    </rPh>
    <rPh sb="11" eb="13">
      <t>ミコ</t>
    </rPh>
    <rPh sb="13" eb="14">
      <t>ガク</t>
    </rPh>
    <phoneticPr fontId="20"/>
  </si>
  <si>
    <t>⑬令和５年度概算</t>
    <rPh sb="1" eb="3">
      <t>レイワ</t>
    </rPh>
    <rPh sb="4" eb="8">
      <t>ネンドガイサン</t>
    </rPh>
    <phoneticPr fontId="20"/>
  </si>
  <si>
    <t>特別加入者
氏名</t>
    <rPh sb="0" eb="2">
      <t>トクベツ</t>
    </rPh>
    <rPh sb="2" eb="5">
      <t>カニュウシャ</t>
    </rPh>
    <rPh sb="6" eb="8">
      <t>シメイ</t>
    </rPh>
    <phoneticPr fontId="20"/>
  </si>
  <si>
    <t>⑫令和４年度確定</t>
    <rPh sb="1" eb="3">
      <t>レイワ</t>
    </rPh>
    <rPh sb="4" eb="8">
      <t>ネンドカクテイ</t>
    </rPh>
    <phoneticPr fontId="20"/>
  </si>
  <si>
    <t>千円</t>
    <rPh sb="0" eb="2">
      <t>センエン</t>
    </rPh>
    <phoneticPr fontId="20"/>
  </si>
  <si>
    <t>ⓕ 通年</t>
    <rPh sb="2" eb="4">
      <t>ツウネン</t>
    </rPh>
    <phoneticPr fontId="20"/>
  </si>
  <si>
    <t>ⓔ 通年</t>
    <rPh sb="2" eb="4">
      <t>ツウネン</t>
    </rPh>
    <phoneticPr fontId="20"/>
  </si>
  <si>
    <t>人</t>
    <rPh sb="0" eb="1">
      <t>ヒト</t>
    </rPh>
    <phoneticPr fontId="20"/>
  </si>
  <si>
    <t>ⓓ'後期</t>
    <rPh sb="2" eb="4">
      <t>コウキ</t>
    </rPh>
    <phoneticPr fontId="20"/>
  </si>
  <si>
    <t>ⓑ'後期</t>
    <rPh sb="2" eb="4">
      <t>コウキ</t>
    </rPh>
    <phoneticPr fontId="20"/>
  </si>
  <si>
    <t>ⓒ'前期</t>
    <rPh sb="2" eb="4">
      <t>ゼンキ</t>
    </rPh>
    <phoneticPr fontId="20"/>
  </si>
  <si>
    <t>１ ヶ 月
平均使用
労働者数</t>
    <rPh sb="4" eb="5">
      <t>ゲツ</t>
    </rPh>
    <phoneticPr fontId="20"/>
  </si>
  <si>
    <t>ⓐ'前期</t>
    <rPh sb="2" eb="4">
      <t>ゼンキ</t>
    </rPh>
    <phoneticPr fontId="20"/>
  </si>
  <si>
    <t>ⓓ 後期</t>
    <rPh sb="2" eb="4">
      <t>コウキ</t>
    </rPh>
    <phoneticPr fontId="20"/>
  </si>
  <si>
    <t>ⓑ 後期</t>
    <rPh sb="2" eb="4">
      <t>コウキ</t>
    </rPh>
    <phoneticPr fontId="20"/>
  </si>
  <si>
    <t>後期　計</t>
    <rPh sb="0" eb="2">
      <t>コウキ</t>
    </rPh>
    <rPh sb="3" eb="4">
      <t>ケイ</t>
    </rPh>
    <phoneticPr fontId="20"/>
  </si>
  <si>
    <t>月</t>
    <rPh sb="0" eb="1">
      <t>ツキ</t>
    </rPh>
    <phoneticPr fontId="20"/>
  </si>
  <si>
    <t>年</t>
    <rPh sb="0" eb="1">
      <t>ネン</t>
    </rPh>
    <phoneticPr fontId="20"/>
  </si>
  <si>
    <t>賞与等</t>
    <rPh sb="0" eb="3">
      <t>ショウヨトウ</t>
    </rPh>
    <phoneticPr fontId="20"/>
  </si>
  <si>
    <t>令和</t>
    <rPh sb="0" eb="2">
      <t>レイワ</t>
    </rPh>
    <phoneticPr fontId="20"/>
  </si>
  <si>
    <t>ⓒ 前期</t>
    <rPh sb="2" eb="4">
      <t>ゼンキ</t>
    </rPh>
    <phoneticPr fontId="20"/>
  </si>
  <si>
    <t>ⓐ 前期</t>
    <rPh sb="2" eb="4">
      <t>ゼンキ</t>
    </rPh>
    <phoneticPr fontId="20"/>
  </si>
  <si>
    <t>前期　計</t>
    <rPh sb="0" eb="2">
      <t>ゼンキ</t>
    </rPh>
    <rPh sb="3" eb="4">
      <t>ケイ</t>
    </rPh>
    <phoneticPr fontId="20"/>
  </si>
  <si>
    <t>月別内訳</t>
    <rPh sb="0" eb="4">
      <t>ツキベツウチワケ</t>
    </rPh>
    <phoneticPr fontId="20"/>
  </si>
  <si>
    <t>役員で被保険者扱いの者</t>
    <rPh sb="0" eb="2">
      <t>ヤクイン</t>
    </rPh>
    <rPh sb="3" eb="7">
      <t>ヒホケンシャ</t>
    </rPh>
    <rPh sb="7" eb="8">
      <t>アツカ</t>
    </rPh>
    <rPh sb="10" eb="11">
      <t>モノ</t>
    </rPh>
    <phoneticPr fontId="20"/>
  </si>
  <si>
    <t>被保険者</t>
    <rPh sb="0" eb="4">
      <t>ヒホケンシャ</t>
    </rPh>
    <phoneticPr fontId="20"/>
  </si>
  <si>
    <t>臨時労働者</t>
    <rPh sb="0" eb="5">
      <t>リンジロウドウシャ</t>
    </rPh>
    <phoneticPr fontId="20"/>
  </si>
  <si>
    <t>役員で労働者扱いの者</t>
    <rPh sb="0" eb="2">
      <t>ヤクイン</t>
    </rPh>
    <rPh sb="3" eb="7">
      <t>ロウドウシャアツカ</t>
    </rPh>
    <rPh sb="9" eb="10">
      <t>モノ</t>
    </rPh>
    <phoneticPr fontId="20"/>
  </si>
  <si>
    <t>常用労働者</t>
    <rPh sb="0" eb="5">
      <t>ジョウヨウロウドウシャ</t>
    </rPh>
    <phoneticPr fontId="20"/>
  </si>
  <si>
    <t>(7)</t>
    <phoneticPr fontId="20"/>
  </si>
  <si>
    <t>(6)</t>
    <phoneticPr fontId="20"/>
  </si>
  <si>
    <t>(5)</t>
    <phoneticPr fontId="20"/>
  </si>
  <si>
    <t>(4)</t>
    <phoneticPr fontId="20"/>
  </si>
  <si>
    <t>(3)</t>
    <phoneticPr fontId="20"/>
  </si>
  <si>
    <t>(2)</t>
    <phoneticPr fontId="20"/>
  </si>
  <si>
    <t>(1)</t>
    <phoneticPr fontId="20"/>
  </si>
  <si>
    <t>雇用保険対象被保険者数及び賃金</t>
    <rPh sb="0" eb="6">
      <t>コヨウホケンタイショウ</t>
    </rPh>
    <rPh sb="6" eb="10">
      <t>ヒホケンシャ</t>
    </rPh>
    <rPh sb="10" eb="11">
      <t>スウ</t>
    </rPh>
    <rPh sb="11" eb="12">
      <t>オヨ</t>
    </rPh>
    <rPh sb="13" eb="15">
      <t>チンギン</t>
    </rPh>
    <phoneticPr fontId="20"/>
  </si>
  <si>
    <t>労災保険及び一般拠出金対象被保険者数及び賃金</t>
    <rPh sb="0" eb="2">
      <t>ロウサイ</t>
    </rPh>
    <rPh sb="2" eb="4">
      <t>ホケン</t>
    </rPh>
    <rPh sb="4" eb="5">
      <t>オヨ</t>
    </rPh>
    <rPh sb="6" eb="8">
      <t>イッパン</t>
    </rPh>
    <rPh sb="8" eb="11">
      <t>キョシュツキン</t>
    </rPh>
    <rPh sb="11" eb="13">
      <t>タイショウ</t>
    </rPh>
    <rPh sb="13" eb="17">
      <t>ヒホケンシャ</t>
    </rPh>
    <rPh sb="17" eb="18">
      <t>スウ</t>
    </rPh>
    <rPh sb="18" eb="19">
      <t>オヨ</t>
    </rPh>
    <rPh sb="20" eb="22">
      <t>チンギン</t>
    </rPh>
    <phoneticPr fontId="20"/>
  </si>
  <si>
    <t>区分</t>
    <rPh sb="0" eb="2">
      <t>クブン</t>
    </rPh>
    <phoneticPr fontId="20"/>
  </si>
  <si>
    <t>⑪令和４年度確定賃金総額</t>
    <rPh sb="1" eb="3">
      <t>レイワ</t>
    </rPh>
    <rPh sb="4" eb="6">
      <t>ネンド</t>
    </rPh>
    <rPh sb="6" eb="12">
      <t>カクテイチンギンソウガク</t>
    </rPh>
    <phoneticPr fontId="20"/>
  </si>
  <si>
    <t>(一括納付(１回))</t>
    <rPh sb="1" eb="5">
      <t>イッカツノウフ</t>
    </rPh>
    <rPh sb="7" eb="8">
      <t>カイ</t>
    </rPh>
    <phoneticPr fontId="20"/>
  </si>
  <si>
    <t>(分割納付(３回))</t>
    <rPh sb="1" eb="5">
      <t>ブンカツノウフ</t>
    </rPh>
    <rPh sb="7" eb="8">
      <t>カイ</t>
    </rPh>
    <phoneticPr fontId="20"/>
  </si>
  <si>
    <t>※ ⑧業種</t>
    <rPh sb="3" eb="5">
      <t>ギョウシュ</t>
    </rPh>
    <phoneticPr fontId="20"/>
  </si>
  <si>
    <t>作成者氏名</t>
    <rPh sb="0" eb="5">
      <t>サクセイシャシメイ</t>
    </rPh>
    <phoneticPr fontId="20"/>
  </si>
  <si>
    <t>⑥</t>
    <phoneticPr fontId="20"/>
  </si>
  <si>
    <t>事業主の氏名</t>
    <rPh sb="0" eb="3">
      <t>ジギョウヌシ</t>
    </rPh>
    <rPh sb="4" eb="6">
      <t>シメイ</t>
    </rPh>
    <phoneticPr fontId="20"/>
  </si>
  <si>
    <t>⑤</t>
    <phoneticPr fontId="20"/>
  </si>
  <si>
    <t>ロ.しない</t>
    <phoneticPr fontId="20"/>
  </si>
  <si>
    <t>イ.する</t>
    <phoneticPr fontId="20"/>
  </si>
  <si>
    <t>雇用保険
事業所番号</t>
    <rPh sb="0" eb="4">
      <t>コヨウホケン</t>
    </rPh>
    <rPh sb="5" eb="10">
      <t>ジギョウショバンゴウ</t>
    </rPh>
    <phoneticPr fontId="20"/>
  </si>
  <si>
    <t>⑩令和５年度概算の延納</t>
    <rPh sb="1" eb="3">
      <t>レイワ</t>
    </rPh>
    <phoneticPr fontId="20"/>
  </si>
  <si>
    <t>-</t>
    <phoneticPr fontId="20"/>
  </si>
  <si>
    <t>②</t>
    <phoneticPr fontId="20"/>
  </si>
  <si>
    <t>事業の所在地</t>
    <rPh sb="0" eb="2">
      <t>ジギョウ</t>
    </rPh>
    <rPh sb="3" eb="6">
      <t>ショザイチ</t>
    </rPh>
    <phoneticPr fontId="20"/>
  </si>
  <si>
    <t>④</t>
    <phoneticPr fontId="20"/>
  </si>
  <si>
    <t>－</t>
    <phoneticPr fontId="20"/>
  </si>
  <si>
    <t xml:space="preserve">〒 </t>
    <phoneticPr fontId="20"/>
  </si>
  <si>
    <t>ロ.該当しない</t>
    <phoneticPr fontId="20"/>
  </si>
  <si>
    <t>イ.該当する</t>
    <rPh sb="2" eb="4">
      <t>ガイトウ</t>
    </rPh>
    <phoneticPr fontId="20"/>
  </si>
  <si>
    <t>労働保険
番号</t>
    <rPh sb="0" eb="2">
      <t>ロウドウ</t>
    </rPh>
    <rPh sb="2" eb="4">
      <t>ホケン</t>
    </rPh>
    <rPh sb="5" eb="6">
      <t>バン</t>
    </rPh>
    <rPh sb="6" eb="7">
      <t>ゴウ</t>
    </rPh>
    <phoneticPr fontId="20"/>
  </si>
  <si>
    <t>⑨特掲事業</t>
    <rPh sb="1" eb="5">
      <t>トッケイジギョウ</t>
    </rPh>
    <phoneticPr fontId="20"/>
  </si>
  <si>
    <t>⑦事業の概要(具体的に記入してください。)</t>
    <rPh sb="1" eb="3">
      <t>ジギョウ</t>
    </rPh>
    <rPh sb="4" eb="6">
      <t>ガイヨウ</t>
    </rPh>
    <rPh sb="7" eb="9">
      <t>グタイ</t>
    </rPh>
    <rPh sb="9" eb="13">
      <t>テキニキニュウ</t>
    </rPh>
    <phoneticPr fontId="20"/>
  </si>
  <si>
    <t>ＴＥＬ</t>
    <phoneticPr fontId="20"/>
  </si>
  <si>
    <t>事業の名称</t>
    <rPh sb="0" eb="2">
      <t>ジギョウ</t>
    </rPh>
    <rPh sb="3" eb="5">
      <t>メイショウ</t>
    </rPh>
    <phoneticPr fontId="20"/>
  </si>
  <si>
    <t>③</t>
    <phoneticPr fontId="20"/>
  </si>
  <si>
    <t>枝番号</t>
    <rPh sb="0" eb="3">
      <t>エダバンゴウ</t>
    </rPh>
    <phoneticPr fontId="20"/>
  </si>
  <si>
    <t>基幹番号</t>
    <rPh sb="0" eb="4">
      <t>キカンバンゴウ</t>
    </rPh>
    <phoneticPr fontId="20"/>
  </si>
  <si>
    <t>管轄</t>
    <rPh sb="0" eb="2">
      <t>カンカツ</t>
    </rPh>
    <phoneticPr fontId="20"/>
  </si>
  <si>
    <t>所掌</t>
    <rPh sb="0" eb="2">
      <t>ショショウ</t>
    </rPh>
    <phoneticPr fontId="20"/>
  </si>
  <si>
    <t>府県</t>
    <rPh sb="0" eb="2">
      <t>フケン</t>
    </rPh>
    <phoneticPr fontId="20"/>
  </si>
  <si>
    <t>①</t>
    <phoneticPr fontId="20"/>
  </si>
  <si>
    <t>(事務組合控)</t>
  </si>
  <si>
    <t>労働保険料等算定基礎賃金等の報告</t>
    <rPh sb="0" eb="2">
      <t>ロウドウ</t>
    </rPh>
    <rPh sb="2" eb="4">
      <t>ホケン</t>
    </rPh>
    <rPh sb="4" eb="5">
      <t>リョウ</t>
    </rPh>
    <rPh sb="5" eb="6">
      <t>トウ</t>
    </rPh>
    <rPh sb="6" eb="8">
      <t>サンテイ</t>
    </rPh>
    <rPh sb="8" eb="10">
      <t>キソ</t>
    </rPh>
    <rPh sb="10" eb="12">
      <t>チンギン</t>
    </rPh>
    <rPh sb="12" eb="13">
      <t>トウ</t>
    </rPh>
    <rPh sb="14" eb="16">
      <t>ホウコク</t>
    </rPh>
    <phoneticPr fontId="20"/>
  </si>
  <si>
    <t>組様式第４号</t>
    <rPh sb="0" eb="1">
      <t>クミ</t>
    </rPh>
    <rPh sb="1" eb="3">
      <t>ヨウシキ</t>
    </rPh>
    <rPh sb="3" eb="4">
      <t>ダイ</t>
    </rPh>
    <rPh sb="5" eb="6">
      <t>ゴウ</t>
    </rPh>
    <phoneticPr fontId="20"/>
  </si>
  <si>
    <t>Ｂ４サイズで作成してあるため、適宜縮小印刷してください</t>
    <rPh sb="6" eb="8">
      <t>サクセイ</t>
    </rPh>
    <rPh sb="15" eb="17">
      <t>テキギ</t>
    </rPh>
    <phoneticPr fontId="1"/>
  </si>
  <si>
    <t>（パートタイマー、アルバイト等）　　　</t>
    <phoneticPr fontId="1"/>
  </si>
  <si>
    <t>((1)+(2)+(3))</t>
    <phoneticPr fontId="1"/>
  </si>
  <si>
    <t>((5)+(6))</t>
    <phoneticPr fontId="1"/>
  </si>
  <si>
    <t>　労働保険番号Ａ
　と同一のもの</t>
    <rPh sb="1" eb="7">
      <t>ロウドウホケンバンゴウ</t>
    </rPh>
    <rPh sb="11" eb="13">
      <t>ドウイツ</t>
    </rPh>
    <phoneticPr fontId="1"/>
  </si>
  <si>
    <t xml:space="preserve"> 日雇労働被保険者に支払った賃金を含む。
 なお、パートタイマー、アルバイト等雇用
 保険の被保険者とならない者を除く
 (裏面参照)</t>
    <phoneticPr fontId="1"/>
  </si>
  <si>
    <t>　業務執行権を有する者の指示
　を受け労働に従事し、賃金を
　得ている者等(裏面参照)</t>
    <phoneticPr fontId="1"/>
  </si>
  <si>
    <t xml:space="preserve"> 給与支払等の面からみて
 労働者的性格の強い者
 (裏面参照)</t>
    <phoneticPr fontId="1"/>
  </si>
  <si>
    <t>藍　植男</t>
    <rPh sb="0" eb="1">
      <t>アイ</t>
    </rPh>
    <rPh sb="2" eb="3">
      <t>ウ</t>
    </rPh>
    <rPh sb="3" eb="4">
      <t>オ</t>
    </rPh>
    <phoneticPr fontId="1"/>
  </si>
  <si>
    <t>藍染物工房</t>
    <rPh sb="0" eb="1">
      <t>アイ</t>
    </rPh>
    <rPh sb="1" eb="3">
      <t>ソメモノ</t>
    </rPh>
    <rPh sb="3" eb="5">
      <t>コウボウ</t>
    </rPh>
    <phoneticPr fontId="1"/>
  </si>
  <si>
    <t>044</t>
    <phoneticPr fontId="1"/>
  </si>
  <si>
    <t>ラーメン舘</t>
    <rPh sb="4" eb="5">
      <t>タチ</t>
    </rPh>
    <phoneticPr fontId="1"/>
  </si>
  <si>
    <t>(有)さし工業</t>
    <rPh sb="0" eb="3">
      <t>ユウ</t>
    </rPh>
    <rPh sb="5" eb="7">
      <t>コウギョウ</t>
    </rPh>
    <phoneticPr fontId="1"/>
  </si>
  <si>
    <t>舘　伝人</t>
    <rPh sb="0" eb="1">
      <t>タチ</t>
    </rPh>
    <rPh sb="2" eb="3">
      <t>デン</t>
    </rPh>
    <rPh sb="3" eb="4">
      <t>ヒト</t>
    </rPh>
    <phoneticPr fontId="1"/>
  </si>
  <si>
    <t>1.新　規
2.継　続
3.変　更
④.脱退等</t>
    <rPh sb="2" eb="3">
      <t>シン</t>
    </rPh>
    <rPh sb="4" eb="5">
      <t>タダシ</t>
    </rPh>
    <rPh sb="8" eb="9">
      <t>ツギ</t>
    </rPh>
    <rPh sb="10" eb="11">
      <t>ツヅキ</t>
    </rPh>
    <rPh sb="14" eb="15">
      <t>ヘン</t>
    </rPh>
    <rPh sb="16" eb="17">
      <t>サラ</t>
    </rPh>
    <rPh sb="20" eb="22">
      <t>ダッタイ</t>
    </rPh>
    <rPh sb="22" eb="23">
      <t>トウ</t>
    </rPh>
    <phoneticPr fontId="1"/>
  </si>
  <si>
    <t>柿　久景子</t>
    <rPh sb="0" eb="1">
      <t>カキ</t>
    </rPh>
    <rPh sb="2" eb="3">
      <t>ク</t>
    </rPh>
    <rPh sb="3" eb="4">
      <t>ケイ</t>
    </rPh>
    <rPh sb="4" eb="5">
      <t>コ</t>
    </rPh>
    <phoneticPr fontId="1"/>
  </si>
  <si>
    <t>柿フルーツパーラー</t>
    <rPh sb="0" eb="1">
      <t>カキ</t>
    </rPh>
    <phoneticPr fontId="1"/>
  </si>
  <si>
    <t>令和４年１２月３１日事業廃止</t>
    <rPh sb="0" eb="2">
      <t>レイワ</t>
    </rPh>
    <rPh sb="3" eb="4">
      <t>ネン</t>
    </rPh>
    <rPh sb="6" eb="7">
      <t>ガツ</t>
    </rPh>
    <rPh sb="9" eb="10">
      <t>ニチ</t>
    </rPh>
    <rPh sb="10" eb="14">
      <t>ジギョウハイシ</t>
    </rPh>
    <phoneticPr fontId="1"/>
  </si>
  <si>
    <t>003</t>
    <phoneticPr fontId="1"/>
  </si>
  <si>
    <t>(10/1～12/31)</t>
    <phoneticPr fontId="1"/>
  </si>
  <si>
    <t>(10/1～10/31)</t>
    <phoneticPr fontId="1"/>
  </si>
  <si>
    <t>(10/1～11/15)</t>
    <phoneticPr fontId="1"/>
  </si>
  <si>
    <t>事務組合控</t>
  </si>
  <si>
    <t>令和４年１０月３１日個別移行</t>
    <rPh sb="0" eb="2">
      <t>レイワ</t>
    </rPh>
    <rPh sb="3" eb="4">
      <t>ネン</t>
    </rPh>
    <rPh sb="6" eb="7">
      <t>ガツ</t>
    </rPh>
    <rPh sb="9" eb="10">
      <t>ニチ</t>
    </rPh>
    <rPh sb="10" eb="14">
      <t>コベツイコウ</t>
    </rPh>
    <phoneticPr fontId="1"/>
  </si>
  <si>
    <t>令和４年１１月１５日委託替え</t>
    <rPh sb="0" eb="2">
      <t>レイワ</t>
    </rPh>
    <rPh sb="3" eb="4">
      <t>ネン</t>
    </rPh>
    <rPh sb="6" eb="7">
      <t>ガツ</t>
    </rPh>
    <rPh sb="9" eb="10">
      <t>ニチ</t>
    </rPh>
    <rPh sb="10" eb="13">
      <t>イタクガ</t>
    </rPh>
    <phoneticPr fontId="1"/>
  </si>
  <si>
    <t>労働局用・監督署用・事務組合控の
計３部印刷してください</t>
    <rPh sb="0" eb="4">
      <t>ロウドウキョクヨウ</t>
    </rPh>
    <rPh sb="5" eb="9">
      <t>カントクショヨウ</t>
    </rPh>
    <rPh sb="10" eb="14">
      <t>ジムクミアイ</t>
    </rPh>
    <rPh sb="14" eb="15">
      <t>ヒカエ</t>
    </rPh>
    <rPh sb="17" eb="18">
      <t>ケイ</t>
    </rPh>
    <rPh sb="19" eb="20">
      <t>ブ</t>
    </rPh>
    <rPh sb="20" eb="22">
      <t>インサツ</t>
    </rPh>
    <phoneticPr fontId="1"/>
  </si>
  <si>
    <t>Ａ３サイズで作成してあるため、適宜縮小印刷してください</t>
    <rPh sb="6" eb="8">
      <t>サクセイ</t>
    </rPh>
    <rPh sb="15" eb="17">
      <t>テキギ</t>
    </rPh>
    <phoneticPr fontId="1"/>
  </si>
  <si>
    <t>末尾４～６の賃金総額は、「通年」に
入力してください</t>
    <rPh sb="0" eb="2">
      <t>マツビ</t>
    </rPh>
    <rPh sb="6" eb="10">
      <t>チンギンソウガク</t>
    </rPh>
    <rPh sb="13" eb="15">
      <t>ツウネン</t>
    </rPh>
    <rPh sb="18" eb="20">
      <t>ニュウリョク</t>
    </rPh>
    <phoneticPr fontId="1"/>
  </si>
  <si>
    <t>末尾０・２の賃金総額は、保険関係区分に関わらず「前期」「後期」に入力してください</t>
    <rPh sb="0" eb="2">
      <t>マツビ</t>
    </rPh>
    <rPh sb="6" eb="10">
      <t>チンギンソウガク</t>
    </rPh>
    <rPh sb="12" eb="18">
      <t>ホケンカンケイクブン</t>
    </rPh>
    <rPh sb="19" eb="20">
      <t>カカ</t>
    </rPh>
    <rPh sb="24" eb="26">
      <t>ゼンキ</t>
    </rPh>
    <rPh sb="28" eb="30">
      <t>コウキ</t>
    </rPh>
    <rPh sb="32" eb="34">
      <t>ニュウリョク</t>
    </rPh>
    <phoneticPr fontId="1"/>
  </si>
  <si>
    <t>労働局用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</si>
</sst>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##;[Red]\-#,##0.0##"/>
    <numFmt numFmtId="177" formatCode="#,##0;&quot;△ &quot;#,##0"/>
  </numFmts>
  <fonts count="3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BIZ UD明朝 Medium"/>
      <family val="1"/>
      <charset val="128"/>
    </font>
    <font>
      <sz val="10"/>
      <color theme="3"/>
      <name val="BIZ UD明朝 Medium"/>
      <family val="1"/>
      <charset val="128"/>
    </font>
    <font>
      <sz val="8"/>
      <color theme="3"/>
      <name val="BIZ UD明朝 Medium"/>
      <family val="1"/>
      <charset val="128"/>
    </font>
    <font>
      <sz val="6"/>
      <color theme="3"/>
      <name val="BIZ UD明朝 Medium"/>
      <family val="1"/>
      <charset val="128"/>
    </font>
    <font>
      <sz val="9"/>
      <color theme="3"/>
      <name val="BIZ UD明朝 Medium"/>
      <family val="1"/>
      <charset val="128"/>
    </font>
    <font>
      <sz val="5"/>
      <color theme="3"/>
      <name val="BIZ UD明朝 Medium"/>
      <family val="1"/>
      <charset val="128"/>
    </font>
    <font>
      <sz val="7"/>
      <color theme="3"/>
      <name val="BIZ UD明朝 Medium"/>
      <family val="1"/>
      <charset val="128"/>
    </font>
    <font>
      <sz val="7.5"/>
      <color theme="3"/>
      <name val="BIZ UD明朝 Medium"/>
      <family val="1"/>
      <charset val="128"/>
    </font>
    <font>
      <sz val="18"/>
      <color theme="3"/>
      <name val="BIZ UD明朝 Medium"/>
      <family val="1"/>
      <charset val="128"/>
    </font>
    <font>
      <sz val="9"/>
      <name val="BIZ UD明朝 Medium"/>
      <family val="1"/>
      <charset val="128"/>
    </font>
    <font>
      <sz val="6"/>
      <name val="BIZ UD明朝 Medium"/>
      <family val="1"/>
      <charset val="128"/>
    </font>
    <font>
      <sz val="8"/>
      <name val="BIZ UD明朝 Medium"/>
      <family val="1"/>
      <charset val="128"/>
    </font>
    <font>
      <sz val="10"/>
      <name val="BIZ UD明朝 Medium"/>
      <family val="1"/>
      <charset val="128"/>
    </font>
    <font>
      <sz val="7"/>
      <color rgb="FFFFFFFF"/>
      <name val="BIZ UD明朝 Medium"/>
      <family val="1"/>
      <charset val="128"/>
    </font>
    <font>
      <sz val="8"/>
      <color rgb="FFFFFFFF"/>
      <name val="BIZ UD明朝 Medium"/>
      <family val="1"/>
      <charset val="128"/>
    </font>
    <font>
      <sz val="11"/>
      <name val="ＭＳ Ｐゴシック"/>
      <family val="3"/>
      <charset val="128"/>
    </font>
    <font>
      <sz val="11"/>
      <name val="BIZ UD明朝 Medium"/>
      <family val="1"/>
      <charset val="128"/>
    </font>
    <font>
      <sz val="6"/>
      <name val="ＭＳ Ｐゴシック"/>
      <family val="3"/>
      <charset val="128"/>
    </font>
    <font>
      <sz val="7"/>
      <name val="BIZ UD明朝 Medium"/>
      <family val="1"/>
      <charset val="128"/>
    </font>
    <font>
      <sz val="5"/>
      <name val="BIZ UD明朝 Medium"/>
      <family val="1"/>
      <charset val="128"/>
    </font>
    <font>
      <sz val="14"/>
      <name val="BIZ UD明朝 Medium"/>
      <family val="1"/>
      <charset val="128"/>
    </font>
    <font>
      <sz val="11"/>
      <color theme="1"/>
      <name val="BIZ UD明朝 Medium"/>
      <family val="1"/>
      <charset val="128"/>
    </font>
    <font>
      <sz val="9"/>
      <color indexed="81"/>
      <name val="HGPｺﾞｼｯｸM"/>
      <family val="3"/>
      <charset val="128"/>
    </font>
    <font>
      <b/>
      <sz val="8"/>
      <color rgb="FFC00000"/>
      <name val="BIZ UD明朝 Medium"/>
      <family val="1"/>
      <charset val="128"/>
    </font>
    <font>
      <b/>
      <sz val="9"/>
      <color rgb="FFC00000"/>
      <name val="BIZ UD明朝 Medium"/>
      <family val="1"/>
      <charset val="128"/>
    </font>
    <font>
      <sz val="9"/>
      <color rgb="FFC00000"/>
      <name val="BIZ UD明朝 Medium"/>
      <family val="1"/>
      <charset val="128"/>
    </font>
    <font>
      <sz val="9"/>
      <color indexed="81"/>
      <name val="BIZ UDゴシック"/>
      <family val="3"/>
      <charset val="128"/>
    </font>
    <font>
      <b/>
      <sz val="9"/>
      <name val="BIZ UD明朝 Medium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 tint="-4.9989318521683403E-2"/>
        <bgColor indexed="64"/>
      </patternFill>
    </fill>
  </fills>
  <borders count="14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dotted">
        <color theme="3"/>
      </bottom>
      <diagonal/>
    </border>
    <border>
      <left/>
      <right style="thin">
        <color theme="3"/>
      </right>
      <top/>
      <bottom style="dotted">
        <color theme="3"/>
      </bottom>
      <diagonal/>
    </border>
    <border>
      <left style="thin">
        <color theme="3"/>
      </left>
      <right style="thin">
        <color theme="3"/>
      </right>
      <top/>
      <bottom style="dotted">
        <color theme="3"/>
      </bottom>
      <diagonal/>
    </border>
    <border>
      <left/>
      <right/>
      <top/>
      <bottom style="dotted">
        <color theme="3"/>
      </bottom>
      <diagonal/>
    </border>
    <border>
      <left style="thin">
        <color theme="3"/>
      </left>
      <right style="dotted">
        <color theme="3"/>
      </right>
      <top style="thin">
        <color theme="3"/>
      </top>
      <bottom/>
      <diagonal/>
    </border>
    <border>
      <left style="dotted">
        <color theme="3"/>
      </left>
      <right style="thin">
        <color indexed="64"/>
      </right>
      <top style="thin">
        <color theme="3"/>
      </top>
      <bottom/>
      <diagonal/>
    </border>
    <border>
      <left style="thin">
        <color theme="3"/>
      </left>
      <right style="dotted">
        <color theme="3"/>
      </right>
      <top/>
      <bottom/>
      <diagonal/>
    </border>
    <border>
      <left style="dotted">
        <color theme="3"/>
      </left>
      <right style="thin">
        <color indexed="64"/>
      </right>
      <top/>
      <bottom/>
      <diagonal/>
    </border>
    <border>
      <left style="thin">
        <color theme="3"/>
      </left>
      <right style="dotted">
        <color theme="3"/>
      </right>
      <top/>
      <bottom style="thin">
        <color theme="3"/>
      </bottom>
      <diagonal/>
    </border>
    <border>
      <left style="dotted">
        <color theme="3"/>
      </left>
      <right style="thin">
        <color indexed="64"/>
      </right>
      <top/>
      <bottom style="thin">
        <color theme="3"/>
      </bottom>
      <diagonal/>
    </border>
    <border>
      <left style="dotted">
        <color theme="3"/>
      </left>
      <right style="dotted">
        <color theme="3"/>
      </right>
      <top style="thin">
        <color theme="3"/>
      </top>
      <bottom/>
      <diagonal/>
    </border>
    <border>
      <left style="dotted">
        <color theme="3"/>
      </left>
      <right style="dotted">
        <color theme="3"/>
      </right>
      <top/>
      <bottom/>
      <diagonal/>
    </border>
    <border>
      <left style="dotted">
        <color theme="3"/>
      </left>
      <right style="dotted">
        <color theme="3"/>
      </right>
      <top/>
      <bottom style="thin">
        <color theme="3"/>
      </bottom>
      <diagonal/>
    </border>
    <border>
      <left style="dotted">
        <color theme="3"/>
      </left>
      <right/>
      <top style="thin">
        <color theme="3"/>
      </top>
      <bottom/>
      <diagonal/>
    </border>
    <border>
      <left style="dotted">
        <color theme="3"/>
      </left>
      <right/>
      <top/>
      <bottom/>
      <diagonal/>
    </border>
    <border>
      <left style="dotted">
        <color theme="3"/>
      </left>
      <right/>
      <top/>
      <bottom style="thin">
        <color theme="3"/>
      </bottom>
      <diagonal/>
    </border>
    <border>
      <left style="thin">
        <color theme="3"/>
      </left>
      <right/>
      <top style="dotted">
        <color theme="3"/>
      </top>
      <bottom/>
      <diagonal/>
    </border>
    <border>
      <left/>
      <right/>
      <top style="dotted">
        <color theme="3"/>
      </top>
      <bottom/>
      <diagonal/>
    </border>
    <border>
      <left/>
      <right style="thin">
        <color theme="3"/>
      </right>
      <top style="dotted">
        <color theme="3"/>
      </top>
      <bottom/>
      <diagonal/>
    </border>
    <border diagonalUp="1"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 style="hair">
        <color theme="3"/>
      </diagonal>
    </border>
    <border>
      <left style="medium">
        <color theme="3"/>
      </left>
      <right style="thin">
        <color theme="3"/>
      </right>
      <top style="medium">
        <color theme="3"/>
      </top>
      <bottom/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/>
      <right/>
      <top style="medium">
        <color theme="3"/>
      </top>
      <bottom style="thin">
        <color theme="3"/>
      </bottom>
      <diagonal/>
    </border>
    <border>
      <left/>
      <right style="medium">
        <color theme="3"/>
      </right>
      <top style="medium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/>
      <bottom/>
      <diagonal/>
    </border>
    <border>
      <left/>
      <right style="medium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/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/>
      <right style="medium">
        <color theme="3"/>
      </right>
      <top style="thin">
        <color theme="3"/>
      </top>
      <bottom style="medium">
        <color theme="3"/>
      </bottom>
      <diagonal/>
    </border>
    <border>
      <left style="dotted">
        <color theme="3"/>
      </left>
      <right style="thin">
        <color theme="3"/>
      </right>
      <top style="thin">
        <color theme="3"/>
      </top>
      <bottom/>
      <diagonal/>
    </border>
    <border>
      <left style="dotted">
        <color theme="3"/>
      </left>
      <right style="thin">
        <color theme="3"/>
      </right>
      <top/>
      <bottom/>
      <diagonal/>
    </border>
    <border>
      <left style="dotted">
        <color theme="3"/>
      </left>
      <right style="thin">
        <color theme="3"/>
      </right>
      <top/>
      <bottom style="thin">
        <color theme="3"/>
      </bottom>
      <diagonal/>
    </border>
    <border>
      <left style="medium">
        <color theme="3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/>
      <right style="medium">
        <color indexed="64"/>
      </right>
      <top/>
      <bottom style="medium">
        <color indexed="64"/>
      </bottom>
      <diagonal style="hair">
        <color indexed="64"/>
      </diagonal>
    </border>
    <border diagonalUp="1">
      <left/>
      <right/>
      <top/>
      <bottom style="medium">
        <color indexed="64"/>
      </bottom>
      <diagonal style="hair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hair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/>
      <right style="medium">
        <color indexed="64"/>
      </right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 style="medium">
        <color indexed="64"/>
      </left>
      <right/>
      <top style="thin">
        <color indexed="64"/>
      </top>
      <bottom/>
      <diagonal style="hair">
        <color indexed="64"/>
      </diagonal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 diagonalUp="1">
      <left/>
      <right/>
      <top/>
      <bottom/>
      <diagonal style="hair">
        <color indexed="64"/>
      </diagonal>
    </border>
    <border diagonalUp="1">
      <left style="medium">
        <color indexed="64"/>
      </left>
      <right/>
      <top/>
      <bottom/>
      <diagonal style="hair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medium">
        <color indexed="64"/>
      </right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medium">
        <color indexed="64"/>
      </left>
      <right/>
      <top/>
      <bottom style="thin">
        <color indexed="64"/>
      </bottom>
      <diagonal style="hair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medium">
        <color indexed="64"/>
      </right>
      <top/>
      <bottom/>
      <diagonal style="hair">
        <color indexed="64"/>
      </diagonal>
    </border>
    <border diagonalUp="1">
      <left style="thin">
        <color indexed="64"/>
      </left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/>
      <right style="medium">
        <color indexed="64"/>
      </right>
      <top style="medium">
        <color indexed="64"/>
      </top>
      <bottom/>
      <diagonal style="hair">
        <color indexed="64"/>
      </diagonal>
    </border>
    <border diagonalUp="1">
      <left/>
      <right/>
      <top style="medium">
        <color indexed="64"/>
      </top>
      <bottom/>
      <diagonal style="hair">
        <color indexed="64"/>
      </diagonal>
    </border>
    <border diagonalUp="1">
      <left style="medium">
        <color indexed="64"/>
      </left>
      <right/>
      <top style="medium">
        <color indexed="64"/>
      </top>
      <bottom/>
      <diagonal style="hair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3"/>
      </top>
      <bottom/>
      <diagonal/>
    </border>
    <border>
      <left/>
      <right/>
      <top/>
      <bottom style="medium">
        <color theme="3"/>
      </bottom>
      <diagonal/>
    </border>
    <border>
      <left style="thin">
        <color theme="3"/>
      </left>
      <right/>
      <top/>
      <bottom style="medium">
        <color theme="3"/>
      </bottom>
      <diagonal/>
    </border>
    <border>
      <left style="thin">
        <color theme="3"/>
      </left>
      <right/>
      <top style="medium">
        <color theme="3"/>
      </top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 style="medium">
        <color theme="3"/>
      </right>
      <top/>
      <bottom/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38" fontId="18" fillId="0" borderId="0" applyFont="0" applyFill="0" applyBorder="0" applyAlignment="0" applyProtection="0">
      <alignment vertical="center"/>
    </xf>
  </cellStyleXfs>
  <cellXfs count="1036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6" fillId="0" borderId="3" xfId="0" applyFont="1" applyBorder="1" applyAlignment="1">
      <alignment horizontal="right" vertical="top"/>
    </xf>
    <xf numFmtId="0" fontId="9" fillId="0" borderId="37" xfId="0" applyFont="1" applyBorder="1" applyAlignment="1">
      <alignment vertical="center"/>
    </xf>
    <xf numFmtId="0" fontId="5" fillId="0" borderId="14" xfId="0" applyFont="1" applyFill="1" applyBorder="1" applyAlignment="1">
      <alignment vertical="top" wrapText="1"/>
    </xf>
    <xf numFmtId="0" fontId="3" fillId="0" borderId="8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5" fillId="0" borderId="0" xfId="0" applyFont="1" applyBorder="1" applyAlignment="1">
      <alignment horizontal="distributed" wrapText="1"/>
    </xf>
    <xf numFmtId="0" fontId="5" fillId="0" borderId="0" xfId="0" applyFont="1" applyBorder="1" applyAlignment="1">
      <alignment horizontal="distributed"/>
    </xf>
    <xf numFmtId="0" fontId="4" fillId="0" borderId="0" xfId="0" applyFont="1" applyAlignment="1">
      <alignment horizontal="distributed" vertical="center" wrapText="1"/>
    </xf>
    <xf numFmtId="0" fontId="12" fillId="0" borderId="13" xfId="0" applyFont="1" applyBorder="1" applyAlignment="1">
      <alignment vertical="center"/>
    </xf>
    <xf numFmtId="0" fontId="5" fillId="0" borderId="14" xfId="0" applyFont="1" applyBorder="1" applyAlignment="1">
      <alignment vertical="top" wrapText="1"/>
    </xf>
    <xf numFmtId="0" fontId="10" fillId="0" borderId="0" xfId="0" applyFont="1" applyAlignment="1">
      <alignment vertical="center" wrapText="1"/>
    </xf>
    <xf numFmtId="0" fontId="4" fillId="0" borderId="9" xfId="0" applyFont="1" applyBorder="1" applyAlignment="1">
      <alignment vertical="center"/>
    </xf>
    <xf numFmtId="0" fontId="5" fillId="0" borderId="3" xfId="0" applyFont="1" applyBorder="1" applyAlignment="1">
      <alignment vertical="top" wrapText="1"/>
    </xf>
    <xf numFmtId="38" fontId="12" fillId="0" borderId="8" xfId="1" applyFont="1" applyBorder="1" applyAlignment="1">
      <alignment vertical="center" shrinkToFit="1"/>
    </xf>
    <xf numFmtId="0" fontId="12" fillId="0" borderId="3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38" fontId="12" fillId="2" borderId="8" xfId="1" applyFont="1" applyFill="1" applyBorder="1" applyAlignment="1">
      <alignment vertical="center" shrinkToFit="1"/>
    </xf>
    <xf numFmtId="0" fontId="12" fillId="0" borderId="3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5" fillId="0" borderId="3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8" fillId="0" borderId="5" xfId="0" applyNumberFormat="1" applyFont="1" applyBorder="1" applyAlignment="1">
      <alignment horizontal="right" vertical="top"/>
    </xf>
    <xf numFmtId="0" fontId="12" fillId="0" borderId="7" xfId="1" applyNumberFormat="1" applyFont="1" applyBorder="1" applyAlignment="1">
      <alignment vertical="center"/>
    </xf>
    <xf numFmtId="0" fontId="8" fillId="0" borderId="5" xfId="0" applyNumberFormat="1" applyFont="1" applyBorder="1" applyAlignment="1">
      <alignment horizontal="right" vertical="top"/>
    </xf>
    <xf numFmtId="0" fontId="8" fillId="0" borderId="3" xfId="0" applyNumberFormat="1" applyFont="1" applyBorder="1" applyAlignment="1">
      <alignment horizontal="right" vertical="top"/>
    </xf>
    <xf numFmtId="0" fontId="8" fillId="0" borderId="14" xfId="0" applyNumberFormat="1" applyFont="1" applyBorder="1" applyAlignment="1">
      <alignment horizontal="right" vertical="top"/>
    </xf>
    <xf numFmtId="0" fontId="12" fillId="0" borderId="6" xfId="1" applyNumberFormat="1" applyFont="1" applyBorder="1" applyAlignment="1">
      <alignment vertical="center"/>
    </xf>
    <xf numFmtId="0" fontId="12" fillId="0" borderId="15" xfId="1" applyNumberFormat="1" applyFont="1" applyBorder="1" applyAlignment="1">
      <alignment vertical="center"/>
    </xf>
    <xf numFmtId="0" fontId="3" fillId="0" borderId="15" xfId="0" applyNumberFormat="1" applyFont="1" applyBorder="1" applyAlignment="1">
      <alignment vertical="center"/>
    </xf>
    <xf numFmtId="0" fontId="6" fillId="0" borderId="15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8" fillId="0" borderId="34" xfId="0" applyFont="1" applyBorder="1" applyAlignment="1">
      <alignment horizontal="right" vertical="top"/>
    </xf>
    <xf numFmtId="0" fontId="6" fillId="0" borderId="6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8" fillId="0" borderId="35" xfId="0" applyNumberFormat="1" applyFont="1" applyBorder="1" applyAlignment="1">
      <alignment horizontal="right" vertical="top"/>
    </xf>
    <xf numFmtId="0" fontId="12" fillId="0" borderId="8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0" fontId="8" fillId="0" borderId="4" xfId="0" applyFont="1" applyBorder="1" applyAlignment="1">
      <alignment horizontal="right" vertical="top"/>
    </xf>
    <xf numFmtId="0" fontId="8" fillId="0" borderId="35" xfId="0" applyFont="1" applyBorder="1" applyAlignment="1">
      <alignment horizontal="right" vertical="top"/>
    </xf>
    <xf numFmtId="0" fontId="8" fillId="0" borderId="5" xfId="0" applyFont="1" applyBorder="1" applyAlignment="1">
      <alignment horizontal="right" vertical="top"/>
    </xf>
    <xf numFmtId="0" fontId="3" fillId="0" borderId="3" xfId="0" applyNumberFormat="1" applyFont="1" applyBorder="1" applyAlignment="1">
      <alignment vertical="center"/>
    </xf>
    <xf numFmtId="0" fontId="3" fillId="0" borderId="4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2" fillId="0" borderId="0" xfId="1" applyNumberFormat="1" applyFont="1" applyFill="1" applyBorder="1" applyAlignment="1">
      <alignment vertical="center"/>
    </xf>
    <xf numFmtId="0" fontId="12" fillId="0" borderId="7" xfId="1" applyNumberFormat="1" applyFont="1" applyFill="1" applyBorder="1" applyAlignment="1">
      <alignment vertical="center"/>
    </xf>
    <xf numFmtId="0" fontId="12" fillId="0" borderId="6" xfId="1" applyNumberFormat="1" applyFont="1" applyFill="1" applyBorder="1" applyAlignment="1">
      <alignment vertical="center"/>
    </xf>
    <xf numFmtId="0" fontId="12" fillId="0" borderId="15" xfId="1" applyNumberFormat="1" applyFont="1" applyFill="1" applyBorder="1" applyAlignment="1">
      <alignment vertical="center"/>
    </xf>
    <xf numFmtId="0" fontId="12" fillId="0" borderId="17" xfId="1" applyNumberFormat="1" applyFont="1" applyFill="1" applyBorder="1" applyAlignment="1">
      <alignment vertical="center"/>
    </xf>
    <xf numFmtId="0" fontId="12" fillId="0" borderId="20" xfId="1" applyNumberFormat="1" applyFont="1" applyFill="1" applyBorder="1" applyAlignment="1">
      <alignment vertical="center"/>
    </xf>
    <xf numFmtId="0" fontId="12" fillId="0" borderId="18" xfId="1" applyNumberFormat="1" applyFont="1" applyFill="1" applyBorder="1" applyAlignment="1">
      <alignment vertical="center"/>
    </xf>
    <xf numFmtId="0" fontId="12" fillId="0" borderId="8" xfId="1" applyNumberFormat="1" applyFont="1" applyBorder="1" applyAlignment="1">
      <alignment vertical="center"/>
    </xf>
    <xf numFmtId="0" fontId="12" fillId="0" borderId="10" xfId="1" applyNumberFormat="1" applyFont="1" applyBorder="1" applyAlignment="1">
      <alignment vertical="center"/>
    </xf>
    <xf numFmtId="0" fontId="12" fillId="0" borderId="8" xfId="1" applyNumberFormat="1" applyFont="1" applyFill="1" applyBorder="1" applyAlignment="1">
      <alignment vertical="center"/>
    </xf>
    <xf numFmtId="0" fontId="12" fillId="0" borderId="10" xfId="1" applyNumberFormat="1" applyFont="1" applyFill="1" applyBorder="1" applyAlignment="1">
      <alignment vertical="center"/>
    </xf>
    <xf numFmtId="0" fontId="12" fillId="0" borderId="16" xfId="1" applyNumberFormat="1" applyFont="1" applyFill="1" applyBorder="1" applyAlignment="1">
      <alignment vertical="center"/>
    </xf>
    <xf numFmtId="0" fontId="12" fillId="0" borderId="16" xfId="1" applyNumberFormat="1" applyFont="1" applyBorder="1" applyAlignment="1">
      <alignment vertical="center"/>
    </xf>
    <xf numFmtId="0" fontId="7" fillId="0" borderId="4" xfId="0" applyFont="1" applyBorder="1" applyAlignment="1">
      <alignment horizontal="right" vertical="top"/>
    </xf>
    <xf numFmtId="0" fontId="7" fillId="0" borderId="17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3" fillId="0" borderId="14" xfId="0" applyNumberFormat="1" applyFont="1" applyFill="1" applyBorder="1" applyAlignment="1">
      <alignment vertical="center"/>
    </xf>
    <xf numFmtId="0" fontId="3" fillId="0" borderId="3" xfId="0" applyNumberFormat="1" applyFont="1" applyFill="1" applyBorder="1" applyAlignment="1">
      <alignment vertical="center"/>
    </xf>
    <xf numFmtId="0" fontId="3" fillId="0" borderId="21" xfId="0" applyNumberFormat="1" applyFont="1" applyBorder="1" applyAlignment="1">
      <alignment vertical="center"/>
    </xf>
    <xf numFmtId="0" fontId="3" fillId="0" borderId="27" xfId="0" applyNumberFormat="1" applyFont="1" applyBorder="1" applyAlignment="1">
      <alignment vertical="center"/>
    </xf>
    <xf numFmtId="0" fontId="3" fillId="0" borderId="49" xfId="0" applyNumberFormat="1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2" fillId="0" borderId="5" xfId="0" applyNumberFormat="1" applyFont="1" applyFill="1" applyBorder="1" applyAlignment="1">
      <alignment vertical="center"/>
    </xf>
    <xf numFmtId="0" fontId="12" fillId="0" borderId="15" xfId="0" applyNumberFormat="1" applyFont="1" applyFill="1" applyBorder="1" applyAlignment="1">
      <alignment vertical="center"/>
    </xf>
    <xf numFmtId="0" fontId="12" fillId="0" borderId="6" xfId="0" applyNumberFormat="1" applyFont="1" applyFill="1" applyBorder="1" applyAlignment="1">
      <alignment vertical="center"/>
    </xf>
    <xf numFmtId="0" fontId="12" fillId="0" borderId="7" xfId="0" applyNumberFormat="1" applyFont="1" applyFill="1" applyBorder="1" applyAlignment="1">
      <alignment vertical="center"/>
    </xf>
    <xf numFmtId="0" fontId="12" fillId="0" borderId="23" xfId="0" applyNumberFormat="1" applyFont="1" applyFill="1" applyBorder="1" applyAlignment="1">
      <alignment vertical="center"/>
    </xf>
    <xf numFmtId="0" fontId="12" fillId="0" borderId="28" xfId="0" applyNumberFormat="1" applyFont="1" applyFill="1" applyBorder="1" applyAlignment="1">
      <alignment vertical="center"/>
    </xf>
    <xf numFmtId="0" fontId="12" fillId="0" borderId="50" xfId="0" applyNumberFormat="1" applyFont="1" applyFill="1" applyBorder="1" applyAlignment="1">
      <alignment vertical="center"/>
    </xf>
    <xf numFmtId="0" fontId="12" fillId="0" borderId="16" xfId="0" applyNumberFormat="1" applyFont="1" applyFill="1" applyBorder="1" applyAlignment="1">
      <alignment vertical="center"/>
    </xf>
    <xf numFmtId="0" fontId="12" fillId="0" borderId="8" xfId="0" applyNumberFormat="1" applyFont="1" applyFill="1" applyBorder="1" applyAlignment="1">
      <alignment vertical="center"/>
    </xf>
    <xf numFmtId="0" fontId="12" fillId="0" borderId="10" xfId="0" applyNumberFormat="1" applyFont="1" applyFill="1" applyBorder="1" applyAlignment="1">
      <alignment vertical="center"/>
    </xf>
    <xf numFmtId="0" fontId="12" fillId="0" borderId="25" xfId="0" applyNumberFormat="1" applyFont="1" applyFill="1" applyBorder="1" applyAlignment="1">
      <alignment vertical="center"/>
    </xf>
    <xf numFmtId="0" fontId="12" fillId="0" borderId="29" xfId="0" applyNumberFormat="1" applyFont="1" applyFill="1" applyBorder="1" applyAlignment="1">
      <alignment vertical="center"/>
    </xf>
    <xf numFmtId="0" fontId="12" fillId="0" borderId="51" xfId="0" applyNumberFormat="1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8" fillId="0" borderId="14" xfId="0" applyNumberFormat="1" applyFont="1" applyBorder="1" applyAlignment="1">
      <alignment vertical="top" shrinkToFit="1"/>
    </xf>
    <xf numFmtId="0" fontId="12" fillId="0" borderId="0" xfId="1" applyNumberFormat="1" applyFont="1" applyBorder="1" applyAlignment="1">
      <alignment vertical="center"/>
    </xf>
    <xf numFmtId="0" fontId="12" fillId="0" borderId="7" xfId="0" applyNumberFormat="1" applyFont="1" applyBorder="1" applyAlignment="1">
      <alignment vertical="center"/>
    </xf>
    <xf numFmtId="0" fontId="7" fillId="0" borderId="4" xfId="0" applyNumberFormat="1" applyFont="1" applyBorder="1" applyAlignment="1">
      <alignment vertical="top"/>
    </xf>
    <xf numFmtId="0" fontId="12" fillId="0" borderId="19" xfId="0" applyNumberFormat="1" applyFont="1" applyBorder="1" applyAlignment="1">
      <alignment vertical="center"/>
    </xf>
    <xf numFmtId="0" fontId="12" fillId="0" borderId="15" xfId="0" applyNumberFormat="1" applyFont="1" applyBorder="1" applyAlignment="1">
      <alignment vertical="center"/>
    </xf>
    <xf numFmtId="0" fontId="7" fillId="0" borderId="34" xfId="0" applyNumberFormat="1" applyFont="1" applyBorder="1" applyAlignment="1">
      <alignment vertical="top"/>
    </xf>
    <xf numFmtId="0" fontId="12" fillId="0" borderId="9" xfId="0" applyNumberFormat="1" applyFont="1" applyFill="1" applyBorder="1" applyAlignment="1">
      <alignment vertical="center"/>
    </xf>
    <xf numFmtId="0" fontId="12" fillId="0" borderId="9" xfId="1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vertical="center"/>
    </xf>
    <xf numFmtId="0" fontId="12" fillId="0" borderId="9" xfId="1" applyNumberFormat="1" applyFont="1" applyBorder="1" applyAlignment="1">
      <alignment vertical="center"/>
    </xf>
    <xf numFmtId="0" fontId="12" fillId="0" borderId="8" xfId="0" applyNumberFormat="1" applyFont="1" applyBorder="1" applyAlignment="1">
      <alignment vertical="center"/>
    </xf>
    <xf numFmtId="0" fontId="12" fillId="0" borderId="10" xfId="0" applyNumberFormat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4" xfId="0" applyNumberFormat="1" applyFont="1" applyBorder="1" applyAlignment="1">
      <alignment horizontal="right" vertical="center"/>
    </xf>
    <xf numFmtId="0" fontId="7" fillId="0" borderId="34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8" fillId="0" borderId="34" xfId="0" applyFont="1" applyBorder="1" applyAlignment="1">
      <alignment horizontal="right" vertical="center"/>
    </xf>
    <xf numFmtId="0" fontId="7" fillId="0" borderId="4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top"/>
    </xf>
    <xf numFmtId="0" fontId="7" fillId="0" borderId="5" xfId="0" applyNumberFormat="1" applyFont="1" applyBorder="1" applyAlignment="1">
      <alignment vertical="center"/>
    </xf>
    <xf numFmtId="0" fontId="9" fillId="0" borderId="4" xfId="0" applyFont="1" applyBorder="1" applyAlignment="1">
      <alignment vertical="top"/>
    </xf>
    <xf numFmtId="0" fontId="9" fillId="0" borderId="3" xfId="0" applyNumberFormat="1" applyFont="1" applyBorder="1" applyAlignment="1">
      <alignment vertical="top"/>
    </xf>
    <xf numFmtId="0" fontId="9" fillId="0" borderId="14" xfId="0" applyNumberFormat="1" applyFont="1" applyBorder="1" applyAlignment="1">
      <alignment vertical="top"/>
    </xf>
    <xf numFmtId="0" fontId="9" fillId="0" borderId="3" xfId="0" applyNumberFormat="1" applyFont="1" applyBorder="1" applyAlignment="1">
      <alignment vertical="center"/>
    </xf>
    <xf numFmtId="0" fontId="7" fillId="0" borderId="5" xfId="0" applyNumberFormat="1" applyFont="1" applyBorder="1" applyAlignment="1">
      <alignment vertical="top"/>
    </xf>
    <xf numFmtId="0" fontId="19" fillId="3" borderId="99" xfId="2" applyFont="1" applyFill="1" applyBorder="1" applyAlignment="1">
      <alignment horizontal="right" vertical="top"/>
    </xf>
    <xf numFmtId="0" fontId="19" fillId="3" borderId="85" xfId="2" applyFont="1" applyFill="1" applyBorder="1">
      <alignment vertical="center"/>
    </xf>
    <xf numFmtId="0" fontId="14" fillId="3" borderId="98" xfId="2" applyFont="1" applyFill="1" applyBorder="1">
      <alignment vertical="center"/>
    </xf>
    <xf numFmtId="38" fontId="19" fillId="0" borderId="0" xfId="3" applyFont="1" applyFill="1" applyBorder="1" applyAlignment="1">
      <alignment vertical="center"/>
    </xf>
    <xf numFmtId="38" fontId="19" fillId="3" borderId="85" xfId="3" applyFont="1" applyFill="1" applyBorder="1" applyAlignment="1">
      <alignment vertical="center"/>
    </xf>
    <xf numFmtId="0" fontId="14" fillId="3" borderId="98" xfId="3" applyNumberFormat="1" applyFont="1" applyFill="1" applyBorder="1" applyAlignment="1">
      <alignment vertical="center"/>
    </xf>
    <xf numFmtId="0" fontId="19" fillId="3" borderId="85" xfId="3" applyNumberFormat="1" applyFont="1" applyFill="1" applyBorder="1" applyAlignment="1">
      <alignment vertical="center"/>
    </xf>
    <xf numFmtId="38" fontId="19" fillId="0" borderId="85" xfId="3" applyFont="1" applyFill="1" applyBorder="1" applyAlignment="1">
      <alignment vertical="center"/>
    </xf>
    <xf numFmtId="38" fontId="19" fillId="0" borderId="98" xfId="3" applyFont="1" applyFill="1" applyBorder="1" applyAlignment="1">
      <alignment vertical="center"/>
    </xf>
    <xf numFmtId="0" fontId="19" fillId="0" borderId="0" xfId="2" applyFont="1" applyFill="1">
      <alignment vertical="center"/>
    </xf>
    <xf numFmtId="0" fontId="12" fillId="0" borderId="0" xfId="2" applyFont="1" applyFill="1">
      <alignment vertical="center"/>
    </xf>
    <xf numFmtId="0" fontId="3" fillId="0" borderId="0" xfId="0" applyFont="1" applyFill="1" applyAlignment="1">
      <alignment vertical="center"/>
    </xf>
    <xf numFmtId="0" fontId="22" fillId="0" borderId="123" xfId="2" applyFont="1" applyFill="1" applyBorder="1" applyAlignment="1">
      <alignment horizontal="center" vertical="center" textRotation="255"/>
    </xf>
    <xf numFmtId="49" fontId="19" fillId="0" borderId="0" xfId="2" applyNumberFormat="1" applyFont="1" applyFill="1">
      <alignment vertical="center"/>
    </xf>
    <xf numFmtId="0" fontId="19" fillId="0" borderId="92" xfId="2" applyFont="1" applyFill="1" applyBorder="1">
      <alignment vertical="center"/>
    </xf>
    <xf numFmtId="49" fontId="19" fillId="0" borderId="92" xfId="2" applyNumberFormat="1" applyFont="1" applyFill="1" applyBorder="1">
      <alignment vertical="center"/>
    </xf>
    <xf numFmtId="0" fontId="14" fillId="0" borderId="85" xfId="2" applyFont="1" applyFill="1" applyBorder="1" applyAlignment="1">
      <alignment horizontal="right"/>
    </xf>
    <xf numFmtId="0" fontId="14" fillId="0" borderId="85" xfId="2" applyFont="1" applyFill="1" applyBorder="1" applyAlignment="1"/>
    <xf numFmtId="0" fontId="24" fillId="0" borderId="0" xfId="0" applyFont="1" applyFill="1" applyAlignment="1">
      <alignment vertical="center"/>
    </xf>
    <xf numFmtId="0" fontId="19" fillId="0" borderId="0" xfId="2" applyFont="1" applyFill="1" applyAlignment="1">
      <alignment vertical="center" textRotation="255"/>
    </xf>
    <xf numFmtId="0" fontId="19" fillId="0" borderId="0" xfId="2" applyFont="1" applyFill="1" applyAlignment="1">
      <alignment horizontal="center" vertical="center"/>
    </xf>
    <xf numFmtId="0" fontId="13" fillId="0" borderId="69" xfId="2" applyFont="1" applyFill="1" applyBorder="1" applyAlignment="1">
      <alignment horizontal="center" shrinkToFit="1"/>
    </xf>
    <xf numFmtId="0" fontId="14" fillId="0" borderId="92" xfId="2" applyFont="1" applyFill="1" applyBorder="1" applyAlignment="1"/>
    <xf numFmtId="0" fontId="19" fillId="0" borderId="92" xfId="2" applyFont="1" applyFill="1" applyBorder="1" applyAlignment="1"/>
    <xf numFmtId="0" fontId="19" fillId="0" borderId="93" xfId="2" applyFont="1" applyFill="1" applyBorder="1">
      <alignment vertical="center"/>
    </xf>
    <xf numFmtId="0" fontId="22" fillId="0" borderId="91" xfId="2" applyFont="1" applyFill="1" applyBorder="1" applyAlignment="1">
      <alignment horizontal="center" vertical="top" shrinkToFit="1"/>
    </xf>
    <xf numFmtId="0" fontId="19" fillId="0" borderId="70" xfId="2" applyFont="1" applyFill="1" applyBorder="1">
      <alignment vertical="center"/>
    </xf>
    <xf numFmtId="0" fontId="19" fillId="0" borderId="124" xfId="2" applyFont="1" applyFill="1" applyBorder="1">
      <alignment vertical="center"/>
    </xf>
    <xf numFmtId="49" fontId="14" fillId="0" borderId="98" xfId="2" applyNumberFormat="1" applyFont="1" applyFill="1" applyBorder="1">
      <alignment vertical="center"/>
    </xf>
    <xf numFmtId="0" fontId="19" fillId="0" borderId="85" xfId="2" applyFont="1" applyFill="1" applyBorder="1">
      <alignment vertical="center"/>
    </xf>
    <xf numFmtId="0" fontId="19" fillId="0" borderId="99" xfId="2" applyFont="1" applyFill="1" applyBorder="1">
      <alignment vertical="center"/>
    </xf>
    <xf numFmtId="0" fontId="14" fillId="0" borderId="85" xfId="2" applyFont="1" applyFill="1" applyBorder="1">
      <alignment vertical="center"/>
    </xf>
    <xf numFmtId="0" fontId="19" fillId="0" borderId="103" xfId="2" applyFont="1" applyFill="1" applyBorder="1">
      <alignment vertical="center"/>
    </xf>
    <xf numFmtId="0" fontId="19" fillId="0" borderId="102" xfId="2" applyFont="1" applyFill="1" applyBorder="1">
      <alignment vertical="center"/>
    </xf>
    <xf numFmtId="0" fontId="19" fillId="0" borderId="69" xfId="2" applyFont="1" applyFill="1" applyBorder="1">
      <alignment vertical="center"/>
    </xf>
    <xf numFmtId="0" fontId="14" fillId="0" borderId="94" xfId="2" applyFont="1" applyFill="1" applyBorder="1">
      <alignment vertical="center"/>
    </xf>
    <xf numFmtId="0" fontId="19" fillId="0" borderId="91" xfId="2" applyFont="1" applyFill="1" applyBorder="1">
      <alignment vertical="center"/>
    </xf>
    <xf numFmtId="0" fontId="19" fillId="0" borderId="98" xfId="2" applyFont="1" applyFill="1" applyBorder="1">
      <alignment vertical="center"/>
    </xf>
    <xf numFmtId="0" fontId="13" fillId="0" borderId="99" xfId="2" applyFont="1" applyFill="1" applyBorder="1" applyAlignment="1">
      <alignment horizontal="right" vertical="top"/>
    </xf>
    <xf numFmtId="0" fontId="19" fillId="0" borderId="98" xfId="2" applyFont="1" applyFill="1" applyBorder="1" applyAlignment="1">
      <alignment horizontal="right" vertical="top"/>
    </xf>
    <xf numFmtId="0" fontId="19" fillId="0" borderId="85" xfId="2" applyFont="1" applyFill="1" applyBorder="1" applyAlignment="1">
      <alignment horizontal="right" vertical="top"/>
    </xf>
    <xf numFmtId="0" fontId="13" fillId="0" borderId="123" xfId="2" applyFont="1" applyFill="1" applyBorder="1" applyAlignment="1">
      <alignment horizontal="right" vertical="top"/>
    </xf>
    <xf numFmtId="0" fontId="21" fillId="0" borderId="99" xfId="2" applyFont="1" applyFill="1" applyBorder="1" applyAlignment="1">
      <alignment horizontal="right" vertical="top"/>
    </xf>
    <xf numFmtId="0" fontId="19" fillId="0" borderId="106" xfId="2" applyFont="1" applyFill="1" applyBorder="1">
      <alignment vertical="center"/>
    </xf>
    <xf numFmtId="0" fontId="14" fillId="0" borderId="103" xfId="2" applyFont="1" applyFill="1" applyBorder="1" applyAlignment="1">
      <alignment vertical="center" shrinkToFit="1"/>
    </xf>
    <xf numFmtId="0" fontId="14" fillId="0" borderId="105" xfId="2" applyFont="1" applyFill="1" applyBorder="1" applyAlignment="1">
      <alignment horizontal="right" vertical="center"/>
    </xf>
    <xf numFmtId="0" fontId="14" fillId="0" borderId="106" xfId="2" applyFont="1" applyFill="1" applyBorder="1">
      <alignment vertical="center"/>
    </xf>
    <xf numFmtId="0" fontId="14" fillId="0" borderId="103" xfId="2" applyFont="1" applyFill="1" applyBorder="1" applyAlignment="1">
      <alignment horizontal="right" vertical="center"/>
    </xf>
    <xf numFmtId="0" fontId="14" fillId="0" borderId="98" xfId="2" applyFont="1" applyFill="1" applyBorder="1">
      <alignment vertical="center"/>
    </xf>
    <xf numFmtId="0" fontId="14" fillId="0" borderId="84" xfId="2" applyFont="1" applyFill="1" applyBorder="1">
      <alignment vertical="center"/>
    </xf>
    <xf numFmtId="0" fontId="19" fillId="0" borderId="81" xfId="2" applyFont="1" applyFill="1" applyBorder="1">
      <alignment vertical="center"/>
    </xf>
    <xf numFmtId="0" fontId="13" fillId="0" borderId="80" xfId="2" applyFont="1" applyFill="1" applyBorder="1" applyAlignment="1">
      <alignment horizontal="right" vertical="top"/>
    </xf>
    <xf numFmtId="0" fontId="13" fillId="0" borderId="85" xfId="2" applyFont="1" applyFill="1" applyBorder="1" applyAlignment="1">
      <alignment horizontal="right" vertical="top"/>
    </xf>
    <xf numFmtId="0" fontId="19" fillId="0" borderId="59" xfId="2" applyFont="1" applyFill="1" applyBorder="1">
      <alignment vertical="center"/>
    </xf>
    <xf numFmtId="0" fontId="13" fillId="0" borderId="97" xfId="2" applyFont="1" applyFill="1" applyBorder="1" applyAlignment="1">
      <alignment horizontal="right" vertical="top"/>
    </xf>
    <xf numFmtId="0" fontId="19" fillId="0" borderId="101" xfId="2" applyFont="1" applyFill="1" applyBorder="1">
      <alignment vertical="center"/>
    </xf>
    <xf numFmtId="0" fontId="19" fillId="0" borderId="1" xfId="2" applyFont="1" applyFill="1" applyBorder="1">
      <alignment vertical="center"/>
    </xf>
    <xf numFmtId="0" fontId="19" fillId="0" borderId="68" xfId="2" applyFont="1" applyFill="1" applyBorder="1">
      <alignment vertical="center"/>
    </xf>
    <xf numFmtId="0" fontId="14" fillId="0" borderId="82" xfId="2" applyFont="1" applyFill="1" applyBorder="1">
      <alignment vertical="center"/>
    </xf>
    <xf numFmtId="0" fontId="13" fillId="0" borderId="83" xfId="2" applyFont="1" applyFill="1" applyBorder="1" applyAlignment="1">
      <alignment horizontal="right" vertical="top"/>
    </xf>
    <xf numFmtId="0" fontId="19" fillId="0" borderId="68" xfId="2" applyFont="1" applyFill="1" applyBorder="1" applyAlignment="1">
      <alignment horizontal="right" vertical="top"/>
    </xf>
    <xf numFmtId="0" fontId="19" fillId="0" borderId="58" xfId="2" applyFont="1" applyFill="1" applyBorder="1">
      <alignment vertical="center"/>
    </xf>
    <xf numFmtId="0" fontId="19" fillId="0" borderId="62" xfId="2" applyFont="1" applyFill="1" applyBorder="1">
      <alignment vertical="center"/>
    </xf>
    <xf numFmtId="0" fontId="19" fillId="0" borderId="61" xfId="2" applyFont="1" applyFill="1" applyBorder="1">
      <alignment vertical="center"/>
    </xf>
    <xf numFmtId="38" fontId="12" fillId="0" borderId="3" xfId="1" applyFont="1" applyFill="1" applyBorder="1" applyAlignment="1">
      <alignment vertical="center"/>
    </xf>
    <xf numFmtId="38" fontId="12" fillId="0" borderId="8" xfId="1" applyFont="1" applyFill="1" applyBorder="1" applyAlignment="1">
      <alignment vertical="center"/>
    </xf>
    <xf numFmtId="38" fontId="12" fillId="0" borderId="133" xfId="1" applyFont="1" applyFill="1" applyBorder="1" applyAlignment="1">
      <alignment vertical="center"/>
    </xf>
    <xf numFmtId="0" fontId="3" fillId="0" borderId="134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8" fillId="0" borderId="5" xfId="0" applyNumberFormat="1" applyFont="1" applyBorder="1" applyAlignment="1">
      <alignment horizontal="right" vertical="top"/>
    </xf>
    <xf numFmtId="0" fontId="6" fillId="0" borderId="6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11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3" fillId="0" borderId="21" xfId="0" applyNumberFormat="1" applyFont="1" applyFill="1" applyBorder="1" applyAlignment="1">
      <alignment vertical="center"/>
    </xf>
    <xf numFmtId="0" fontId="3" fillId="0" borderId="27" xfId="0" applyNumberFormat="1" applyFont="1" applyFill="1" applyBorder="1" applyAlignment="1">
      <alignment vertical="center"/>
    </xf>
    <xf numFmtId="0" fontId="3" fillId="0" borderId="49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right" vertical="top"/>
    </xf>
    <xf numFmtId="0" fontId="7" fillId="0" borderId="3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right" vertical="top"/>
    </xf>
    <xf numFmtId="0" fontId="7" fillId="0" borderId="4" xfId="0" applyNumberFormat="1" applyFont="1" applyFill="1" applyBorder="1" applyAlignment="1">
      <alignment horizontal="right" vertical="center"/>
    </xf>
    <xf numFmtId="0" fontId="8" fillId="0" borderId="5" xfId="0" applyNumberFormat="1" applyFont="1" applyFill="1" applyBorder="1" applyAlignment="1">
      <alignment horizontal="right" vertical="top"/>
    </xf>
    <xf numFmtId="0" fontId="8" fillId="0" borderId="14" xfId="0" applyNumberFormat="1" applyFont="1" applyFill="1" applyBorder="1" applyAlignment="1">
      <alignment vertical="top" shrinkToFit="1"/>
    </xf>
    <xf numFmtId="0" fontId="7" fillId="0" borderId="4" xfId="0" applyNumberFormat="1" applyFont="1" applyFill="1" applyBorder="1" applyAlignment="1">
      <alignment vertical="top"/>
    </xf>
    <xf numFmtId="0" fontId="8" fillId="0" borderId="3" xfId="0" applyNumberFormat="1" applyFont="1" applyFill="1" applyBorder="1" applyAlignment="1">
      <alignment horizontal="right" vertical="top"/>
    </xf>
    <xf numFmtId="0" fontId="8" fillId="0" borderId="14" xfId="0" applyNumberFormat="1" applyFont="1" applyFill="1" applyBorder="1" applyAlignment="1">
      <alignment horizontal="right" vertical="top"/>
    </xf>
    <xf numFmtId="0" fontId="12" fillId="0" borderId="0" xfId="0" applyFont="1" applyFill="1" applyBorder="1" applyAlignment="1">
      <alignment vertical="center"/>
    </xf>
    <xf numFmtId="0" fontId="3" fillId="0" borderId="4" xfId="0" applyNumberFormat="1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vertical="center"/>
    </xf>
    <xf numFmtId="0" fontId="7" fillId="0" borderId="4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15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8" fillId="0" borderId="35" xfId="0" applyNumberFormat="1" applyFont="1" applyFill="1" applyBorder="1" applyAlignment="1">
      <alignment horizontal="right" vertical="top"/>
    </xf>
    <xf numFmtId="38" fontId="12" fillId="0" borderId="6" xfId="1" applyFont="1" applyFill="1" applyBorder="1" applyAlignment="1">
      <alignment horizontal="center" vertical="center" shrinkToFit="1"/>
    </xf>
    <xf numFmtId="38" fontId="12" fillId="0" borderId="7" xfId="1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3" fillId="0" borderId="15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8" fillId="0" borderId="34" xfId="0" applyFont="1" applyFill="1" applyBorder="1" applyAlignment="1">
      <alignment horizontal="right" vertical="center"/>
    </xf>
    <xf numFmtId="0" fontId="8" fillId="0" borderId="34" xfId="0" applyFont="1" applyFill="1" applyBorder="1" applyAlignment="1">
      <alignment horizontal="right" vertical="top"/>
    </xf>
    <xf numFmtId="0" fontId="7" fillId="0" borderId="34" xfId="0" applyFont="1" applyFill="1" applyBorder="1" applyAlignment="1">
      <alignment horizontal="right" vertical="center"/>
    </xf>
    <xf numFmtId="0" fontId="8" fillId="0" borderId="35" xfId="0" applyFont="1" applyFill="1" applyBorder="1" applyAlignment="1">
      <alignment horizontal="right" vertical="top"/>
    </xf>
    <xf numFmtId="0" fontId="7" fillId="0" borderId="18" xfId="0" applyFont="1" applyFill="1" applyBorder="1" applyAlignment="1">
      <alignment vertical="center"/>
    </xf>
    <xf numFmtId="0" fontId="12" fillId="0" borderId="19" xfId="0" applyNumberFormat="1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7" fillId="0" borderId="34" xfId="0" applyNumberFormat="1" applyFont="1" applyFill="1" applyBorder="1" applyAlignment="1">
      <alignment vertical="top"/>
    </xf>
    <xf numFmtId="0" fontId="7" fillId="0" borderId="5" xfId="0" applyNumberFormat="1" applyFont="1" applyFill="1" applyBorder="1" applyAlignment="1">
      <alignment vertical="top"/>
    </xf>
    <xf numFmtId="0" fontId="7" fillId="0" borderId="5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right" vertical="top"/>
    </xf>
    <xf numFmtId="0" fontId="7" fillId="0" borderId="4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right" vertical="top"/>
    </xf>
    <xf numFmtId="0" fontId="9" fillId="0" borderId="37" xfId="0" applyFont="1" applyFill="1" applyBorder="1" applyAlignment="1">
      <alignment vertical="center"/>
    </xf>
    <xf numFmtId="0" fontId="9" fillId="0" borderId="4" xfId="0" applyFont="1" applyFill="1" applyBorder="1" applyAlignment="1">
      <alignment vertical="top"/>
    </xf>
    <xf numFmtId="0" fontId="9" fillId="0" borderId="3" xfId="0" applyFont="1" applyFill="1" applyBorder="1" applyAlignment="1">
      <alignment vertical="top"/>
    </xf>
    <xf numFmtId="0" fontId="9" fillId="0" borderId="3" xfId="0" applyNumberFormat="1" applyFont="1" applyFill="1" applyBorder="1" applyAlignment="1">
      <alignment vertical="top"/>
    </xf>
    <xf numFmtId="0" fontId="9" fillId="0" borderId="14" xfId="0" applyNumberFormat="1" applyFont="1" applyFill="1" applyBorder="1" applyAlignment="1">
      <alignment vertical="top"/>
    </xf>
    <xf numFmtId="0" fontId="9" fillId="0" borderId="3" xfId="0" applyNumberFormat="1" applyFont="1" applyFill="1" applyBorder="1" applyAlignment="1">
      <alignment vertical="center"/>
    </xf>
    <xf numFmtId="38" fontId="12" fillId="0" borderId="8" xfId="1" applyFont="1" applyFill="1" applyBorder="1" applyAlignment="1">
      <alignment vertical="center" shrinkToFit="1"/>
    </xf>
    <xf numFmtId="0" fontId="3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distributed" wrapText="1"/>
    </xf>
    <xf numFmtId="0" fontId="5" fillId="0" borderId="0" xfId="0" applyFont="1" applyFill="1" applyBorder="1" applyAlignment="1">
      <alignment horizontal="distributed"/>
    </xf>
    <xf numFmtId="0" fontId="4" fillId="0" borderId="0" xfId="0" applyFont="1" applyFill="1" applyAlignment="1">
      <alignment horizontal="distributed" vertical="center" wrapText="1"/>
    </xf>
    <xf numFmtId="0" fontId="4" fillId="0" borderId="9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right" vertical="top"/>
    </xf>
    <xf numFmtId="0" fontId="3" fillId="0" borderId="131" xfId="0" applyFont="1" applyFill="1" applyBorder="1" applyAlignment="1">
      <alignment vertical="center"/>
    </xf>
    <xf numFmtId="0" fontId="7" fillId="0" borderId="131" xfId="0" applyFont="1" applyFill="1" applyBorder="1" applyAlignment="1">
      <alignment horizontal="right" vertical="center"/>
    </xf>
    <xf numFmtId="0" fontId="8" fillId="0" borderId="136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right" vertical="top"/>
    </xf>
    <xf numFmtId="0" fontId="8" fillId="0" borderId="131" xfId="0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vertical="top"/>
    </xf>
    <xf numFmtId="0" fontId="8" fillId="0" borderId="7" xfId="0" applyNumberFormat="1" applyFont="1" applyFill="1" applyBorder="1" applyAlignment="1">
      <alignment horizontal="right" vertical="top"/>
    </xf>
    <xf numFmtId="0" fontId="3" fillId="0" borderId="135" xfId="0" applyFont="1" applyFill="1" applyBorder="1" applyAlignment="1">
      <alignment vertical="center"/>
    </xf>
    <xf numFmtId="0" fontId="7" fillId="0" borderId="131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38" fontId="12" fillId="0" borderId="15" xfId="1" applyFont="1" applyFill="1" applyBorder="1" applyAlignment="1">
      <alignment horizontal="center" vertical="center" shrinkToFit="1"/>
    </xf>
    <xf numFmtId="0" fontId="14" fillId="2" borderId="103" xfId="2" applyFont="1" applyFill="1" applyBorder="1" applyAlignment="1">
      <alignment vertical="center" shrinkToFit="1"/>
    </xf>
    <xf numFmtId="38" fontId="12" fillId="2" borderId="122" xfId="3" applyFont="1" applyFill="1" applyBorder="1" applyAlignment="1">
      <alignment vertical="center" shrinkToFit="1"/>
    </xf>
    <xf numFmtId="38" fontId="12" fillId="2" borderId="119" xfId="3" applyFont="1" applyFill="1" applyBorder="1" applyAlignment="1">
      <alignment shrinkToFit="1"/>
    </xf>
    <xf numFmtId="0" fontId="14" fillId="2" borderId="85" xfId="2" applyFont="1" applyFill="1" applyBorder="1" applyAlignment="1">
      <alignment horizontal="left"/>
    </xf>
    <xf numFmtId="0" fontId="14" fillId="2" borderId="130" xfId="2" applyFont="1" applyFill="1" applyBorder="1" applyAlignment="1">
      <alignment horizontal="center" vertical="center"/>
    </xf>
    <xf numFmtId="0" fontId="14" fillId="2" borderId="129" xfId="2" applyFont="1" applyFill="1" applyBorder="1" applyAlignment="1">
      <alignment horizontal="center" vertical="center"/>
    </xf>
    <xf numFmtId="0" fontId="14" fillId="2" borderId="128" xfId="2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28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5" fillId="2" borderId="13" xfId="0" applyFont="1" applyFill="1" applyBorder="1" applyAlignment="1">
      <alignment horizontal="distributed"/>
    </xf>
    <xf numFmtId="0" fontId="4" fillId="0" borderId="0" xfId="0" applyFont="1" applyAlignment="1">
      <alignment horizontal="distributed" vertical="center" wrapText="1"/>
    </xf>
    <xf numFmtId="0" fontId="7" fillId="2" borderId="0" xfId="0" applyFont="1" applyFill="1" applyAlignment="1">
      <alignment wrapText="1"/>
    </xf>
    <xf numFmtId="0" fontId="7" fillId="2" borderId="9" xfId="0" applyFont="1" applyFill="1" applyBorder="1" applyAlignment="1">
      <alignment wrapTex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0" borderId="9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9" fillId="0" borderId="6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/>
    </xf>
    <xf numFmtId="0" fontId="9" fillId="0" borderId="6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9" fillId="0" borderId="8" xfId="0" applyFont="1" applyFill="1" applyBorder="1" applyAlignment="1">
      <alignment horizontal="left" vertical="top"/>
    </xf>
    <xf numFmtId="0" fontId="9" fillId="0" borderId="9" xfId="0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/>
    </xf>
    <xf numFmtId="0" fontId="12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 indent="1"/>
    </xf>
    <xf numFmtId="0" fontId="9" fillId="0" borderId="42" xfId="0" applyFont="1" applyBorder="1" applyAlignment="1">
      <alignment horizontal="left" vertical="center" indent="1"/>
    </xf>
    <xf numFmtId="0" fontId="9" fillId="0" borderId="47" xfId="0" applyFont="1" applyBorder="1" applyAlignment="1">
      <alignment horizontal="left" vertical="center" indent="1"/>
    </xf>
    <xf numFmtId="0" fontId="9" fillId="0" borderId="48" xfId="0" applyFont="1" applyBorder="1" applyAlignment="1">
      <alignment horizontal="left" vertical="center" indent="1"/>
    </xf>
    <xf numFmtId="38" fontId="12" fillId="0" borderId="6" xfId="1" applyFont="1" applyBorder="1" applyAlignment="1">
      <alignment vertical="top" shrinkToFit="1"/>
    </xf>
    <xf numFmtId="38" fontId="12" fillId="0" borderId="0" xfId="1" applyFont="1" applyBorder="1" applyAlignment="1">
      <alignment vertical="top" shrinkToFit="1"/>
    </xf>
    <xf numFmtId="38" fontId="12" fillId="0" borderId="7" xfId="1" applyFont="1" applyBorder="1" applyAlignment="1">
      <alignment vertical="top" shrinkToFit="1"/>
    </xf>
    <xf numFmtId="38" fontId="12" fillId="0" borderId="8" xfId="1" applyFont="1" applyBorder="1" applyAlignment="1">
      <alignment vertical="top" shrinkToFit="1"/>
    </xf>
    <xf numFmtId="38" fontId="12" fillId="0" borderId="9" xfId="1" applyFont="1" applyBorder="1" applyAlignment="1">
      <alignment vertical="top" shrinkToFit="1"/>
    </xf>
    <xf numFmtId="38" fontId="12" fillId="0" borderId="10" xfId="1" applyFont="1" applyBorder="1" applyAlignment="1">
      <alignment vertical="top" shrinkToFit="1"/>
    </xf>
    <xf numFmtId="0" fontId="12" fillId="0" borderId="2" xfId="0" applyFont="1" applyBorder="1" applyAlignment="1">
      <alignment vertical="center" shrinkToFit="1"/>
    </xf>
    <xf numFmtId="0" fontId="15" fillId="0" borderId="21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38" fontId="12" fillId="0" borderId="3" xfId="1" applyFont="1" applyBorder="1" applyAlignment="1">
      <alignment vertical="center" shrinkToFit="1"/>
    </xf>
    <xf numFmtId="38" fontId="12" fillId="0" borderId="6" xfId="1" applyFont="1" applyBorder="1" applyAlignment="1">
      <alignment vertical="center" shrinkToFit="1"/>
    </xf>
    <xf numFmtId="38" fontId="12" fillId="0" borderId="8" xfId="1" applyFont="1" applyBorder="1" applyAlignment="1">
      <alignment vertical="center" shrinkToFit="1"/>
    </xf>
    <xf numFmtId="0" fontId="15" fillId="0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 indent="1"/>
    </xf>
    <xf numFmtId="0" fontId="7" fillId="2" borderId="9" xfId="0" applyFont="1" applyFill="1" applyBorder="1" applyAlignment="1"/>
    <xf numFmtId="0" fontId="9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38" fontId="14" fillId="0" borderId="9" xfId="1" applyFont="1" applyFill="1" applyBorder="1" applyAlignment="1">
      <alignment vertical="center" shrinkToFit="1"/>
    </xf>
    <xf numFmtId="38" fontId="14" fillId="0" borderId="10" xfId="1" applyFont="1" applyFill="1" applyBorder="1" applyAlignment="1">
      <alignment vertical="center" shrinkToFit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distributed" vertical="center" indent="4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left" vertical="center" indent="1"/>
    </xf>
    <xf numFmtId="0" fontId="9" fillId="0" borderId="40" xfId="0" applyFont="1" applyBorder="1" applyAlignment="1">
      <alignment horizontal="left" vertical="center" indent="1"/>
    </xf>
    <xf numFmtId="38" fontId="12" fillId="2" borderId="131" xfId="1" applyFont="1" applyFill="1" applyBorder="1" applyAlignment="1">
      <alignment vertical="center" shrinkToFit="1"/>
    </xf>
    <xf numFmtId="38" fontId="12" fillId="2" borderId="9" xfId="1" applyFont="1" applyFill="1" applyBorder="1" applyAlignment="1">
      <alignment vertical="center" shrinkToFit="1"/>
    </xf>
    <xf numFmtId="38" fontId="12" fillId="2" borderId="4" xfId="1" applyFont="1" applyFill="1" applyBorder="1" applyAlignment="1">
      <alignment vertical="center" shrinkToFit="1"/>
    </xf>
    <xf numFmtId="38" fontId="12" fillId="2" borderId="132" xfId="1" applyFont="1" applyFill="1" applyBorder="1" applyAlignment="1">
      <alignment vertical="center" shrinkToFit="1"/>
    </xf>
    <xf numFmtId="38" fontId="12" fillId="0" borderId="15" xfId="1" applyFont="1" applyBorder="1" applyAlignment="1">
      <alignment vertical="center" shrinkToFit="1"/>
    </xf>
    <xf numFmtId="177" fontId="12" fillId="0" borderId="6" xfId="1" applyNumberFormat="1" applyFont="1" applyFill="1" applyBorder="1" applyAlignment="1">
      <alignment vertical="center" shrinkToFit="1"/>
    </xf>
    <xf numFmtId="177" fontId="12" fillId="0" borderId="7" xfId="1" applyNumberFormat="1" applyFont="1" applyFill="1" applyBorder="1" applyAlignment="1">
      <alignment vertical="center" shrinkToFit="1"/>
    </xf>
    <xf numFmtId="177" fontId="12" fillId="0" borderId="15" xfId="1" applyNumberFormat="1" applyFont="1" applyFill="1" applyBorder="1" applyAlignment="1">
      <alignment vertical="center" shrinkToFit="1"/>
    </xf>
    <xf numFmtId="38" fontId="12" fillId="0" borderId="7" xfId="1" applyFont="1" applyBorder="1" applyAlignment="1">
      <alignment vertical="center" shrinkToFit="1"/>
    </xf>
    <xf numFmtId="38" fontId="12" fillId="0" borderId="0" xfId="1" applyFont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12" fillId="2" borderId="7" xfId="0" applyFont="1" applyFill="1" applyBorder="1" applyAlignment="1">
      <alignment vertical="center" shrinkToFit="1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6" fontId="14" fillId="0" borderId="0" xfId="1" applyNumberFormat="1" applyFont="1" applyFill="1" applyBorder="1" applyAlignment="1">
      <alignment vertical="center" shrinkToFit="1"/>
    </xf>
    <xf numFmtId="176" fontId="14" fillId="0" borderId="7" xfId="1" applyNumberFormat="1" applyFont="1" applyFill="1" applyBorder="1" applyAlignment="1">
      <alignment vertical="center" shrinkToFit="1"/>
    </xf>
    <xf numFmtId="0" fontId="6" fillId="0" borderId="2" xfId="0" applyFont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center" vertical="center" shrinkToFit="1"/>
    </xf>
    <xf numFmtId="0" fontId="9" fillId="2" borderId="7" xfId="0" applyFont="1" applyFill="1" applyBorder="1" applyAlignment="1">
      <alignment horizontal="center" vertical="center" shrinkToFit="1"/>
    </xf>
    <xf numFmtId="38" fontId="14" fillId="2" borderId="0" xfId="1" applyFont="1" applyFill="1" applyBorder="1" applyAlignment="1">
      <alignment vertical="top" shrinkToFit="1"/>
    </xf>
    <xf numFmtId="38" fontId="14" fillId="2" borderId="7" xfId="1" applyFont="1" applyFill="1" applyBorder="1" applyAlignment="1">
      <alignment vertical="top" shrinkToFit="1"/>
    </xf>
    <xf numFmtId="176" fontId="12" fillId="0" borderId="6" xfId="1" applyNumberFormat="1" applyFont="1" applyFill="1" applyBorder="1" applyAlignment="1">
      <alignment vertical="center" shrinkToFit="1"/>
    </xf>
    <xf numFmtId="176" fontId="12" fillId="0" borderId="0" xfId="1" applyNumberFormat="1" applyFont="1" applyFill="1" applyBorder="1" applyAlignment="1">
      <alignment vertical="center" shrinkToFit="1"/>
    </xf>
    <xf numFmtId="176" fontId="12" fillId="0" borderId="7" xfId="1" applyNumberFormat="1" applyFont="1" applyFill="1" applyBorder="1" applyAlignment="1">
      <alignment vertical="center" shrinkToFit="1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14" fillId="2" borderId="15" xfId="0" applyFont="1" applyFill="1" applyBorder="1" applyAlignment="1">
      <alignment horizontal="center" vertical="center" shrinkToFit="1"/>
    </xf>
    <xf numFmtId="0" fontId="14" fillId="2" borderId="16" xfId="0" applyFont="1" applyFill="1" applyBorder="1" applyAlignment="1">
      <alignment horizontal="center" vertical="center" shrinkToFit="1"/>
    </xf>
    <xf numFmtId="38" fontId="14" fillId="2" borderId="9" xfId="1" applyFont="1" applyFill="1" applyBorder="1" applyAlignment="1">
      <alignment vertical="center" shrinkToFit="1"/>
    </xf>
    <xf numFmtId="38" fontId="14" fillId="2" borderId="10" xfId="1" applyFont="1" applyFill="1" applyBorder="1" applyAlignment="1">
      <alignment vertical="center" shrinkToFit="1"/>
    </xf>
    <xf numFmtId="38" fontId="12" fillId="0" borderId="8" xfId="1" applyNumberFormat="1" applyFont="1" applyBorder="1" applyAlignment="1">
      <alignment vertical="center" shrinkToFit="1"/>
    </xf>
    <xf numFmtId="38" fontId="12" fillId="0" borderId="9" xfId="1" applyNumberFormat="1" applyFont="1" applyBorder="1" applyAlignment="1">
      <alignment vertical="center" shrinkToFit="1"/>
    </xf>
    <xf numFmtId="38" fontId="12" fillId="0" borderId="10" xfId="1" applyNumberFormat="1" applyFont="1" applyBorder="1" applyAlignment="1">
      <alignment vertical="center" shrinkToFit="1"/>
    </xf>
    <xf numFmtId="38" fontId="14" fillId="2" borderId="9" xfId="1" applyFont="1" applyFill="1" applyBorder="1" applyAlignment="1">
      <alignment vertical="center"/>
    </xf>
    <xf numFmtId="38" fontId="14" fillId="2" borderId="10" xfId="1" applyFont="1" applyFill="1" applyBorder="1" applyAlignment="1">
      <alignment vertical="center"/>
    </xf>
    <xf numFmtId="0" fontId="8" fillId="0" borderId="3" xfId="0" applyNumberFormat="1" applyFont="1" applyFill="1" applyBorder="1" applyAlignment="1">
      <alignment horizontal="center" vertical="center" shrinkToFit="1"/>
    </xf>
    <xf numFmtId="0" fontId="8" fillId="0" borderId="17" xfId="0" applyNumberFormat="1" applyFont="1" applyFill="1" applyBorder="1" applyAlignment="1">
      <alignment horizontal="center" vertical="center" shrinkToFit="1"/>
    </xf>
    <xf numFmtId="0" fontId="14" fillId="0" borderId="5" xfId="1" applyNumberFormat="1" applyFont="1" applyFill="1" applyBorder="1" applyAlignment="1">
      <alignment horizontal="center" vertical="center"/>
    </xf>
    <xf numFmtId="0" fontId="14" fillId="0" borderId="18" xfId="1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vertical="top" shrinkToFit="1"/>
    </xf>
    <xf numFmtId="0" fontId="8" fillId="0" borderId="5" xfId="0" applyFont="1" applyBorder="1" applyAlignment="1">
      <alignment vertical="top" shrinkToFit="1"/>
    </xf>
    <xf numFmtId="0" fontId="9" fillId="2" borderId="17" xfId="0" applyFont="1" applyFill="1" applyBorder="1" applyAlignment="1">
      <alignment horizontal="center" vertical="center" shrinkToFit="1"/>
    </xf>
    <xf numFmtId="0" fontId="9" fillId="2" borderId="20" xfId="0" applyFont="1" applyFill="1" applyBorder="1" applyAlignment="1">
      <alignment horizontal="center" vertical="center" shrinkToFit="1"/>
    </xf>
    <xf numFmtId="0" fontId="9" fillId="2" borderId="18" xfId="0" applyFont="1" applyFill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38" fontId="12" fillId="2" borderId="6" xfId="1" applyFont="1" applyFill="1" applyBorder="1" applyAlignment="1">
      <alignment horizontal="center" vertical="center" shrinkToFit="1"/>
    </xf>
    <xf numFmtId="38" fontId="12" fillId="2" borderId="0" xfId="1" applyFont="1" applyFill="1" applyBorder="1" applyAlignment="1">
      <alignment horizontal="center" vertical="center" shrinkToFit="1"/>
    </xf>
    <xf numFmtId="38" fontId="12" fillId="2" borderId="7" xfId="1" applyFont="1" applyFill="1" applyBorder="1" applyAlignment="1">
      <alignment horizontal="center" vertical="center" shrinkToFit="1"/>
    </xf>
    <xf numFmtId="0" fontId="12" fillId="2" borderId="6" xfId="0" applyFont="1" applyFill="1" applyBorder="1" applyAlignment="1">
      <alignment horizontal="center" vertical="center" shrinkToFit="1"/>
    </xf>
    <xf numFmtId="0" fontId="12" fillId="2" borderId="7" xfId="0" applyFont="1" applyFill="1" applyBorder="1" applyAlignment="1">
      <alignment horizontal="center" vertical="center" shrinkToFit="1"/>
    </xf>
    <xf numFmtId="38" fontId="12" fillId="0" borderId="6" xfId="1" applyFont="1" applyBorder="1" applyAlignment="1">
      <alignment horizontal="center" vertical="center" shrinkToFit="1"/>
    </xf>
    <xf numFmtId="38" fontId="12" fillId="0" borderId="0" xfId="1" applyFont="1" applyBorder="1" applyAlignment="1">
      <alignment horizontal="center" vertical="center" shrinkToFit="1"/>
    </xf>
    <xf numFmtId="38" fontId="12" fillId="0" borderId="7" xfId="1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8" fontId="14" fillId="2" borderId="0" xfId="1" applyFont="1" applyFill="1" applyBorder="1" applyAlignment="1">
      <alignment vertical="center" shrinkToFit="1"/>
    </xf>
    <xf numFmtId="38" fontId="14" fillId="2" borderId="7" xfId="1" applyFont="1" applyFill="1" applyBorder="1" applyAlignment="1">
      <alignment vertical="center" shrinkToFit="1"/>
    </xf>
    <xf numFmtId="0" fontId="14" fillId="2" borderId="6" xfId="0" applyFont="1" applyFill="1" applyBorder="1" applyAlignment="1">
      <alignment horizontal="center" vertical="center" shrinkToFit="1"/>
    </xf>
    <xf numFmtId="0" fontId="14" fillId="2" borderId="7" xfId="0" applyFont="1" applyFill="1" applyBorder="1" applyAlignment="1">
      <alignment horizontal="center" vertical="center" shrinkToFit="1"/>
    </xf>
    <xf numFmtId="38" fontId="12" fillId="2" borderId="6" xfId="1" applyFont="1" applyFill="1" applyBorder="1" applyAlignment="1">
      <alignment vertical="center" shrinkToFit="1"/>
    </xf>
    <xf numFmtId="38" fontId="12" fillId="2" borderId="7" xfId="1" applyFont="1" applyFill="1" applyBorder="1" applyAlignment="1">
      <alignment vertical="center" shrinkToFit="1"/>
    </xf>
    <xf numFmtId="38" fontId="12" fillId="2" borderId="15" xfId="1" applyFont="1" applyFill="1" applyBorder="1" applyAlignment="1">
      <alignment vertical="center" shrinkToFit="1"/>
    </xf>
    <xf numFmtId="0" fontId="14" fillId="2" borderId="0" xfId="0" applyFont="1" applyFill="1" applyBorder="1" applyAlignment="1">
      <alignment horizontal="center" vertical="center" shrinkToFi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50" xfId="0" applyFont="1" applyFill="1" applyBorder="1" applyAlignment="1">
      <alignment horizontal="center" vertical="center"/>
    </xf>
    <xf numFmtId="49" fontId="12" fillId="2" borderId="15" xfId="0" applyNumberFormat="1" applyFont="1" applyFill="1" applyBorder="1" applyAlignment="1">
      <alignment horizontal="center" vertical="center"/>
    </xf>
    <xf numFmtId="38" fontId="14" fillId="0" borderId="9" xfId="1" applyNumberFormat="1" applyFont="1" applyFill="1" applyBorder="1" applyAlignment="1">
      <alignment vertical="center" shrinkToFit="1"/>
    </xf>
    <xf numFmtId="38" fontId="14" fillId="0" borderId="10" xfId="1" applyNumberFormat="1" applyFont="1" applyFill="1" applyBorder="1" applyAlignment="1">
      <alignment vertical="center" shrinkToFi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distributed" vertical="center" wrapText="1" indent="3"/>
    </xf>
    <xf numFmtId="0" fontId="7" fillId="0" borderId="11" xfId="0" applyFont="1" applyBorder="1" applyAlignment="1">
      <alignment horizontal="distributed" vertical="center" wrapText="1" indent="3"/>
    </xf>
    <xf numFmtId="0" fontId="7" fillId="0" borderId="13" xfId="0" applyFont="1" applyBorder="1" applyAlignment="1">
      <alignment horizontal="distributed" vertical="center" wrapText="1" indent="3"/>
    </xf>
    <xf numFmtId="0" fontId="7" fillId="0" borderId="12" xfId="0" applyFont="1" applyBorder="1" applyAlignment="1">
      <alignment horizontal="distributed" vertical="center" wrapText="1" indent="3"/>
    </xf>
    <xf numFmtId="0" fontId="5" fillId="0" borderId="14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15" fillId="2" borderId="27" xfId="0" applyFont="1" applyFill="1" applyBorder="1" applyAlignment="1">
      <alignment horizontal="center" vertical="center" shrinkToFit="1"/>
    </xf>
    <xf numFmtId="0" fontId="15" fillId="2" borderId="28" xfId="0" applyFont="1" applyFill="1" applyBorder="1" applyAlignment="1">
      <alignment horizontal="center" vertical="center" shrinkToFit="1"/>
    </xf>
    <xf numFmtId="0" fontId="15" fillId="2" borderId="29" xfId="0" applyFont="1" applyFill="1" applyBorder="1" applyAlignment="1">
      <alignment horizontal="center" vertical="center" shrinkToFit="1"/>
    </xf>
    <xf numFmtId="0" fontId="15" fillId="2" borderId="49" xfId="0" applyFont="1" applyFill="1" applyBorder="1" applyAlignment="1">
      <alignment horizontal="center" vertical="center" shrinkToFit="1"/>
    </xf>
    <xf numFmtId="0" fontId="15" fillId="2" borderId="50" xfId="0" applyFont="1" applyFill="1" applyBorder="1" applyAlignment="1">
      <alignment horizontal="center" vertical="center" shrinkToFit="1"/>
    </xf>
    <xf numFmtId="0" fontId="15" fillId="2" borderId="51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distributed" vertical="center" indent="2"/>
    </xf>
    <xf numFmtId="0" fontId="7" fillId="0" borderId="13" xfId="0" applyFont="1" applyFill="1" applyBorder="1" applyAlignment="1">
      <alignment horizontal="distributed" vertical="center" indent="2"/>
    </xf>
    <xf numFmtId="0" fontId="7" fillId="0" borderId="12" xfId="0" applyFont="1" applyFill="1" applyBorder="1" applyAlignment="1">
      <alignment horizontal="distributed" vertical="center" indent="2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15" fillId="2" borderId="1" xfId="0" applyFont="1" applyFill="1" applyBorder="1" applyAlignment="1">
      <alignment horizontal="center" vertical="center" shrinkToFit="1"/>
    </xf>
    <xf numFmtId="0" fontId="15" fillId="2" borderId="21" xfId="0" applyFont="1" applyFill="1" applyBorder="1" applyAlignment="1">
      <alignment horizontal="center" vertical="center" shrinkToFit="1"/>
    </xf>
    <xf numFmtId="0" fontId="15" fillId="2" borderId="23" xfId="0" applyFont="1" applyFill="1" applyBorder="1" applyAlignment="1">
      <alignment horizontal="center" vertical="center" shrinkToFit="1"/>
    </xf>
    <xf numFmtId="0" fontId="15" fillId="2" borderId="25" xfId="0" applyFont="1" applyFill="1" applyBorder="1" applyAlignment="1">
      <alignment horizontal="center" vertical="center" shrinkToFit="1"/>
    </xf>
    <xf numFmtId="0" fontId="15" fillId="2" borderId="30" xfId="0" applyFont="1" applyFill="1" applyBorder="1" applyAlignment="1">
      <alignment horizontal="center" vertical="center" shrinkToFit="1"/>
    </xf>
    <xf numFmtId="0" fontId="15" fillId="2" borderId="31" xfId="0" applyFont="1" applyFill="1" applyBorder="1" applyAlignment="1">
      <alignment horizontal="center" vertical="center" shrinkToFit="1"/>
    </xf>
    <xf numFmtId="0" fontId="15" fillId="2" borderId="32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distributed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distributed" vertical="center" wrapText="1" indent="1"/>
    </xf>
    <xf numFmtId="0" fontId="7" fillId="0" borderId="4" xfId="0" applyFont="1" applyBorder="1" applyAlignment="1">
      <alignment horizontal="distributed" vertical="center" wrapText="1" indent="4"/>
    </xf>
    <xf numFmtId="0" fontId="7" fillId="0" borderId="5" xfId="0" applyFont="1" applyBorder="1" applyAlignment="1">
      <alignment horizontal="distributed" vertical="center" wrapText="1" indent="4"/>
    </xf>
    <xf numFmtId="0" fontId="7" fillId="0" borderId="9" xfId="0" applyFont="1" applyBorder="1" applyAlignment="1">
      <alignment horizontal="distributed" vertical="center" wrapText="1" indent="4"/>
    </xf>
    <xf numFmtId="0" fontId="7" fillId="0" borderId="10" xfId="0" applyFont="1" applyBorder="1" applyAlignment="1">
      <alignment horizontal="distributed" vertical="center" wrapText="1" indent="4"/>
    </xf>
    <xf numFmtId="0" fontId="9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38" fontId="12" fillId="0" borderId="52" xfId="1" applyFont="1" applyBorder="1" applyAlignment="1">
      <alignment vertical="center" shrinkToFit="1"/>
    </xf>
    <xf numFmtId="177" fontId="12" fillId="2" borderId="6" xfId="1" applyNumberFormat="1" applyFont="1" applyFill="1" applyBorder="1" applyAlignment="1">
      <alignment vertical="center"/>
    </xf>
    <xf numFmtId="177" fontId="12" fillId="2" borderId="7" xfId="1" applyNumberFormat="1" applyFont="1" applyFill="1" applyBorder="1" applyAlignment="1">
      <alignment vertical="center"/>
    </xf>
    <xf numFmtId="177" fontId="12" fillId="0" borderId="15" xfId="1" applyNumberFormat="1" applyFont="1" applyFill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8" fillId="0" borderId="0" xfId="0" applyFont="1" applyAlignment="1">
      <alignment vertical="center" wrapText="1"/>
    </xf>
    <xf numFmtId="0" fontId="8" fillId="0" borderId="4" xfId="0" applyNumberFormat="1" applyFont="1" applyBorder="1" applyAlignment="1">
      <alignment horizontal="right" vertical="top"/>
    </xf>
    <xf numFmtId="0" fontId="8" fillId="0" borderId="5" xfId="0" applyNumberFormat="1" applyFont="1" applyBorder="1" applyAlignment="1">
      <alignment horizontal="right" vertical="top"/>
    </xf>
    <xf numFmtId="0" fontId="12" fillId="2" borderId="13" xfId="0" applyFont="1" applyFill="1" applyBorder="1" applyAlignment="1">
      <alignment horizontal="center" vertical="center" shrinkToFit="1"/>
    </xf>
    <xf numFmtId="0" fontId="7" fillId="0" borderId="13" xfId="0" applyFont="1" applyBorder="1" applyAlignment="1">
      <alignment horizontal="right" vertical="center"/>
    </xf>
    <xf numFmtId="0" fontId="12" fillId="2" borderId="13" xfId="0" applyFont="1" applyFill="1" applyBorder="1" applyAlignment="1">
      <alignment vertical="center" shrinkToFit="1"/>
    </xf>
    <xf numFmtId="0" fontId="4" fillId="0" borderId="13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 indent="1"/>
    </xf>
    <xf numFmtId="0" fontId="7" fillId="0" borderId="9" xfId="0" applyFont="1" applyFill="1" applyBorder="1" applyAlignment="1"/>
    <xf numFmtId="0" fontId="10" fillId="0" borderId="0" xfId="0" applyFont="1" applyFill="1" applyAlignment="1">
      <alignment vertical="center" wrapText="1"/>
    </xf>
    <xf numFmtId="0" fontId="5" fillId="0" borderId="13" xfId="0" applyFont="1" applyFill="1" applyBorder="1" applyAlignment="1">
      <alignment horizontal="distributed"/>
    </xf>
    <xf numFmtId="0" fontId="4" fillId="0" borderId="0" xfId="0" applyFont="1" applyFill="1" applyAlignment="1">
      <alignment horizontal="distributed" vertical="center" wrapText="1"/>
    </xf>
    <xf numFmtId="0" fontId="7" fillId="0" borderId="0" xfId="0" applyFont="1" applyFill="1" applyAlignment="1">
      <alignment wrapText="1"/>
    </xf>
    <xf numFmtId="0" fontId="7" fillId="0" borderId="9" xfId="0" applyFont="1" applyFill="1" applyBorder="1" applyAlignment="1">
      <alignment wrapText="1"/>
    </xf>
    <xf numFmtId="38" fontId="12" fillId="0" borderId="15" xfId="1" applyFont="1" applyFill="1" applyBorder="1" applyAlignment="1">
      <alignment vertical="center" shrinkToFit="1"/>
    </xf>
    <xf numFmtId="38" fontId="12" fillId="0" borderId="52" xfId="1" applyFont="1" applyFill="1" applyBorder="1" applyAlignment="1">
      <alignment vertical="center" shrinkToFit="1"/>
    </xf>
    <xf numFmtId="38" fontId="12" fillId="0" borderId="0" xfId="1" applyFont="1" applyFill="1" applyBorder="1" applyAlignment="1">
      <alignment vertical="center" shrinkToFit="1"/>
    </xf>
    <xf numFmtId="38" fontId="12" fillId="0" borderId="7" xfId="1" applyFont="1" applyFill="1" applyBorder="1" applyAlignment="1">
      <alignment vertical="center" shrinkToFit="1"/>
    </xf>
    <xf numFmtId="38" fontId="12" fillId="0" borderId="6" xfId="1" applyFont="1" applyFill="1" applyBorder="1" applyAlignment="1">
      <alignment vertical="center" shrinkToFit="1"/>
    </xf>
    <xf numFmtId="38" fontId="12" fillId="0" borderId="8" xfId="1" applyFont="1" applyFill="1" applyBorder="1" applyAlignment="1">
      <alignment vertical="center" shrinkToFit="1"/>
    </xf>
    <xf numFmtId="0" fontId="9" fillId="0" borderId="7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0" fontId="9" fillId="0" borderId="5" xfId="0" applyFont="1" applyFill="1" applyBorder="1" applyAlignment="1">
      <alignment horizontal="right" vertical="center"/>
    </xf>
    <xf numFmtId="0" fontId="7" fillId="0" borderId="36" xfId="0" applyFont="1" applyFill="1" applyBorder="1" applyAlignment="1">
      <alignment vertical="center"/>
    </xf>
    <xf numFmtId="38" fontId="12" fillId="0" borderId="6" xfId="1" applyFont="1" applyFill="1" applyBorder="1" applyAlignment="1">
      <alignment vertical="top" shrinkToFit="1"/>
    </xf>
    <xf numFmtId="38" fontId="12" fillId="0" borderId="0" xfId="1" applyFont="1" applyFill="1" applyBorder="1" applyAlignment="1">
      <alignment vertical="top" shrinkToFit="1"/>
    </xf>
    <xf numFmtId="38" fontId="12" fillId="0" borderId="7" xfId="1" applyFont="1" applyFill="1" applyBorder="1" applyAlignment="1">
      <alignment vertical="top" shrinkToFit="1"/>
    </xf>
    <xf numFmtId="38" fontId="12" fillId="0" borderId="8" xfId="1" applyFont="1" applyFill="1" applyBorder="1" applyAlignment="1">
      <alignment vertical="top" shrinkToFit="1"/>
    </xf>
    <xf numFmtId="38" fontId="12" fillId="0" borderId="9" xfId="1" applyFont="1" applyFill="1" applyBorder="1" applyAlignment="1">
      <alignment vertical="top" shrinkToFit="1"/>
    </xf>
    <xf numFmtId="38" fontId="12" fillId="0" borderId="10" xfId="1" applyFont="1" applyFill="1" applyBorder="1" applyAlignment="1">
      <alignment vertical="top" shrinkToFit="1"/>
    </xf>
    <xf numFmtId="38" fontId="12" fillId="0" borderId="6" xfId="1" applyFont="1" applyFill="1" applyBorder="1" applyAlignment="1">
      <alignment horizontal="center" vertical="center" shrinkToFit="1"/>
    </xf>
    <xf numFmtId="38" fontId="12" fillId="0" borderId="0" xfId="1" applyFont="1" applyFill="1" applyBorder="1" applyAlignment="1">
      <alignment horizontal="center" vertical="center" shrinkToFit="1"/>
    </xf>
    <xf numFmtId="38" fontId="12" fillId="0" borderId="7" xfId="1" applyFont="1" applyFill="1" applyBorder="1" applyAlignment="1">
      <alignment horizontal="center" vertical="center" shrinkToFit="1"/>
    </xf>
    <xf numFmtId="0" fontId="12" fillId="0" borderId="6" xfId="0" applyFont="1" applyFill="1" applyBorder="1" applyAlignment="1">
      <alignment vertical="center" shrinkToFit="1"/>
    </xf>
    <xf numFmtId="0" fontId="12" fillId="0" borderId="7" xfId="0" applyFont="1" applyFill="1" applyBorder="1" applyAlignment="1">
      <alignment vertical="center" shrinkToFit="1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 vertical="center" shrinkToFit="1"/>
    </xf>
    <xf numFmtId="0" fontId="12" fillId="0" borderId="7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38" fontId="12" fillId="0" borderId="4" xfId="1" applyFont="1" applyFill="1" applyBorder="1" applyAlignment="1">
      <alignment vertical="center" shrinkToFit="1"/>
    </xf>
    <xf numFmtId="38" fontId="12" fillId="0" borderId="9" xfId="1" applyFont="1" applyFill="1" applyBorder="1" applyAlignment="1">
      <alignment vertical="center" shrinkToFit="1"/>
    </xf>
    <xf numFmtId="0" fontId="9" fillId="0" borderId="13" xfId="0" applyFont="1" applyFill="1" applyBorder="1" applyAlignment="1">
      <alignment horizontal="left" vertical="center" indent="1"/>
    </xf>
    <xf numFmtId="0" fontId="9" fillId="0" borderId="42" xfId="0" applyFont="1" applyFill="1" applyBorder="1" applyAlignment="1">
      <alignment horizontal="left" vertical="center" indent="1"/>
    </xf>
    <xf numFmtId="38" fontId="12" fillId="0" borderId="3" xfId="1" applyFont="1" applyFill="1" applyBorder="1" applyAlignment="1">
      <alignment vertical="center" shrinkToFit="1"/>
    </xf>
    <xf numFmtId="0" fontId="9" fillId="0" borderId="3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 shrinkToFit="1"/>
    </xf>
    <xf numFmtId="38" fontId="14" fillId="0" borderId="0" xfId="1" applyFont="1" applyFill="1" applyBorder="1" applyAlignment="1">
      <alignment vertical="top" shrinkToFit="1"/>
    </xf>
    <xf numFmtId="38" fontId="14" fillId="0" borderId="7" xfId="1" applyFont="1" applyFill="1" applyBorder="1" applyAlignment="1">
      <alignment vertical="top" shrinkToFit="1"/>
    </xf>
    <xf numFmtId="0" fontId="12" fillId="0" borderId="2" xfId="0" applyFont="1" applyFill="1" applyBorder="1" applyAlignment="1">
      <alignment vertical="center" shrinkToFit="1"/>
    </xf>
    <xf numFmtId="0" fontId="9" fillId="0" borderId="38" xfId="0" applyFont="1" applyFill="1" applyBorder="1" applyAlignment="1">
      <alignment horizontal="center" vertical="center"/>
    </xf>
    <xf numFmtId="38" fontId="12" fillId="0" borderId="131" xfId="1" applyFont="1" applyFill="1" applyBorder="1" applyAlignment="1">
      <alignment vertical="center" shrinkToFit="1"/>
    </xf>
    <xf numFmtId="0" fontId="9" fillId="0" borderId="39" xfId="0" applyFont="1" applyFill="1" applyBorder="1" applyAlignment="1">
      <alignment horizontal="left" vertical="center" indent="1"/>
    </xf>
    <xf numFmtId="0" fontId="9" fillId="0" borderId="40" xfId="0" applyFont="1" applyFill="1" applyBorder="1" applyAlignment="1">
      <alignment horizontal="left" vertical="center" indent="1"/>
    </xf>
    <xf numFmtId="0" fontId="9" fillId="0" borderId="44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/>
    </xf>
    <xf numFmtId="0" fontId="9" fillId="0" borderId="46" xfId="0" applyFont="1" applyFill="1" applyBorder="1" applyAlignment="1">
      <alignment horizontal="center" vertical="center"/>
    </xf>
    <xf numFmtId="38" fontId="12" fillId="0" borderId="132" xfId="1" applyFont="1" applyFill="1" applyBorder="1" applyAlignment="1">
      <alignment vertical="center" shrinkToFit="1"/>
    </xf>
    <xf numFmtId="0" fontId="9" fillId="0" borderId="47" xfId="0" applyFont="1" applyFill="1" applyBorder="1" applyAlignment="1">
      <alignment horizontal="left" vertical="center" indent="1"/>
    </xf>
    <xf numFmtId="0" fontId="9" fillId="0" borderId="48" xfId="0" applyFont="1" applyFill="1" applyBorder="1" applyAlignment="1">
      <alignment horizontal="left" vertical="center" indent="1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38" fontId="14" fillId="0" borderId="9" xfId="1" applyFont="1" applyFill="1" applyBorder="1" applyAlignment="1">
      <alignment vertical="center"/>
    </xf>
    <xf numFmtId="38" fontId="14" fillId="0" borderId="10" xfId="1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14" fillId="0" borderId="15" xfId="0" applyFont="1" applyFill="1" applyBorder="1" applyAlignment="1">
      <alignment horizontal="center" vertical="center" shrinkToFit="1"/>
    </xf>
    <xf numFmtId="0" fontId="14" fillId="0" borderId="16" xfId="0" applyFont="1" applyFill="1" applyBorder="1" applyAlignment="1">
      <alignment horizontal="center" vertical="center" shrinkToFi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 shrinkToFit="1"/>
    </xf>
    <xf numFmtId="38" fontId="14" fillId="0" borderId="0" xfId="1" applyFont="1" applyFill="1" applyBorder="1" applyAlignment="1">
      <alignment vertical="center" shrinkToFit="1"/>
    </xf>
    <xf numFmtId="38" fontId="14" fillId="0" borderId="7" xfId="1" applyFont="1" applyFill="1" applyBorder="1" applyAlignment="1">
      <alignment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center" shrinkToFit="1"/>
    </xf>
    <xf numFmtId="0" fontId="6" fillId="0" borderId="137" xfId="0" applyFont="1" applyFill="1" applyBorder="1" applyAlignment="1">
      <alignment vertical="center"/>
    </xf>
    <xf numFmtId="0" fontId="6" fillId="0" borderId="132" xfId="0" applyFont="1" applyFill="1" applyBorder="1" applyAlignment="1">
      <alignment vertical="center"/>
    </xf>
    <xf numFmtId="38" fontId="26" fillId="0" borderId="132" xfId="1" applyFont="1" applyFill="1" applyBorder="1" applyAlignment="1">
      <alignment vertical="center" shrinkToFit="1"/>
    </xf>
    <xf numFmtId="38" fontId="26" fillId="0" borderId="138" xfId="1" applyFont="1" applyFill="1" applyBorder="1" applyAlignment="1">
      <alignment vertical="center" shrinkToFit="1"/>
    </xf>
    <xf numFmtId="0" fontId="6" fillId="0" borderId="2" xfId="0" applyFont="1" applyFill="1" applyBorder="1" applyAlignment="1">
      <alignment horizontal="center" vertical="center" wrapText="1"/>
    </xf>
    <xf numFmtId="38" fontId="27" fillId="0" borderId="137" xfId="1" applyNumberFormat="1" applyFont="1" applyBorder="1" applyAlignment="1">
      <alignment vertical="center" shrinkToFit="1"/>
    </xf>
    <xf numFmtId="38" fontId="27" fillId="0" borderId="132" xfId="1" applyNumberFormat="1" applyFont="1" applyBorder="1" applyAlignment="1">
      <alignment vertical="center" shrinkToFit="1"/>
    </xf>
    <xf numFmtId="38" fontId="27" fillId="0" borderId="138" xfId="1" applyNumberFormat="1" applyFont="1" applyBorder="1" applyAlignment="1">
      <alignment vertical="center" shrinkToFit="1"/>
    </xf>
    <xf numFmtId="0" fontId="8" fillId="0" borderId="3" xfId="0" applyFont="1" applyFill="1" applyBorder="1" applyAlignment="1">
      <alignment vertical="top" shrinkToFit="1"/>
    </xf>
    <xf numFmtId="0" fontId="8" fillId="0" borderId="5" xfId="0" applyFont="1" applyFill="1" applyBorder="1" applyAlignment="1">
      <alignment vertical="top" shrinkToFit="1"/>
    </xf>
    <xf numFmtId="177" fontId="12" fillId="0" borderId="6" xfId="1" applyNumberFormat="1" applyFont="1" applyFill="1" applyBorder="1" applyAlignment="1">
      <alignment vertical="center"/>
    </xf>
    <xf numFmtId="177" fontId="12" fillId="0" borderId="7" xfId="1" applyNumberFormat="1" applyFont="1" applyFill="1" applyBorder="1" applyAlignment="1">
      <alignment vertical="center"/>
    </xf>
    <xf numFmtId="0" fontId="6" fillId="0" borderId="135" xfId="0" applyFont="1" applyFill="1" applyBorder="1" applyAlignment="1">
      <alignment vertical="center"/>
    </xf>
    <xf numFmtId="0" fontId="6" fillId="0" borderId="131" xfId="0" applyFont="1" applyFill="1" applyBorder="1" applyAlignment="1">
      <alignment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139" xfId="0" applyFont="1" applyFill="1" applyBorder="1" applyAlignment="1">
      <alignment horizontal="center" vertical="center"/>
    </xf>
    <xf numFmtId="0" fontId="9" fillId="0" borderId="137" xfId="0" applyFont="1" applyFill="1" applyBorder="1" applyAlignment="1">
      <alignment horizontal="center" vertical="center" shrinkToFit="1"/>
    </xf>
    <xf numFmtId="0" fontId="9" fillId="0" borderId="132" xfId="0" applyFont="1" applyFill="1" applyBorder="1" applyAlignment="1">
      <alignment horizontal="center" vertical="center" shrinkToFit="1"/>
    </xf>
    <xf numFmtId="0" fontId="9" fillId="0" borderId="138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vertical="center"/>
    </xf>
    <xf numFmtId="38" fontId="26" fillId="0" borderId="0" xfId="1" applyFont="1" applyFill="1" applyBorder="1" applyAlignment="1">
      <alignment vertical="center" shrinkToFit="1"/>
    </xf>
    <xf numFmtId="38" fontId="26" fillId="0" borderId="139" xfId="1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vertical="top" shrinkToFit="1"/>
    </xf>
    <xf numFmtId="0" fontId="8" fillId="0" borderId="4" xfId="0" applyNumberFormat="1" applyFont="1" applyFill="1" applyBorder="1" applyAlignment="1">
      <alignment horizontal="right" vertical="top"/>
    </xf>
    <xf numFmtId="0" fontId="8" fillId="0" borderId="5" xfId="0" applyNumberFormat="1" applyFont="1" applyFill="1" applyBorder="1" applyAlignment="1">
      <alignment horizontal="right" vertical="top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center"/>
    </xf>
    <xf numFmtId="38" fontId="30" fillId="0" borderId="6" xfId="1" applyFont="1" applyFill="1" applyBorder="1" applyAlignment="1">
      <alignment vertical="center" shrinkToFit="1"/>
    </xf>
    <xf numFmtId="38" fontId="30" fillId="0" borderId="7" xfId="1" applyFont="1" applyFill="1" applyBorder="1" applyAlignment="1">
      <alignment vertical="center" shrinkToFit="1"/>
    </xf>
    <xf numFmtId="0" fontId="5" fillId="0" borderId="14" xfId="0" applyFont="1" applyFill="1" applyBorder="1" applyAlignment="1">
      <alignment vertical="top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distributed" vertical="center" wrapText="1" inden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distributed" vertical="center" wrapText="1" indent="3"/>
    </xf>
    <xf numFmtId="0" fontId="7" fillId="0" borderId="11" xfId="0" applyFont="1" applyFill="1" applyBorder="1" applyAlignment="1">
      <alignment horizontal="distributed" vertical="center" wrapText="1" indent="3"/>
    </xf>
    <xf numFmtId="0" fontId="7" fillId="0" borderId="13" xfId="0" applyFont="1" applyFill="1" applyBorder="1" applyAlignment="1">
      <alignment horizontal="distributed" vertical="center" wrapText="1" indent="3"/>
    </xf>
    <xf numFmtId="0" fontId="7" fillId="0" borderId="12" xfId="0" applyFont="1" applyFill="1" applyBorder="1" applyAlignment="1">
      <alignment horizontal="distributed" vertical="center" wrapText="1" indent="3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distributed" vertical="center"/>
    </xf>
    <xf numFmtId="0" fontId="12" fillId="0" borderId="13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distributed" vertical="center" wrapText="1" indent="4"/>
    </xf>
    <xf numFmtId="0" fontId="7" fillId="0" borderId="5" xfId="0" applyFont="1" applyFill="1" applyBorder="1" applyAlignment="1">
      <alignment horizontal="distributed" vertical="center" wrapText="1" indent="4"/>
    </xf>
    <xf numFmtId="0" fontId="7" fillId="0" borderId="9" xfId="0" applyFont="1" applyFill="1" applyBorder="1" applyAlignment="1">
      <alignment horizontal="distributed" vertical="center" wrapText="1" indent="4"/>
    </xf>
    <xf numFmtId="0" fontId="7" fillId="0" borderId="10" xfId="0" applyFont="1" applyFill="1" applyBorder="1" applyAlignment="1">
      <alignment horizontal="distributed" vertical="center" wrapText="1" indent="4"/>
    </xf>
    <xf numFmtId="0" fontId="12" fillId="0" borderId="13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15" fillId="0" borderId="27" xfId="0" applyFont="1" applyFill="1" applyBorder="1" applyAlignment="1">
      <alignment horizontal="center" vertical="center" shrinkToFit="1"/>
    </xf>
    <xf numFmtId="0" fontId="15" fillId="0" borderId="28" xfId="0" applyFont="1" applyFill="1" applyBorder="1" applyAlignment="1">
      <alignment horizontal="center" vertical="center" shrinkToFit="1"/>
    </xf>
    <xf numFmtId="0" fontId="15" fillId="0" borderId="29" xfId="0" applyFont="1" applyFill="1" applyBorder="1" applyAlignment="1">
      <alignment horizontal="center" vertical="center" shrinkToFit="1"/>
    </xf>
    <xf numFmtId="0" fontId="15" fillId="0" borderId="49" xfId="0" applyFont="1" applyFill="1" applyBorder="1" applyAlignment="1">
      <alignment horizontal="center" vertical="center" shrinkToFit="1"/>
    </xf>
    <xf numFmtId="0" fontId="15" fillId="0" borderId="50" xfId="0" applyFont="1" applyFill="1" applyBorder="1" applyAlignment="1">
      <alignment horizontal="center" vertical="center" shrinkToFit="1"/>
    </xf>
    <xf numFmtId="0" fontId="15" fillId="0" borderId="51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shrinkToFit="1"/>
    </xf>
    <xf numFmtId="0" fontId="15" fillId="0" borderId="21" xfId="0" applyFont="1" applyFill="1" applyBorder="1" applyAlignment="1">
      <alignment horizontal="center" vertical="center" shrinkToFit="1"/>
    </xf>
    <xf numFmtId="0" fontId="15" fillId="0" borderId="23" xfId="0" applyFont="1" applyFill="1" applyBorder="1" applyAlignment="1">
      <alignment horizontal="center" vertical="center" shrinkToFit="1"/>
    </xf>
    <xf numFmtId="0" fontId="15" fillId="0" borderId="25" xfId="0" applyFont="1" applyFill="1" applyBorder="1" applyAlignment="1">
      <alignment horizontal="center" vertical="center" shrinkToFit="1"/>
    </xf>
    <xf numFmtId="0" fontId="15" fillId="0" borderId="30" xfId="0" applyFont="1" applyFill="1" applyBorder="1" applyAlignment="1">
      <alignment horizontal="center" vertical="center" shrinkToFit="1"/>
    </xf>
    <xf numFmtId="0" fontId="15" fillId="0" borderId="31" xfId="0" applyFont="1" applyFill="1" applyBorder="1" applyAlignment="1">
      <alignment horizontal="center" vertical="center" shrinkToFit="1"/>
    </xf>
    <xf numFmtId="0" fontId="15" fillId="0" borderId="32" xfId="0" applyFont="1" applyFill="1" applyBorder="1" applyAlignment="1">
      <alignment horizontal="center" vertical="center" shrinkToFit="1"/>
    </xf>
    <xf numFmtId="38" fontId="12" fillId="2" borderId="119" xfId="3" applyFont="1" applyFill="1" applyBorder="1" applyAlignment="1">
      <alignment shrinkToFit="1"/>
    </xf>
    <xf numFmtId="38" fontId="12" fillId="2" borderId="104" xfId="3" applyFont="1" applyFill="1" applyBorder="1" applyAlignment="1">
      <alignment shrinkToFit="1"/>
    </xf>
    <xf numFmtId="38" fontId="12" fillId="2" borderId="103" xfId="3" applyFont="1" applyFill="1" applyBorder="1" applyAlignment="1">
      <alignment shrinkToFit="1"/>
    </xf>
    <xf numFmtId="38" fontId="12" fillId="2" borderId="105" xfId="3" applyFont="1" applyFill="1" applyBorder="1" applyAlignment="1">
      <alignment shrinkToFit="1"/>
    </xf>
    <xf numFmtId="38" fontId="12" fillId="3" borderId="119" xfId="3" applyFont="1" applyFill="1" applyBorder="1" applyAlignment="1">
      <alignment shrinkToFit="1"/>
    </xf>
    <xf numFmtId="38" fontId="12" fillId="0" borderId="104" xfId="3" applyFont="1" applyFill="1" applyBorder="1" applyAlignment="1">
      <alignment shrinkToFit="1"/>
    </xf>
    <xf numFmtId="38" fontId="12" fillId="0" borderId="105" xfId="3" applyFont="1" applyFill="1" applyBorder="1" applyAlignment="1">
      <alignment shrinkToFit="1"/>
    </xf>
    <xf numFmtId="38" fontId="12" fillId="0" borderId="119" xfId="3" applyFont="1" applyFill="1" applyBorder="1" applyAlignment="1">
      <alignment shrinkToFit="1"/>
    </xf>
    <xf numFmtId="0" fontId="12" fillId="0" borderId="129" xfId="2" applyFont="1" applyFill="1" applyBorder="1" applyAlignment="1">
      <alignment horizontal="center" vertical="center"/>
    </xf>
    <xf numFmtId="0" fontId="12" fillId="2" borderId="128" xfId="2" applyFont="1" applyFill="1" applyBorder="1" applyAlignment="1">
      <alignment horizontal="center" vertical="center"/>
    </xf>
    <xf numFmtId="38" fontId="12" fillId="2" borderId="93" xfId="3" applyFont="1" applyFill="1" applyBorder="1" applyAlignment="1">
      <alignment shrinkToFit="1"/>
    </xf>
    <xf numFmtId="38" fontId="12" fillId="2" borderId="92" xfId="3" applyFont="1" applyFill="1" applyBorder="1" applyAlignment="1">
      <alignment shrinkToFit="1"/>
    </xf>
    <xf numFmtId="38" fontId="12" fillId="2" borderId="91" xfId="3" applyFont="1" applyFill="1" applyBorder="1" applyAlignment="1">
      <alignment shrinkToFit="1"/>
    </xf>
    <xf numFmtId="38" fontId="12" fillId="0" borderId="103" xfId="3" applyFont="1" applyFill="1" applyBorder="1" applyAlignment="1">
      <alignment shrinkToFit="1"/>
    </xf>
    <xf numFmtId="38" fontId="12" fillId="0" borderId="93" xfId="3" applyFont="1" applyFill="1" applyBorder="1" applyAlignment="1">
      <alignment vertical="center" shrinkToFit="1"/>
    </xf>
    <xf numFmtId="38" fontId="12" fillId="0" borderId="92" xfId="3" applyFont="1" applyFill="1" applyBorder="1" applyAlignment="1">
      <alignment vertical="center" shrinkToFit="1"/>
    </xf>
    <xf numFmtId="38" fontId="12" fillId="0" borderId="91" xfId="3" applyFont="1" applyFill="1" applyBorder="1" applyAlignment="1">
      <alignment vertical="center" shrinkToFit="1"/>
    </xf>
    <xf numFmtId="38" fontId="12" fillId="2" borderId="93" xfId="3" applyFont="1" applyFill="1" applyBorder="1" applyAlignment="1">
      <alignment vertical="center" shrinkToFit="1"/>
    </xf>
    <xf numFmtId="38" fontId="12" fillId="2" borderId="91" xfId="3" applyFont="1" applyFill="1" applyBorder="1" applyAlignment="1">
      <alignment vertical="center" shrinkToFit="1"/>
    </xf>
    <xf numFmtId="0" fontId="14" fillId="3" borderId="100" xfId="2" applyFont="1" applyFill="1" applyBorder="1" applyAlignment="1">
      <alignment horizontal="center" vertical="center"/>
    </xf>
    <xf numFmtId="0" fontId="14" fillId="3" borderId="85" xfId="2" applyFont="1" applyFill="1" applyBorder="1" applyAlignment="1">
      <alignment horizontal="center" vertical="center"/>
    </xf>
    <xf numFmtId="0" fontId="14" fillId="3" borderId="99" xfId="2" applyFont="1" applyFill="1" applyBorder="1" applyAlignment="1">
      <alignment horizontal="center" vertical="center"/>
    </xf>
    <xf numFmtId="0" fontId="14" fillId="3" borderId="94" xfId="2" applyFont="1" applyFill="1" applyBorder="1" applyAlignment="1">
      <alignment horizontal="center" vertical="center"/>
    </xf>
    <xf numFmtId="0" fontId="14" fillId="3" borderId="92" xfId="2" applyFont="1" applyFill="1" applyBorder="1" applyAlignment="1">
      <alignment horizontal="center" vertical="center"/>
    </xf>
    <xf numFmtId="0" fontId="14" fillId="3" borderId="91" xfId="2" applyFont="1" applyFill="1" applyBorder="1" applyAlignment="1">
      <alignment horizontal="center" vertical="center"/>
    </xf>
    <xf numFmtId="0" fontId="14" fillId="0" borderId="0" xfId="2" applyFont="1" applyFill="1" applyAlignment="1">
      <alignment horizontal="right"/>
    </xf>
    <xf numFmtId="0" fontId="14" fillId="0" borderId="69" xfId="2" applyFont="1" applyFill="1" applyBorder="1" applyAlignment="1">
      <alignment horizontal="right"/>
    </xf>
    <xf numFmtId="38" fontId="12" fillId="0" borderId="93" xfId="3" applyFont="1" applyFill="1" applyBorder="1" applyAlignment="1">
      <alignment shrinkToFit="1"/>
    </xf>
    <xf numFmtId="38" fontId="12" fillId="0" borderId="92" xfId="3" applyFont="1" applyFill="1" applyBorder="1" applyAlignment="1">
      <alignment shrinkToFit="1"/>
    </xf>
    <xf numFmtId="38" fontId="12" fillId="0" borderId="91" xfId="3" applyFont="1" applyFill="1" applyBorder="1" applyAlignment="1">
      <alignment shrinkToFit="1"/>
    </xf>
    <xf numFmtId="0" fontId="14" fillId="0" borderId="100" xfId="2" applyFont="1" applyFill="1" applyBorder="1">
      <alignment vertical="center"/>
    </xf>
    <xf numFmtId="0" fontId="14" fillId="0" borderId="94" xfId="2" applyFont="1" applyFill="1" applyBorder="1">
      <alignment vertical="center"/>
    </xf>
    <xf numFmtId="0" fontId="14" fillId="0" borderId="85" xfId="2" applyFont="1" applyFill="1" applyBorder="1" applyAlignment="1">
      <alignment vertical="center" shrinkToFit="1"/>
    </xf>
    <xf numFmtId="0" fontId="14" fillId="0" borderId="92" xfId="2" applyFont="1" applyFill="1" applyBorder="1" applyAlignment="1">
      <alignment vertical="center" shrinkToFit="1"/>
    </xf>
    <xf numFmtId="0" fontId="14" fillId="0" borderId="85" xfId="2" applyFont="1" applyFill="1" applyBorder="1" applyAlignment="1">
      <alignment horizontal="right" vertical="center"/>
    </xf>
    <xf numFmtId="0" fontId="14" fillId="0" borderId="92" xfId="2" applyFont="1" applyFill="1" applyBorder="1" applyAlignment="1">
      <alignment horizontal="right" vertical="center"/>
    </xf>
    <xf numFmtId="0" fontId="14" fillId="0" borderId="85" xfId="2" applyFont="1" applyFill="1" applyBorder="1" applyAlignment="1">
      <alignment horizontal="right" vertical="center" shrinkToFit="1"/>
    </xf>
    <xf numFmtId="0" fontId="14" fillId="0" borderId="92" xfId="2" applyFont="1" applyFill="1" applyBorder="1" applyAlignment="1">
      <alignment horizontal="right" vertical="center" shrinkToFit="1"/>
    </xf>
    <xf numFmtId="0" fontId="14" fillId="0" borderId="99" xfId="2" applyFont="1" applyFill="1" applyBorder="1" applyAlignment="1">
      <alignment horizontal="right" vertical="center"/>
    </xf>
    <xf numFmtId="0" fontId="14" fillId="0" borderId="91" xfId="2" applyFont="1" applyFill="1" applyBorder="1" applyAlignment="1">
      <alignment horizontal="right" vertical="center"/>
    </xf>
    <xf numFmtId="0" fontId="14" fillId="0" borderId="98" xfId="2" applyFont="1" applyFill="1" applyBorder="1">
      <alignment vertical="center"/>
    </xf>
    <xf numFmtId="0" fontId="14" fillId="0" borderId="85" xfId="2" applyFont="1" applyFill="1" applyBorder="1">
      <alignment vertical="center"/>
    </xf>
    <xf numFmtId="0" fontId="14" fillId="0" borderId="99" xfId="2" applyFont="1" applyFill="1" applyBorder="1">
      <alignment vertical="center"/>
    </xf>
    <xf numFmtId="0" fontId="12" fillId="2" borderId="130" xfId="2" applyFont="1" applyFill="1" applyBorder="1" applyAlignment="1">
      <alignment horizontal="center" vertical="center"/>
    </xf>
    <xf numFmtId="0" fontId="12" fillId="2" borderId="129" xfId="2" applyFont="1" applyFill="1" applyBorder="1" applyAlignment="1">
      <alignment horizontal="center" vertical="center"/>
    </xf>
    <xf numFmtId="0" fontId="21" fillId="0" borderId="1" xfId="2" applyFont="1" applyFill="1" applyBorder="1" applyAlignment="1">
      <alignment horizontal="distributed" vertical="center" wrapText="1"/>
    </xf>
    <xf numFmtId="0" fontId="21" fillId="0" borderId="0" xfId="2" applyFont="1" applyFill="1" applyAlignment="1">
      <alignment horizontal="distributed" vertical="center" wrapText="1"/>
    </xf>
    <xf numFmtId="0" fontId="21" fillId="0" borderId="69" xfId="2" applyFont="1" applyFill="1" applyBorder="1" applyAlignment="1">
      <alignment horizontal="distributed" vertical="center" wrapText="1"/>
    </xf>
    <xf numFmtId="0" fontId="21" fillId="0" borderId="93" xfId="2" applyFont="1" applyFill="1" applyBorder="1" applyAlignment="1">
      <alignment horizontal="distributed" vertical="center" wrapText="1"/>
    </xf>
    <xf numFmtId="0" fontId="21" fillId="0" borderId="92" xfId="2" applyFont="1" applyFill="1" applyBorder="1" applyAlignment="1">
      <alignment horizontal="distributed" vertical="center" wrapText="1"/>
    </xf>
    <xf numFmtId="0" fontId="21" fillId="0" borderId="91" xfId="2" applyFont="1" applyFill="1" applyBorder="1" applyAlignment="1">
      <alignment horizontal="distributed" vertical="center" wrapText="1"/>
    </xf>
    <xf numFmtId="0" fontId="14" fillId="0" borderId="98" xfId="2" applyFont="1" applyFill="1" applyBorder="1" applyAlignment="1">
      <alignment horizontal="center" vertical="center"/>
    </xf>
    <xf numFmtId="0" fontId="14" fillId="0" borderId="99" xfId="2" applyFont="1" applyFill="1" applyBorder="1" applyAlignment="1">
      <alignment horizontal="center" vertical="center"/>
    </xf>
    <xf numFmtId="0" fontId="14" fillId="0" borderId="85" xfId="2" applyFont="1" applyFill="1" applyBorder="1" applyAlignment="1">
      <alignment horizontal="center" vertical="center"/>
    </xf>
    <xf numFmtId="0" fontId="12" fillId="0" borderId="130" xfId="2" applyFont="1" applyFill="1" applyBorder="1" applyAlignment="1">
      <alignment horizontal="center" vertical="center"/>
    </xf>
    <xf numFmtId="0" fontId="14" fillId="0" borderId="0" xfId="2" applyFont="1" applyFill="1" applyAlignment="1"/>
    <xf numFmtId="0" fontId="14" fillId="0" borderId="92" xfId="2" applyFont="1" applyFill="1" applyBorder="1" applyAlignment="1"/>
    <xf numFmtId="0" fontId="14" fillId="0" borderId="1" xfId="2" applyFont="1" applyFill="1" applyBorder="1" applyAlignment="1">
      <alignment horizontal="center" vertical="top"/>
    </xf>
    <xf numFmtId="0" fontId="14" fillId="0" borderId="0" xfId="2" applyFont="1" applyFill="1" applyAlignment="1">
      <alignment horizontal="center" vertical="top"/>
    </xf>
    <xf numFmtId="0" fontId="14" fillId="0" borderId="69" xfId="2" applyFont="1" applyFill="1" applyBorder="1" applyAlignment="1">
      <alignment horizontal="center" vertical="top"/>
    </xf>
    <xf numFmtId="0" fontId="14" fillId="0" borderId="93" xfId="2" applyFont="1" applyFill="1" applyBorder="1" applyAlignment="1">
      <alignment horizontal="center" vertical="top"/>
    </xf>
    <xf numFmtId="0" fontId="14" fillId="0" borderId="92" xfId="2" applyFont="1" applyFill="1" applyBorder="1" applyAlignment="1">
      <alignment horizontal="center" vertical="top"/>
    </xf>
    <xf numFmtId="0" fontId="14" fillId="0" borderId="91" xfId="2" applyFont="1" applyFill="1" applyBorder="1" applyAlignment="1">
      <alignment horizontal="center" vertical="top"/>
    </xf>
    <xf numFmtId="0" fontId="21" fillId="0" borderId="93" xfId="2" applyFont="1" applyFill="1" applyBorder="1" applyAlignment="1">
      <alignment horizontal="center" vertical="top" wrapText="1"/>
    </xf>
    <xf numFmtId="0" fontId="21" fillId="0" borderId="92" xfId="2" applyFont="1" applyFill="1" applyBorder="1" applyAlignment="1">
      <alignment horizontal="center" vertical="top"/>
    </xf>
    <xf numFmtId="0" fontId="21" fillId="0" borderId="91" xfId="2" applyFont="1" applyFill="1" applyBorder="1" applyAlignment="1">
      <alignment horizontal="center" vertical="top"/>
    </xf>
    <xf numFmtId="0" fontId="21" fillId="0" borderId="93" xfId="2" applyFont="1" applyFill="1" applyBorder="1" applyAlignment="1">
      <alignment horizontal="left" vertical="top" wrapText="1"/>
    </xf>
    <xf numFmtId="0" fontId="21" fillId="0" borderId="92" xfId="2" applyFont="1" applyFill="1" applyBorder="1" applyAlignment="1">
      <alignment horizontal="left" vertical="top"/>
    </xf>
    <xf numFmtId="0" fontId="21" fillId="0" borderId="91" xfId="2" applyFont="1" applyFill="1" applyBorder="1" applyAlignment="1">
      <alignment horizontal="left" vertical="top"/>
    </xf>
    <xf numFmtId="0" fontId="12" fillId="0" borderId="128" xfId="2" applyFont="1" applyFill="1" applyBorder="1" applyAlignment="1">
      <alignment horizontal="center" vertical="center"/>
    </xf>
    <xf numFmtId="0" fontId="12" fillId="2" borderId="119" xfId="2" applyFont="1" applyFill="1" applyBorder="1" applyAlignment="1">
      <alignment horizontal="center" vertical="center"/>
    </xf>
    <xf numFmtId="0" fontId="19" fillId="0" borderId="93" xfId="2" applyFont="1" applyFill="1" applyBorder="1" applyAlignment="1">
      <alignment horizontal="center" vertical="center"/>
    </xf>
    <xf numFmtId="0" fontId="19" fillId="0" borderId="92" xfId="2" applyFont="1" applyFill="1" applyBorder="1" applyAlignment="1">
      <alignment horizontal="center" vertical="center"/>
    </xf>
    <xf numFmtId="0" fontId="19" fillId="0" borderId="91" xfId="2" applyFont="1" applyFill="1" applyBorder="1" applyAlignment="1">
      <alignment horizontal="center" vertical="center"/>
    </xf>
    <xf numFmtId="38" fontId="12" fillId="3" borderId="93" xfId="3" applyFont="1" applyFill="1" applyBorder="1" applyAlignment="1">
      <alignment shrinkToFit="1"/>
    </xf>
    <xf numFmtId="38" fontId="12" fillId="3" borderId="92" xfId="3" applyFont="1" applyFill="1" applyBorder="1" applyAlignment="1">
      <alignment shrinkToFit="1"/>
    </xf>
    <xf numFmtId="38" fontId="12" fillId="3" borderId="91" xfId="3" applyFont="1" applyFill="1" applyBorder="1" applyAlignment="1">
      <alignment shrinkToFit="1"/>
    </xf>
    <xf numFmtId="38" fontId="12" fillId="3" borderId="1" xfId="3" applyFont="1" applyFill="1" applyBorder="1" applyAlignment="1">
      <alignment shrinkToFit="1"/>
    </xf>
    <xf numFmtId="38" fontId="12" fillId="3" borderId="0" xfId="3" applyFont="1" applyFill="1" applyBorder="1" applyAlignment="1">
      <alignment shrinkToFit="1"/>
    </xf>
    <xf numFmtId="38" fontId="12" fillId="3" borderId="69" xfId="3" applyFont="1" applyFill="1" applyBorder="1" applyAlignment="1">
      <alignment shrinkToFit="1"/>
    </xf>
    <xf numFmtId="0" fontId="19" fillId="0" borderId="116" xfId="2" applyFont="1" applyFill="1" applyBorder="1">
      <alignment vertical="center"/>
    </xf>
    <xf numFmtId="0" fontId="19" fillId="0" borderId="115" xfId="2" applyFont="1" applyFill="1" applyBorder="1">
      <alignment vertical="center"/>
    </xf>
    <xf numFmtId="0" fontId="19" fillId="0" borderId="95" xfId="2" applyFont="1" applyFill="1" applyBorder="1">
      <alignment vertical="center"/>
    </xf>
    <xf numFmtId="0" fontId="19" fillId="0" borderId="96" xfId="2" applyFont="1" applyFill="1" applyBorder="1">
      <alignment vertical="center"/>
    </xf>
    <xf numFmtId="0" fontId="19" fillId="0" borderId="89" xfId="2" applyFont="1" applyFill="1" applyBorder="1">
      <alignment vertical="center"/>
    </xf>
    <xf numFmtId="0" fontId="19" fillId="0" borderId="90" xfId="2" applyFont="1" applyFill="1" applyBorder="1">
      <alignment vertical="center"/>
    </xf>
    <xf numFmtId="0" fontId="19" fillId="0" borderId="114" xfId="2" applyFont="1" applyFill="1" applyBorder="1">
      <alignment vertical="center"/>
    </xf>
    <xf numFmtId="0" fontId="19" fillId="0" borderId="112" xfId="2" applyFont="1" applyFill="1" applyBorder="1">
      <alignment vertical="center"/>
    </xf>
    <xf numFmtId="0" fontId="19" fillId="0" borderId="118" xfId="2" applyFont="1" applyFill="1" applyBorder="1">
      <alignment vertical="center"/>
    </xf>
    <xf numFmtId="0" fontId="19" fillId="0" borderId="117" xfId="2" applyFont="1" applyFill="1" applyBorder="1">
      <alignment vertical="center"/>
    </xf>
    <xf numFmtId="0" fontId="19" fillId="0" borderId="113" xfId="2" applyFont="1" applyFill="1" applyBorder="1">
      <alignment vertical="center"/>
    </xf>
    <xf numFmtId="38" fontId="12" fillId="3" borderId="60" xfId="3" applyFont="1" applyFill="1" applyBorder="1" applyAlignment="1">
      <alignment shrinkToFit="1"/>
    </xf>
    <xf numFmtId="38" fontId="12" fillId="3" borderId="59" xfId="3" applyFont="1" applyFill="1" applyBorder="1" applyAlignment="1">
      <alignment shrinkToFit="1"/>
    </xf>
    <xf numFmtId="38" fontId="12" fillId="3" borderId="61" xfId="3" applyFont="1" applyFill="1" applyBorder="1" applyAlignment="1">
      <alignment shrinkToFit="1"/>
    </xf>
    <xf numFmtId="0" fontId="14" fillId="0" borderId="85" xfId="2" applyFont="1" applyFill="1" applyBorder="1" applyAlignment="1">
      <alignment horizontal="distributed" vertical="center" indent="1"/>
    </xf>
    <xf numFmtId="0" fontId="14" fillId="0" borderId="0" xfId="2" applyFont="1" applyFill="1" applyAlignment="1">
      <alignment horizontal="distributed" vertical="center" indent="1"/>
    </xf>
    <xf numFmtId="0" fontId="14" fillId="0" borderId="59" xfId="2" applyFont="1" applyFill="1" applyBorder="1" applyAlignment="1">
      <alignment horizontal="distributed" vertical="center" indent="1"/>
    </xf>
    <xf numFmtId="38" fontId="12" fillId="0" borderId="70" xfId="3" applyFont="1" applyFill="1" applyBorder="1" applyAlignment="1">
      <alignment vertical="center" shrinkToFit="1"/>
    </xf>
    <xf numFmtId="38" fontId="12" fillId="0" borderId="0" xfId="3" applyFont="1" applyFill="1" applyBorder="1" applyAlignment="1">
      <alignment vertical="center" shrinkToFit="1"/>
    </xf>
    <xf numFmtId="38" fontId="12" fillId="0" borderId="62" xfId="3" applyFont="1" applyFill="1" applyBorder="1" applyAlignment="1">
      <alignment vertical="center" shrinkToFit="1"/>
    </xf>
    <xf numFmtId="38" fontId="12" fillId="0" borderId="59" xfId="3" applyFont="1" applyFill="1" applyBorder="1" applyAlignment="1">
      <alignment vertical="center" shrinkToFit="1"/>
    </xf>
    <xf numFmtId="0" fontId="12" fillId="2" borderId="98" xfId="2" applyFont="1" applyFill="1" applyBorder="1" applyAlignment="1">
      <alignment horizontal="center" vertical="center" shrinkToFit="1"/>
    </xf>
    <xf numFmtId="0" fontId="12" fillId="2" borderId="85" xfId="2" applyFont="1" applyFill="1" applyBorder="1" applyAlignment="1">
      <alignment horizontal="center" vertical="center" shrinkToFit="1"/>
    </xf>
    <xf numFmtId="0" fontId="12" fillId="2" borderId="99" xfId="2" applyFont="1" applyFill="1" applyBorder="1" applyAlignment="1">
      <alignment horizontal="center" vertical="center" shrinkToFit="1"/>
    </xf>
    <xf numFmtId="0" fontId="12" fillId="2" borderId="93" xfId="2" applyFont="1" applyFill="1" applyBorder="1" applyAlignment="1">
      <alignment horizontal="center" vertical="center" shrinkToFit="1"/>
    </xf>
    <xf numFmtId="0" fontId="12" fillId="2" borderId="92" xfId="2" applyFont="1" applyFill="1" applyBorder="1" applyAlignment="1">
      <alignment horizontal="center" vertical="center" shrinkToFit="1"/>
    </xf>
    <xf numFmtId="0" fontId="12" fillId="2" borderId="91" xfId="2" applyFont="1" applyFill="1" applyBorder="1" applyAlignment="1">
      <alignment horizontal="center" vertical="center" shrinkToFit="1"/>
    </xf>
    <xf numFmtId="0" fontId="12" fillId="2" borderId="1" xfId="2" applyFont="1" applyFill="1" applyBorder="1" applyAlignment="1">
      <alignment vertical="center" shrinkToFit="1"/>
    </xf>
    <xf numFmtId="0" fontId="12" fillId="2" borderId="0" xfId="2" applyFont="1" applyFill="1" applyAlignment="1">
      <alignment vertical="center" shrinkToFit="1"/>
    </xf>
    <xf numFmtId="0" fontId="12" fillId="2" borderId="60" xfId="2" applyFont="1" applyFill="1" applyBorder="1" applyAlignment="1">
      <alignment vertical="center" shrinkToFit="1"/>
    </xf>
    <xf numFmtId="0" fontId="12" fillId="2" borderId="59" xfId="2" applyFont="1" applyFill="1" applyBorder="1" applyAlignment="1">
      <alignment vertical="center" shrinkToFit="1"/>
    </xf>
    <xf numFmtId="38" fontId="12" fillId="2" borderId="98" xfId="3" applyFont="1" applyFill="1" applyBorder="1" applyAlignment="1">
      <alignment vertical="center" shrinkToFit="1"/>
    </xf>
    <xf numFmtId="38" fontId="12" fillId="2" borderId="85" xfId="3" applyFont="1" applyFill="1" applyBorder="1" applyAlignment="1">
      <alignment vertical="center" shrinkToFit="1"/>
    </xf>
    <xf numFmtId="38" fontId="12" fillId="2" borderId="1" xfId="3" applyFont="1" applyFill="1" applyBorder="1" applyAlignment="1">
      <alignment vertical="center" shrinkToFit="1"/>
    </xf>
    <xf numFmtId="38" fontId="12" fillId="2" borderId="0" xfId="3" applyFont="1" applyFill="1" applyBorder="1" applyAlignment="1">
      <alignment vertical="center" shrinkToFit="1"/>
    </xf>
    <xf numFmtId="38" fontId="12" fillId="2" borderId="92" xfId="3" applyFont="1" applyFill="1" applyBorder="1" applyAlignment="1">
      <alignment vertical="center" shrinkToFit="1"/>
    </xf>
    <xf numFmtId="0" fontId="14" fillId="0" borderId="104" xfId="2" applyFont="1" applyFill="1" applyBorder="1" applyAlignment="1">
      <alignment horizontal="center" vertical="center" shrinkToFit="1"/>
    </xf>
    <xf numFmtId="0" fontId="14" fillId="0" borderId="103" xfId="2" applyFont="1" applyFill="1" applyBorder="1" applyAlignment="1">
      <alignment horizontal="center" vertical="center" shrinkToFit="1"/>
    </xf>
    <xf numFmtId="0" fontId="14" fillId="0" borderId="105" xfId="2" applyFont="1" applyFill="1" applyBorder="1" applyAlignment="1">
      <alignment horizontal="center" vertical="center" shrinkToFit="1"/>
    </xf>
    <xf numFmtId="0" fontId="14" fillId="0" borderId="82" xfId="2" applyFont="1" applyFill="1" applyBorder="1" applyAlignment="1">
      <alignment horizontal="center" vertical="center"/>
    </xf>
    <xf numFmtId="0" fontId="14" fillId="0" borderId="81" xfId="2" applyFont="1" applyFill="1" applyBorder="1" applyAlignment="1">
      <alignment horizontal="center" vertical="center"/>
    </xf>
    <xf numFmtId="0" fontId="14" fillId="0" borderId="83" xfId="2" applyFont="1" applyFill="1" applyBorder="1" applyAlignment="1">
      <alignment horizontal="center" vertical="center"/>
    </xf>
    <xf numFmtId="0" fontId="14" fillId="0" borderId="93" xfId="2" applyFont="1" applyFill="1" applyBorder="1" applyAlignment="1">
      <alignment horizontal="center" vertical="center"/>
    </xf>
    <xf numFmtId="0" fontId="14" fillId="0" borderId="92" xfId="2" applyFont="1" applyFill="1" applyBorder="1" applyAlignment="1">
      <alignment horizontal="center" vertical="center"/>
    </xf>
    <xf numFmtId="0" fontId="14" fillId="0" borderId="91" xfId="2" applyFont="1" applyFill="1" applyBorder="1" applyAlignment="1">
      <alignment horizontal="center" vertical="center"/>
    </xf>
    <xf numFmtId="0" fontId="14" fillId="0" borderId="82" xfId="2" applyFont="1" applyFill="1" applyBorder="1" applyAlignment="1">
      <alignment horizontal="distributed" vertical="center" wrapText="1" indent="1"/>
    </xf>
    <xf numFmtId="0" fontId="14" fillId="0" borderId="81" xfId="2" applyFont="1" applyFill="1" applyBorder="1" applyAlignment="1">
      <alignment horizontal="distributed" vertical="center" indent="1"/>
    </xf>
    <xf numFmtId="0" fontId="14" fillId="0" borderId="83" xfId="2" applyFont="1" applyFill="1" applyBorder="1" applyAlignment="1">
      <alignment horizontal="distributed" vertical="center" indent="1"/>
    </xf>
    <xf numFmtId="0" fontId="14" fillId="0" borderId="1" xfId="2" applyFont="1" applyFill="1" applyBorder="1" applyAlignment="1">
      <alignment horizontal="distributed" vertical="center" indent="1"/>
    </xf>
    <xf numFmtId="0" fontId="14" fillId="0" borderId="69" xfId="2" applyFont="1" applyFill="1" applyBorder="1" applyAlignment="1">
      <alignment horizontal="distributed" vertical="center" indent="1"/>
    </xf>
    <xf numFmtId="0" fontId="14" fillId="0" borderId="93" xfId="2" applyFont="1" applyFill="1" applyBorder="1" applyAlignment="1">
      <alignment horizontal="distributed" vertical="center" indent="1"/>
    </xf>
    <xf numFmtId="0" fontId="14" fillId="0" borderId="92" xfId="2" applyFont="1" applyFill="1" applyBorder="1" applyAlignment="1">
      <alignment horizontal="distributed" vertical="center" indent="1"/>
    </xf>
    <xf numFmtId="0" fontId="14" fillId="0" borderId="91" xfId="2" applyFont="1" applyFill="1" applyBorder="1" applyAlignment="1">
      <alignment horizontal="distributed" vertical="center" indent="1"/>
    </xf>
    <xf numFmtId="38" fontId="12" fillId="0" borderId="1" xfId="3" applyFont="1" applyFill="1" applyBorder="1" applyAlignment="1">
      <alignment vertical="center" shrinkToFit="1"/>
    </xf>
    <xf numFmtId="38" fontId="12" fillId="0" borderId="60" xfId="3" applyFont="1" applyFill="1" applyBorder="1" applyAlignment="1">
      <alignment vertical="center" shrinkToFit="1"/>
    </xf>
    <xf numFmtId="0" fontId="14" fillId="0" borderId="61" xfId="2" applyFont="1" applyFill="1" applyBorder="1" applyAlignment="1">
      <alignment horizontal="distributed" vertical="center" indent="1"/>
    </xf>
    <xf numFmtId="0" fontId="13" fillId="0" borderId="85" xfId="2" applyFont="1" applyFill="1" applyBorder="1" applyAlignment="1">
      <alignment horizontal="distributed" vertical="center" wrapText="1" indent="1"/>
    </xf>
    <xf numFmtId="0" fontId="13" fillId="0" borderId="85" xfId="2" applyFont="1" applyFill="1" applyBorder="1" applyAlignment="1">
      <alignment horizontal="distributed" vertical="center" indent="1"/>
    </xf>
    <xf numFmtId="0" fontId="13" fillId="0" borderId="99" xfId="2" applyFont="1" applyFill="1" applyBorder="1" applyAlignment="1">
      <alignment horizontal="distributed" vertical="center" indent="1"/>
    </xf>
    <xf numFmtId="0" fontId="13" fillId="0" borderId="0" xfId="2" applyFont="1" applyFill="1" applyAlignment="1">
      <alignment horizontal="distributed" vertical="center" indent="1"/>
    </xf>
    <xf numFmtId="0" fontId="13" fillId="0" borderId="69" xfId="2" applyFont="1" applyFill="1" applyBorder="1" applyAlignment="1">
      <alignment horizontal="distributed" vertical="center" indent="1"/>
    </xf>
    <xf numFmtId="38" fontId="12" fillId="3" borderId="98" xfId="3" applyFont="1" applyFill="1" applyBorder="1" applyAlignment="1">
      <alignment shrinkToFit="1"/>
    </xf>
    <xf numFmtId="38" fontId="12" fillId="3" borderId="85" xfId="3" applyFont="1" applyFill="1" applyBorder="1" applyAlignment="1">
      <alignment shrinkToFit="1"/>
    </xf>
    <xf numFmtId="38" fontId="12" fillId="3" borderId="99" xfId="3" applyFont="1" applyFill="1" applyBorder="1" applyAlignment="1">
      <alignment shrinkToFit="1"/>
    </xf>
    <xf numFmtId="0" fontId="19" fillId="0" borderId="66" xfId="2" applyFont="1" applyFill="1" applyBorder="1">
      <alignment vertical="center"/>
    </xf>
    <xf numFmtId="0" fontId="19" fillId="0" borderId="71" xfId="2" applyFont="1" applyFill="1" applyBorder="1">
      <alignment vertical="center"/>
    </xf>
    <xf numFmtId="0" fontId="19" fillId="0" borderId="56" xfId="2" applyFont="1" applyFill="1" applyBorder="1">
      <alignment vertical="center"/>
    </xf>
    <xf numFmtId="38" fontId="12" fillId="0" borderId="62" xfId="3" applyFont="1" applyFill="1" applyBorder="1" applyAlignment="1">
      <alignment shrinkToFit="1"/>
    </xf>
    <xf numFmtId="38" fontId="12" fillId="0" borderId="59" xfId="3" applyFont="1" applyFill="1" applyBorder="1" applyAlignment="1">
      <alignment shrinkToFit="1"/>
    </xf>
    <xf numFmtId="38" fontId="12" fillId="0" borderId="58" xfId="3" applyFont="1" applyFill="1" applyBorder="1" applyAlignment="1">
      <alignment shrinkToFit="1"/>
    </xf>
    <xf numFmtId="0" fontId="13" fillId="0" borderId="98" xfId="2" applyFont="1" applyFill="1" applyBorder="1" applyAlignment="1">
      <alignment horizontal="center" vertical="center" wrapText="1"/>
    </xf>
    <xf numFmtId="0" fontId="13" fillId="0" borderId="85" xfId="2" applyFont="1" applyFill="1" applyBorder="1" applyAlignment="1">
      <alignment horizontal="center" vertical="center"/>
    </xf>
    <xf numFmtId="0" fontId="13" fillId="0" borderId="1" xfId="2" applyFont="1" applyFill="1" applyBorder="1" applyAlignment="1">
      <alignment horizontal="center" vertical="center"/>
    </xf>
    <xf numFmtId="0" fontId="13" fillId="0" borderId="0" xfId="2" applyFont="1" applyFill="1" applyAlignment="1">
      <alignment horizontal="center" vertical="center"/>
    </xf>
    <xf numFmtId="0" fontId="13" fillId="0" borderId="93" xfId="2" applyFont="1" applyFill="1" applyBorder="1" applyAlignment="1">
      <alignment horizontal="center" vertical="center"/>
    </xf>
    <xf numFmtId="0" fontId="13" fillId="0" borderId="92" xfId="2" applyFont="1" applyFill="1" applyBorder="1" applyAlignment="1">
      <alignment horizontal="center" vertical="center"/>
    </xf>
    <xf numFmtId="38" fontId="12" fillId="2" borderId="100" xfId="3" applyFont="1" applyFill="1" applyBorder="1" applyAlignment="1">
      <alignment vertical="center" shrinkToFit="1"/>
    </xf>
    <xf numFmtId="38" fontId="12" fillId="2" borderId="94" xfId="3" applyFont="1" applyFill="1" applyBorder="1" applyAlignment="1">
      <alignment vertical="center" shrinkToFit="1"/>
    </xf>
    <xf numFmtId="0" fontId="14" fillId="0" borderId="80" xfId="2" applyFont="1" applyFill="1" applyBorder="1" applyAlignment="1">
      <alignment horizontal="center" vertical="center"/>
    </xf>
    <xf numFmtId="0" fontId="14" fillId="0" borderId="101" xfId="2" applyFont="1" applyFill="1" applyBorder="1" applyAlignment="1">
      <alignment horizontal="center" vertical="center"/>
    </xf>
    <xf numFmtId="0" fontId="14" fillId="0" borderId="106" xfId="2" applyFont="1" applyFill="1" applyBorder="1" applyAlignment="1">
      <alignment horizontal="center" vertical="center" shrinkToFit="1"/>
    </xf>
    <xf numFmtId="0" fontId="19" fillId="0" borderId="67" xfId="2" applyFont="1" applyFill="1" applyBorder="1">
      <alignment vertical="center"/>
    </xf>
    <xf numFmtId="0" fontId="19" fillId="0" borderId="72" xfId="2" applyFont="1" applyFill="1" applyBorder="1">
      <alignment vertical="center"/>
    </xf>
    <xf numFmtId="0" fontId="19" fillId="0" borderId="57" xfId="2" applyFont="1" applyFill="1" applyBorder="1">
      <alignment vertical="center"/>
    </xf>
    <xf numFmtId="0" fontId="14" fillId="0" borderId="84" xfId="2" applyFont="1" applyFill="1" applyBorder="1" applyAlignment="1">
      <alignment horizontal="center" vertical="center"/>
    </xf>
    <xf numFmtId="0" fontId="14" fillId="0" borderId="94" xfId="2" applyFont="1" applyFill="1" applyBorder="1" applyAlignment="1">
      <alignment horizontal="center" vertical="center"/>
    </xf>
    <xf numFmtId="0" fontId="21" fillId="0" borderId="85" xfId="2" applyFont="1" applyFill="1" applyBorder="1" applyAlignment="1">
      <alignment horizontal="distributed" vertical="center" wrapText="1" indent="1"/>
    </xf>
    <xf numFmtId="0" fontId="21" fillId="0" borderId="85" xfId="2" applyFont="1" applyFill="1" applyBorder="1" applyAlignment="1">
      <alignment horizontal="distributed" vertical="center" indent="1"/>
    </xf>
    <xf numFmtId="0" fontId="21" fillId="0" borderId="99" xfId="2" applyFont="1" applyFill="1" applyBorder="1" applyAlignment="1">
      <alignment horizontal="distributed" vertical="center" indent="1"/>
    </xf>
    <xf numFmtId="0" fontId="21" fillId="0" borderId="92" xfId="2" applyFont="1" applyFill="1" applyBorder="1" applyAlignment="1">
      <alignment horizontal="distributed" vertical="center" indent="1"/>
    </xf>
    <xf numFmtId="0" fontId="21" fillId="0" borderId="91" xfId="2" applyFont="1" applyFill="1" applyBorder="1" applyAlignment="1">
      <alignment horizontal="distributed" vertical="center" indent="1"/>
    </xf>
    <xf numFmtId="0" fontId="19" fillId="0" borderId="104" xfId="2" applyFont="1" applyFill="1" applyBorder="1">
      <alignment vertical="center"/>
    </xf>
    <xf numFmtId="0" fontId="19" fillId="0" borderId="103" xfId="2" applyFont="1" applyFill="1" applyBorder="1">
      <alignment vertical="center"/>
    </xf>
    <xf numFmtId="0" fontId="19" fillId="0" borderId="105" xfId="2" applyFont="1" applyFill="1" applyBorder="1">
      <alignment vertical="center"/>
    </xf>
    <xf numFmtId="0" fontId="14" fillId="0" borderId="104" xfId="2" applyFont="1" applyFill="1" applyBorder="1" applyAlignment="1">
      <alignment horizontal="center" vertical="center"/>
    </xf>
    <xf numFmtId="0" fontId="14" fillId="0" borderId="103" xfId="2" applyFont="1" applyFill="1" applyBorder="1" applyAlignment="1">
      <alignment horizontal="center" vertical="center"/>
    </xf>
    <xf numFmtId="0" fontId="14" fillId="0" borderId="105" xfId="2" applyFont="1" applyFill="1" applyBorder="1" applyAlignment="1">
      <alignment horizontal="center" vertical="center"/>
    </xf>
    <xf numFmtId="0" fontId="14" fillId="0" borderId="102" xfId="2" applyFont="1" applyFill="1" applyBorder="1" applyAlignment="1">
      <alignment horizontal="center" vertical="center"/>
    </xf>
    <xf numFmtId="38" fontId="12" fillId="0" borderId="98" xfId="3" applyFont="1" applyFill="1" applyBorder="1" applyAlignment="1">
      <alignment vertical="center" shrinkToFit="1"/>
    </xf>
    <xf numFmtId="38" fontId="12" fillId="0" borderId="85" xfId="3" applyFont="1" applyFill="1" applyBorder="1" applyAlignment="1">
      <alignment vertical="center" shrinkToFit="1"/>
    </xf>
    <xf numFmtId="0" fontId="19" fillId="0" borderId="77" xfId="2" applyFont="1" applyFill="1" applyBorder="1">
      <alignment vertical="center"/>
    </xf>
    <xf numFmtId="0" fontId="19" fillId="0" borderId="76" xfId="2" applyFont="1" applyFill="1" applyBorder="1">
      <alignment vertical="center"/>
    </xf>
    <xf numFmtId="0" fontId="19" fillId="0" borderId="78" xfId="2" applyFont="1" applyFill="1" applyBorder="1">
      <alignment vertical="center"/>
    </xf>
    <xf numFmtId="0" fontId="19" fillId="0" borderId="65" xfId="2" applyFont="1" applyFill="1" applyBorder="1">
      <alignment vertical="center"/>
    </xf>
    <xf numFmtId="0" fontId="19" fillId="0" borderId="75" xfId="2" applyFont="1" applyFill="1" applyBorder="1">
      <alignment vertical="center"/>
    </xf>
    <xf numFmtId="0" fontId="19" fillId="0" borderId="55" xfId="2" applyFont="1" applyFill="1" applyBorder="1">
      <alignment vertical="center"/>
    </xf>
    <xf numFmtId="0" fontId="14" fillId="0" borderId="64" xfId="2" applyFont="1" applyFill="1" applyBorder="1" applyAlignment="1">
      <alignment horizontal="center" vertical="center"/>
    </xf>
    <xf numFmtId="0" fontId="14" fillId="0" borderId="63" xfId="2" applyFont="1" applyFill="1" applyBorder="1" applyAlignment="1">
      <alignment horizontal="center" vertical="center"/>
    </xf>
    <xf numFmtId="0" fontId="14" fillId="0" borderId="87" xfId="2" applyFont="1" applyFill="1" applyBorder="1" applyAlignment="1">
      <alignment horizontal="center" vertical="center"/>
    </xf>
    <xf numFmtId="0" fontId="14" fillId="0" borderId="86" xfId="2" applyFont="1" applyFill="1" applyBorder="1" applyAlignment="1">
      <alignment horizontal="center" vertical="center"/>
    </xf>
    <xf numFmtId="0" fontId="19" fillId="0" borderId="87" xfId="2" applyFont="1" applyFill="1" applyBorder="1" applyAlignment="1">
      <alignment vertical="center" wrapText="1"/>
    </xf>
    <xf numFmtId="0" fontId="19" fillId="0" borderId="86" xfId="2" applyFont="1" applyFill="1" applyBorder="1" applyAlignment="1">
      <alignment vertical="center" wrapText="1"/>
    </xf>
    <xf numFmtId="0" fontId="19" fillId="0" borderId="74" xfId="2" applyFont="1" applyFill="1" applyBorder="1" applyAlignment="1">
      <alignment vertical="center" wrapText="1"/>
    </xf>
    <xf numFmtId="0" fontId="19" fillId="0" borderId="73" xfId="2" applyFont="1" applyFill="1" applyBorder="1" applyAlignment="1">
      <alignment vertical="center" wrapText="1"/>
    </xf>
    <xf numFmtId="0" fontId="19" fillId="0" borderId="64" xfId="2" applyFont="1" applyFill="1" applyBorder="1" applyAlignment="1">
      <alignment vertical="center" wrapText="1"/>
    </xf>
    <xf numFmtId="0" fontId="19" fillId="0" borderId="63" xfId="2" applyFont="1" applyFill="1" applyBorder="1" applyAlignment="1">
      <alignment vertical="center" wrapText="1"/>
    </xf>
    <xf numFmtId="0" fontId="19" fillId="0" borderId="54" xfId="2" applyFont="1" applyFill="1" applyBorder="1" applyAlignment="1">
      <alignment vertical="center" wrapText="1"/>
    </xf>
    <xf numFmtId="0" fontId="19" fillId="0" borderId="53" xfId="2" applyFont="1" applyFill="1" applyBorder="1" applyAlignment="1">
      <alignment vertical="center" wrapText="1"/>
    </xf>
    <xf numFmtId="0" fontId="19" fillId="0" borderId="121" xfId="2" applyFont="1" applyFill="1" applyBorder="1">
      <alignment vertical="center"/>
    </xf>
    <xf numFmtId="0" fontId="19" fillId="0" borderId="120" xfId="2" applyFont="1" applyFill="1" applyBorder="1">
      <alignment vertical="center"/>
    </xf>
    <xf numFmtId="0" fontId="19" fillId="0" borderId="79" xfId="2" applyFont="1" applyFill="1" applyBorder="1">
      <alignment vertical="center"/>
    </xf>
    <xf numFmtId="0" fontId="19" fillId="0" borderId="88" xfId="2" applyFont="1" applyFill="1" applyBorder="1">
      <alignment vertical="center"/>
    </xf>
    <xf numFmtId="0" fontId="19" fillId="0" borderId="109" xfId="2" applyFont="1" applyFill="1" applyBorder="1">
      <alignment vertical="center"/>
    </xf>
    <xf numFmtId="0" fontId="19" fillId="0" borderId="108" xfId="2" applyFont="1" applyFill="1" applyBorder="1">
      <alignment vertical="center"/>
    </xf>
    <xf numFmtId="0" fontId="19" fillId="0" borderId="107" xfId="2" applyFont="1" applyFill="1" applyBorder="1">
      <alignment vertical="center"/>
    </xf>
    <xf numFmtId="0" fontId="19" fillId="0" borderId="111" xfId="2" applyFont="1" applyFill="1" applyBorder="1">
      <alignment vertical="center"/>
    </xf>
    <xf numFmtId="0" fontId="19" fillId="0" borderId="110" xfId="2" applyFont="1" applyFill="1" applyBorder="1">
      <alignment vertical="center"/>
    </xf>
    <xf numFmtId="0" fontId="14" fillId="0" borderId="127" xfId="2" applyFont="1" applyFill="1" applyBorder="1" applyAlignment="1">
      <alignment horizontal="center" vertical="center"/>
    </xf>
    <xf numFmtId="0" fontId="14" fillId="0" borderId="126" xfId="2" applyFont="1" applyFill="1" applyBorder="1" applyAlignment="1">
      <alignment horizontal="center" vertical="center"/>
    </xf>
    <xf numFmtId="0" fontId="14" fillId="0" borderId="125" xfId="2" applyFont="1" applyFill="1" applyBorder="1" applyAlignment="1">
      <alignment horizontal="center" vertical="center"/>
    </xf>
    <xf numFmtId="0" fontId="13" fillId="0" borderId="1" xfId="2" applyFont="1" applyFill="1" applyBorder="1" applyAlignment="1">
      <alignment horizontal="center" shrinkToFit="1"/>
    </xf>
    <xf numFmtId="0" fontId="13" fillId="0" borderId="0" xfId="2" applyFont="1" applyFill="1" applyAlignment="1">
      <alignment horizontal="center" shrinkToFit="1"/>
    </xf>
    <xf numFmtId="0" fontId="22" fillId="0" borderId="93" xfId="2" applyFont="1" applyFill="1" applyBorder="1" applyAlignment="1">
      <alignment horizontal="center" vertical="top" shrinkToFit="1"/>
    </xf>
    <xf numFmtId="0" fontId="22" fillId="0" borderId="92" xfId="2" applyFont="1" applyFill="1" applyBorder="1" applyAlignment="1">
      <alignment horizontal="center" vertical="top" shrinkToFit="1"/>
    </xf>
    <xf numFmtId="0" fontId="14" fillId="0" borderId="104" xfId="2" applyFont="1" applyFill="1" applyBorder="1">
      <alignment vertical="center"/>
    </xf>
    <xf numFmtId="0" fontId="14" fillId="0" borderId="105" xfId="2" applyFont="1" applyFill="1" applyBorder="1">
      <alignment vertical="center"/>
    </xf>
    <xf numFmtId="0" fontId="19" fillId="0" borderId="116" xfId="3" applyNumberFormat="1" applyFont="1" applyFill="1" applyBorder="1" applyAlignment="1">
      <alignment vertical="center"/>
    </xf>
    <xf numFmtId="0" fontId="19" fillId="0" borderId="115" xfId="3" applyNumberFormat="1" applyFont="1" applyFill="1" applyBorder="1" applyAlignment="1">
      <alignment vertical="center"/>
    </xf>
    <xf numFmtId="0" fontId="22" fillId="0" borderId="93" xfId="2" applyFont="1" applyFill="1" applyBorder="1" applyAlignment="1">
      <alignment vertical="top" wrapText="1"/>
    </xf>
    <xf numFmtId="0" fontId="22" fillId="0" borderId="92" xfId="2" applyFont="1" applyFill="1" applyBorder="1" applyAlignment="1">
      <alignment vertical="top"/>
    </xf>
    <xf numFmtId="0" fontId="22" fillId="0" borderId="91" xfId="2" applyFont="1" applyFill="1" applyBorder="1" applyAlignment="1">
      <alignment vertical="top"/>
    </xf>
    <xf numFmtId="0" fontId="21" fillId="0" borderId="104" xfId="2" applyFont="1" applyFill="1" applyBorder="1" applyAlignment="1">
      <alignment horizontal="center" vertical="center"/>
    </xf>
    <xf numFmtId="0" fontId="21" fillId="0" borderId="103" xfId="2" applyFont="1" applyFill="1" applyBorder="1" applyAlignment="1">
      <alignment horizontal="center" vertical="center"/>
    </xf>
    <xf numFmtId="0" fontId="21" fillId="0" borderId="105" xfId="2" applyFont="1" applyFill="1" applyBorder="1" applyAlignment="1">
      <alignment horizontal="center" vertical="center"/>
    </xf>
    <xf numFmtId="0" fontId="21" fillId="0" borderId="104" xfId="2" applyFont="1" applyFill="1" applyBorder="1" applyAlignment="1">
      <alignment horizontal="center" vertical="center" shrinkToFit="1"/>
    </xf>
    <xf numFmtId="0" fontId="21" fillId="0" borderId="103" xfId="2" applyFont="1" applyFill="1" applyBorder="1" applyAlignment="1">
      <alignment horizontal="center" vertical="center" shrinkToFit="1"/>
    </xf>
    <xf numFmtId="0" fontId="21" fillId="0" borderId="105" xfId="2" applyFont="1" applyFill="1" applyBorder="1" applyAlignment="1">
      <alignment horizontal="center" vertical="center" shrinkToFit="1"/>
    </xf>
    <xf numFmtId="0" fontId="21" fillId="0" borderId="93" xfId="2" applyFont="1" applyFill="1" applyBorder="1" applyAlignment="1">
      <alignment horizontal="left" vertical="top" wrapText="1" indent="1"/>
    </xf>
    <xf numFmtId="0" fontId="21" fillId="0" borderId="92" xfId="2" applyFont="1" applyFill="1" applyBorder="1" applyAlignment="1">
      <alignment horizontal="left" vertical="top" indent="1"/>
    </xf>
    <xf numFmtId="0" fontId="21" fillId="0" borderId="91" xfId="2" applyFont="1" applyFill="1" applyBorder="1" applyAlignment="1">
      <alignment horizontal="left" vertical="top" indent="1"/>
    </xf>
    <xf numFmtId="0" fontId="14" fillId="2" borderId="0" xfId="2" applyFont="1" applyFill="1">
      <alignment vertical="center"/>
    </xf>
    <xf numFmtId="0" fontId="14" fillId="2" borderId="92" xfId="2" applyFont="1" applyFill="1" applyBorder="1">
      <alignment vertical="center"/>
    </xf>
    <xf numFmtId="0" fontId="14" fillId="2" borderId="92" xfId="2" applyFont="1" applyFill="1" applyBorder="1" applyAlignment="1"/>
    <xf numFmtId="49" fontId="14" fillId="2" borderId="0" xfId="2" applyNumberFormat="1" applyFont="1" applyFill="1" applyAlignment="1">
      <alignment horizontal="right"/>
    </xf>
    <xf numFmtId="49" fontId="14" fillId="2" borderId="92" xfId="2" applyNumberFormat="1" applyFont="1" applyFill="1" applyBorder="1" applyAlignment="1">
      <alignment horizontal="right"/>
    </xf>
    <xf numFmtId="0" fontId="14" fillId="2" borderId="85" xfId="2" applyFont="1" applyFill="1" applyBorder="1" applyAlignment="1">
      <alignment horizontal="center"/>
    </xf>
    <xf numFmtId="0" fontId="13" fillId="0" borderId="99" xfId="2" applyFont="1" applyFill="1" applyBorder="1" applyAlignment="1">
      <alignment horizontal="center" vertical="center" shrinkToFit="1"/>
    </xf>
    <xf numFmtId="0" fontId="13" fillId="0" borderId="91" xfId="2" applyFont="1" applyFill="1" applyBorder="1" applyAlignment="1">
      <alignment horizontal="center" vertical="center" shrinkToFit="1"/>
    </xf>
    <xf numFmtId="0" fontId="13" fillId="0" borderId="98" xfId="2" applyFont="1" applyFill="1" applyBorder="1" applyAlignment="1">
      <alignment horizontal="center" vertical="center" shrinkToFit="1"/>
    </xf>
    <xf numFmtId="0" fontId="13" fillId="0" borderId="85" xfId="2" applyFont="1" applyFill="1" applyBorder="1" applyAlignment="1">
      <alignment horizontal="center" vertical="center" shrinkToFit="1"/>
    </xf>
    <xf numFmtId="0" fontId="13" fillId="0" borderId="93" xfId="2" applyFont="1" applyFill="1" applyBorder="1" applyAlignment="1">
      <alignment horizontal="center" vertical="center" shrinkToFit="1"/>
    </xf>
    <xf numFmtId="0" fontId="13" fillId="0" borderId="92" xfId="2" applyFont="1" applyFill="1" applyBorder="1" applyAlignment="1">
      <alignment horizontal="center" vertical="center" shrinkToFit="1"/>
    </xf>
    <xf numFmtId="0" fontId="19" fillId="2" borderId="1" xfId="2" applyFont="1" applyFill="1" applyBorder="1" applyAlignment="1">
      <alignment horizontal="left" vertical="center" wrapText="1" indent="1"/>
    </xf>
    <xf numFmtId="0" fontId="19" fillId="2" borderId="0" xfId="2" applyFont="1" applyFill="1" applyAlignment="1">
      <alignment horizontal="left" vertical="center" wrapText="1" indent="1"/>
    </xf>
    <xf numFmtId="0" fontId="19" fillId="2" borderId="69" xfId="2" applyFont="1" applyFill="1" applyBorder="1" applyAlignment="1">
      <alignment horizontal="left" vertical="center" wrapText="1" indent="1"/>
    </xf>
    <xf numFmtId="0" fontId="15" fillId="0" borderId="0" xfId="2" applyFont="1" applyFill="1" applyAlignment="1"/>
    <xf numFmtId="0" fontId="23" fillId="0" borderId="0" xfId="2" applyFont="1" applyFill="1" applyAlignment="1">
      <alignment horizontal="right"/>
    </xf>
    <xf numFmtId="0" fontId="14" fillId="2" borderId="0" xfId="2" applyFont="1" applyFill="1" applyAlignment="1">
      <alignment horizontal="right"/>
    </xf>
    <xf numFmtId="0" fontId="14" fillId="2" borderId="92" xfId="2" applyFont="1" applyFill="1" applyBorder="1" applyAlignment="1">
      <alignment horizontal="right"/>
    </xf>
    <xf numFmtId="0" fontId="14" fillId="0" borderId="0" xfId="2" applyFont="1" applyFill="1" applyAlignment="1">
      <alignment horizontal="center"/>
    </xf>
    <xf numFmtId="0" fontId="14" fillId="0" borderId="92" xfId="2" applyFont="1" applyFill="1" applyBorder="1" applyAlignment="1">
      <alignment horizontal="center"/>
    </xf>
    <xf numFmtId="49" fontId="14" fillId="2" borderId="0" xfId="2" applyNumberFormat="1" applyFont="1" applyFill="1" applyAlignment="1">
      <alignment horizontal="center"/>
    </xf>
    <xf numFmtId="49" fontId="14" fillId="2" borderId="92" xfId="2" applyNumberFormat="1" applyFont="1" applyFill="1" applyBorder="1" applyAlignment="1">
      <alignment horizontal="center"/>
    </xf>
  </cellXfs>
  <cellStyles count="4">
    <cellStyle name="桁区切り" xfId="1" builtinId="6"/>
    <cellStyle name="桁区切り 2" xfId="3" xr:uid="{ABF3AD73-66C5-4072-BD71-C7D2F217372A}"/>
    <cellStyle name="標準" xfId="0" builtinId="0"/>
    <cellStyle name="標準 2" xfId="2" xr:uid="{FEDC264D-B361-4A3D-8EC4-A916AE89D6A4}"/>
  </cellStyles>
  <dxfs count="0"/>
  <tableStyles count="0" defaultTableStyle="TableStyleMedium2" defaultPivotStyle="PivotStyleLight16"/>
  <colors>
    <mruColors>
      <color rgb="FFCCECFF"/>
      <color rgb="FF0000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66675</xdr:colOff>
      <xdr:row>7</xdr:row>
      <xdr:rowOff>12159</xdr:rowOff>
    </xdr:from>
    <xdr:to>
      <xdr:col>38</xdr:col>
      <xdr:colOff>642675</xdr:colOff>
      <xdr:row>9</xdr:row>
      <xdr:rowOff>64116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FAB50987-B19D-49ED-ADCC-B86BF9AFC1A3}"/>
            </a:ext>
          </a:extLst>
        </xdr:cNvPr>
        <xdr:cNvSpPr/>
      </xdr:nvSpPr>
      <xdr:spPr>
        <a:xfrm>
          <a:off x="9534525" y="1212309"/>
          <a:ext cx="576000" cy="356757"/>
        </a:xfrm>
        <a:prstGeom prst="bracketPair">
          <a:avLst>
            <a:gd name="adj" fmla="val 7046"/>
          </a:avLst>
        </a:prstGeom>
        <a:ln w="63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110218</xdr:colOff>
      <xdr:row>9</xdr:row>
      <xdr:rowOff>1</xdr:rowOff>
    </xdr:from>
    <xdr:to>
      <xdr:col>40</xdr:col>
      <xdr:colOff>261793</xdr:colOff>
      <xdr:row>9</xdr:row>
      <xdr:rowOff>198001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C4681634-0D3C-4936-AF84-C9BBF1A55E2B}"/>
            </a:ext>
          </a:extLst>
        </xdr:cNvPr>
        <xdr:cNvSpPr/>
      </xdr:nvSpPr>
      <xdr:spPr>
        <a:xfrm>
          <a:off x="10273393" y="1504951"/>
          <a:ext cx="504000" cy="198000"/>
        </a:xfrm>
        <a:prstGeom prst="bracketPair">
          <a:avLst>
            <a:gd name="adj" fmla="val 15234"/>
          </a:avLst>
        </a:prstGeom>
        <a:ln w="63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45</xdr:col>
      <xdr:colOff>65805</xdr:colOff>
      <xdr:row>73</xdr:row>
      <xdr:rowOff>142409</xdr:rowOff>
    </xdr:from>
    <xdr:to>
      <xdr:col>47</xdr:col>
      <xdr:colOff>40755</xdr:colOff>
      <xdr:row>76</xdr:row>
      <xdr:rowOff>30359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9176934D-F563-4176-9D51-51A74FE342A0}"/>
            </a:ext>
          </a:extLst>
        </xdr:cNvPr>
        <xdr:cNvSpPr/>
      </xdr:nvSpPr>
      <xdr:spPr>
        <a:xfrm>
          <a:off x="12457830" y="9048284"/>
          <a:ext cx="756000" cy="288000"/>
        </a:xfrm>
        <a:prstGeom prst="bracketPair">
          <a:avLst>
            <a:gd name="adj" fmla="val 11077"/>
          </a:avLst>
        </a:prstGeom>
        <a:ln w="63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164694</xdr:colOff>
      <xdr:row>83</xdr:row>
      <xdr:rowOff>16328</xdr:rowOff>
    </xdr:from>
    <xdr:to>
      <xdr:col>42</xdr:col>
      <xdr:colOff>251844</xdr:colOff>
      <xdr:row>84</xdr:row>
      <xdr:rowOff>169535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BB10F850-0CFC-402C-B30D-5D00D9607ED2}"/>
            </a:ext>
          </a:extLst>
        </xdr:cNvPr>
        <xdr:cNvSpPr/>
      </xdr:nvSpPr>
      <xdr:spPr>
        <a:xfrm>
          <a:off x="10680294" y="10274753"/>
          <a:ext cx="792000" cy="324657"/>
        </a:xfrm>
        <a:prstGeom prst="bracketPair">
          <a:avLst>
            <a:gd name="adj" fmla="val 11077"/>
          </a:avLst>
        </a:prstGeom>
        <a:ln w="63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66675</xdr:colOff>
      <xdr:row>7</xdr:row>
      <xdr:rowOff>12159</xdr:rowOff>
    </xdr:from>
    <xdr:to>
      <xdr:col>38</xdr:col>
      <xdr:colOff>642675</xdr:colOff>
      <xdr:row>9</xdr:row>
      <xdr:rowOff>64116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87090218-61AC-4287-8432-55564DA25064}"/>
            </a:ext>
          </a:extLst>
        </xdr:cNvPr>
        <xdr:cNvSpPr/>
      </xdr:nvSpPr>
      <xdr:spPr>
        <a:xfrm>
          <a:off x="9534525" y="1212309"/>
          <a:ext cx="576000" cy="356757"/>
        </a:xfrm>
        <a:prstGeom prst="bracketPair">
          <a:avLst>
            <a:gd name="adj" fmla="val 7046"/>
          </a:avLst>
        </a:prstGeom>
        <a:ln w="63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110218</xdr:colOff>
      <xdr:row>9</xdr:row>
      <xdr:rowOff>1</xdr:rowOff>
    </xdr:from>
    <xdr:to>
      <xdr:col>40</xdr:col>
      <xdr:colOff>261793</xdr:colOff>
      <xdr:row>9</xdr:row>
      <xdr:rowOff>198001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FCEA0C43-8AF1-4F96-B2F6-E54182A51A6F}"/>
            </a:ext>
          </a:extLst>
        </xdr:cNvPr>
        <xdr:cNvSpPr/>
      </xdr:nvSpPr>
      <xdr:spPr>
        <a:xfrm>
          <a:off x="10273393" y="1504951"/>
          <a:ext cx="504000" cy="198000"/>
        </a:xfrm>
        <a:prstGeom prst="bracketPair">
          <a:avLst>
            <a:gd name="adj" fmla="val 15234"/>
          </a:avLst>
        </a:prstGeom>
        <a:ln w="63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45</xdr:col>
      <xdr:colOff>65805</xdr:colOff>
      <xdr:row>73</xdr:row>
      <xdr:rowOff>142409</xdr:rowOff>
    </xdr:from>
    <xdr:to>
      <xdr:col>47</xdr:col>
      <xdr:colOff>40755</xdr:colOff>
      <xdr:row>76</xdr:row>
      <xdr:rowOff>30359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6F8E6441-8586-47E6-911C-BE8CDC39A41A}"/>
            </a:ext>
          </a:extLst>
        </xdr:cNvPr>
        <xdr:cNvSpPr/>
      </xdr:nvSpPr>
      <xdr:spPr>
        <a:xfrm>
          <a:off x="12457830" y="9048284"/>
          <a:ext cx="756000" cy="288000"/>
        </a:xfrm>
        <a:prstGeom prst="bracketPair">
          <a:avLst>
            <a:gd name="adj" fmla="val 11077"/>
          </a:avLst>
        </a:prstGeom>
        <a:ln w="63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164694</xdr:colOff>
      <xdr:row>83</xdr:row>
      <xdr:rowOff>16328</xdr:rowOff>
    </xdr:from>
    <xdr:to>
      <xdr:col>42</xdr:col>
      <xdr:colOff>251844</xdr:colOff>
      <xdr:row>84</xdr:row>
      <xdr:rowOff>169535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6B144850-7F0E-4FA5-BD5D-80802186FD46}"/>
            </a:ext>
          </a:extLst>
        </xdr:cNvPr>
        <xdr:cNvSpPr/>
      </xdr:nvSpPr>
      <xdr:spPr>
        <a:xfrm>
          <a:off x="10680294" y="10274753"/>
          <a:ext cx="792000" cy="324657"/>
        </a:xfrm>
        <a:prstGeom prst="bracketPair">
          <a:avLst>
            <a:gd name="adj" fmla="val 11077"/>
          </a:avLst>
        </a:prstGeom>
        <a:ln w="63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28574</xdr:colOff>
      <xdr:row>34</xdr:row>
      <xdr:rowOff>28575</xdr:rowOff>
    </xdr:from>
    <xdr:to>
      <xdr:col>38</xdr:col>
      <xdr:colOff>424799</xdr:colOff>
      <xdr:row>40</xdr:row>
      <xdr:rowOff>98775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47FA049-6502-46A8-9D69-7F73A68A97B4}"/>
            </a:ext>
          </a:extLst>
        </xdr:cNvPr>
        <xdr:cNvSpPr/>
      </xdr:nvSpPr>
      <xdr:spPr>
        <a:xfrm>
          <a:off x="6724649" y="3105150"/>
          <a:ext cx="3168000" cy="75600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00">
              <a:solidFill>
                <a:srgbClr val="C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「労災保険の賃金総額＝雇用保険の賃金総額」と</a:t>
          </a:r>
          <a:endParaRPr kumimoji="1" lang="en-US" altLang="ja-JP" sz="1000">
            <a:solidFill>
              <a:srgbClr val="C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000">
              <a:solidFill>
                <a:srgbClr val="C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「労災保険料の端数＋雇用保険料の端数≧１円」</a:t>
          </a:r>
          <a:endParaRPr kumimoji="1" lang="en-US" altLang="ja-JP" sz="1000">
            <a:solidFill>
              <a:srgbClr val="C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000">
              <a:solidFill>
                <a:srgbClr val="C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　</a:t>
          </a:r>
          <a:r>
            <a:rPr kumimoji="1" lang="en-US" altLang="ja-JP" sz="1000">
              <a:solidFill>
                <a:srgbClr val="C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(11,172</a:t>
          </a:r>
          <a:r>
            <a:rPr kumimoji="1" lang="en-US" altLang="ja-JP" sz="1000" u="sng">
              <a:solidFill>
                <a:srgbClr val="C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.5</a:t>
          </a:r>
          <a:r>
            <a:rPr kumimoji="1" lang="en-US" altLang="ja-JP" sz="1000">
              <a:solidFill>
                <a:srgbClr val="C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  <a:r>
            <a:rPr kumimoji="1" lang="ja-JP" altLang="en-US" sz="1000">
              <a:solidFill>
                <a:srgbClr val="C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　　　　</a:t>
          </a:r>
          <a:r>
            <a:rPr kumimoji="1" lang="en-US" altLang="ja-JP" sz="1000">
              <a:solidFill>
                <a:srgbClr val="C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(44,951</a:t>
          </a:r>
          <a:r>
            <a:rPr kumimoji="1" lang="en-US" altLang="ja-JP" sz="1000" u="sng">
              <a:solidFill>
                <a:srgbClr val="C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.5</a:t>
          </a:r>
          <a:r>
            <a:rPr kumimoji="1" lang="en-US" altLang="ja-JP" sz="1000" u="none">
              <a:solidFill>
                <a:srgbClr val="C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</a:p>
        <a:p>
          <a:pPr algn="l"/>
          <a:r>
            <a:rPr kumimoji="1" lang="ja-JP" altLang="en-US" sz="1000" u="none">
              <a:solidFill>
                <a:srgbClr val="C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を満たすため、</a:t>
          </a:r>
          <a:r>
            <a:rPr kumimoji="1" lang="ja-JP" altLang="en-US" sz="1000" b="0" u="sng">
              <a:solidFill>
                <a:srgbClr val="C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労災保険料を１円切り上げます</a:t>
          </a:r>
          <a:r>
            <a:rPr kumimoji="1" lang="ja-JP" altLang="en-US" sz="1000" b="0" u="none">
              <a:solidFill>
                <a:srgbClr val="C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。</a:t>
          </a:r>
          <a:endParaRPr kumimoji="1" lang="en-US" altLang="ja-JP" sz="1050" b="0" u="none">
            <a:solidFill>
              <a:srgbClr val="C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31</xdr:col>
      <xdr:colOff>28574</xdr:colOff>
      <xdr:row>46</xdr:row>
      <xdr:rowOff>28575</xdr:rowOff>
    </xdr:from>
    <xdr:to>
      <xdr:col>38</xdr:col>
      <xdr:colOff>244799</xdr:colOff>
      <xdr:row>50</xdr:row>
      <xdr:rowOff>3375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7B738A07-7207-4B83-890F-F9E5A2DE5E6B}"/>
            </a:ext>
          </a:extLst>
        </xdr:cNvPr>
        <xdr:cNvSpPr/>
      </xdr:nvSpPr>
      <xdr:spPr>
        <a:xfrm>
          <a:off x="6724649" y="4476750"/>
          <a:ext cx="2988000" cy="43200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00">
              <a:solidFill>
                <a:srgbClr val="C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末尾０は、労災片保険でも前期・後期に分けて</a:t>
          </a:r>
          <a:endParaRPr kumimoji="1" lang="en-US" altLang="ja-JP" sz="1000">
            <a:solidFill>
              <a:srgbClr val="C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000">
              <a:solidFill>
                <a:srgbClr val="C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計算してください。</a:t>
          </a:r>
          <a:endParaRPr kumimoji="1" lang="en-US" altLang="ja-JP" sz="1000" u="none">
            <a:solidFill>
              <a:srgbClr val="C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31</xdr:col>
      <xdr:colOff>28575</xdr:colOff>
      <xdr:row>22</xdr:row>
      <xdr:rowOff>28575</xdr:rowOff>
    </xdr:from>
    <xdr:to>
      <xdr:col>38</xdr:col>
      <xdr:colOff>676800</xdr:colOff>
      <xdr:row>28</xdr:row>
      <xdr:rowOff>98775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7A2012EA-6D32-4473-AF3F-A99069FB4176}"/>
            </a:ext>
          </a:extLst>
        </xdr:cNvPr>
        <xdr:cNvSpPr/>
      </xdr:nvSpPr>
      <xdr:spPr>
        <a:xfrm>
          <a:off x="6724650" y="1733550"/>
          <a:ext cx="3420000" cy="75600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00">
              <a:solidFill>
                <a:srgbClr val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「労災保険の賃金総額＝雇用保険の賃金総額」ですが</a:t>
          </a:r>
          <a:endParaRPr kumimoji="1" lang="en-US" altLang="ja-JP" sz="1000">
            <a:solidFill>
              <a:srgbClr val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000">
              <a:solidFill>
                <a:srgbClr val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「労災保険料の端数＋雇用保険料の端数≧１円」</a:t>
          </a:r>
          <a:endParaRPr kumimoji="1" lang="en-US" altLang="ja-JP" sz="1000">
            <a:solidFill>
              <a:srgbClr val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000">
              <a:solidFill>
                <a:srgbClr val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　</a:t>
          </a:r>
          <a:r>
            <a:rPr kumimoji="1" lang="en-US" altLang="ja-JP" sz="1000">
              <a:solidFill>
                <a:srgbClr val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(3,324</a:t>
          </a:r>
          <a:r>
            <a:rPr kumimoji="1" lang="en-US" altLang="ja-JP" sz="1000" u="sng">
              <a:solidFill>
                <a:srgbClr val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.0</a:t>
          </a:r>
          <a:r>
            <a:rPr kumimoji="1" lang="en-US" altLang="ja-JP" sz="1000">
              <a:solidFill>
                <a:srgbClr val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  <a:r>
            <a:rPr kumimoji="1" lang="ja-JP" altLang="en-US" sz="1000">
              <a:solidFill>
                <a:srgbClr val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　　　　</a:t>
          </a:r>
          <a:r>
            <a:rPr kumimoji="1" lang="en-US" altLang="ja-JP" sz="1000">
              <a:solidFill>
                <a:srgbClr val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(11,862</a:t>
          </a:r>
          <a:r>
            <a:rPr kumimoji="1" lang="en-US" altLang="ja-JP" sz="1000" u="sng">
              <a:solidFill>
                <a:srgbClr val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.0</a:t>
          </a:r>
          <a:r>
            <a:rPr kumimoji="1" lang="en-US" altLang="ja-JP" sz="1000" u="none">
              <a:solidFill>
                <a:srgbClr val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</a:p>
        <a:p>
          <a:pPr algn="l"/>
          <a:r>
            <a:rPr kumimoji="1" lang="ja-JP" altLang="en-US" sz="1000" u="none">
              <a:solidFill>
                <a:srgbClr val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を満たさないため、労災保険料は円未満切り捨てです。</a:t>
          </a:r>
          <a:endParaRPr kumimoji="1" lang="en-US" altLang="ja-JP" sz="1000" u="none">
            <a:solidFill>
              <a:srgbClr val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31</xdr:col>
      <xdr:colOff>28575</xdr:colOff>
      <xdr:row>10</xdr:row>
      <xdr:rowOff>28575</xdr:rowOff>
    </xdr:from>
    <xdr:to>
      <xdr:col>38</xdr:col>
      <xdr:colOff>676800</xdr:colOff>
      <xdr:row>16</xdr:row>
      <xdr:rowOff>98775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AC4EDC1-AABD-43FE-910D-8E28922E407D}"/>
            </a:ext>
          </a:extLst>
        </xdr:cNvPr>
        <xdr:cNvSpPr/>
      </xdr:nvSpPr>
      <xdr:spPr>
        <a:xfrm>
          <a:off x="6724650" y="1733550"/>
          <a:ext cx="3420000" cy="756000"/>
        </a:xfrm>
        <a:prstGeom prst="rect">
          <a:avLst/>
        </a:prstGeom>
        <a:solidFill>
          <a:srgbClr val="FFFFFF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00">
              <a:solidFill>
                <a:srgbClr val="C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①労災保険料、雇用保険料ともに円未満を切り捨てた</a:t>
          </a:r>
          <a:endParaRPr kumimoji="1" lang="en-US" altLang="ja-JP" sz="1000">
            <a:solidFill>
              <a:srgbClr val="C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000">
              <a:solidFill>
                <a:srgbClr val="C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額を記入してください。</a:t>
          </a:r>
          <a:endParaRPr kumimoji="1" lang="en-US" altLang="ja-JP" sz="1000">
            <a:solidFill>
              <a:srgbClr val="C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000" u="none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②一般拠出金の賃金総額は、賃金等報告の「通年」の</a:t>
          </a:r>
          <a:endParaRPr kumimoji="1" lang="en-US" altLang="ja-JP" sz="1000" u="none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000" u="none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額を記入してください。</a:t>
          </a:r>
          <a:endParaRPr kumimoji="1" lang="en-US" altLang="ja-JP" sz="1000" u="none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9</xdr:col>
      <xdr:colOff>47625</xdr:colOff>
      <xdr:row>11</xdr:row>
      <xdr:rowOff>104775</xdr:rowOff>
    </xdr:from>
    <xdr:to>
      <xdr:col>10</xdr:col>
      <xdr:colOff>264750</xdr:colOff>
      <xdr:row>13</xdr:row>
      <xdr:rowOff>56175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78D96E45-447B-4CE1-AEEA-6D46E687AB09}"/>
            </a:ext>
          </a:extLst>
        </xdr:cNvPr>
        <xdr:cNvSpPr/>
      </xdr:nvSpPr>
      <xdr:spPr>
        <a:xfrm>
          <a:off x="2190750" y="1924050"/>
          <a:ext cx="360000" cy="180000"/>
        </a:xfrm>
        <a:prstGeom prst="roundRect">
          <a:avLst/>
        </a:prstGeom>
        <a:noFill/>
        <a:ln w="9525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57150</xdr:colOff>
      <xdr:row>23</xdr:row>
      <xdr:rowOff>104775</xdr:rowOff>
    </xdr:from>
    <xdr:to>
      <xdr:col>10</xdr:col>
      <xdr:colOff>274275</xdr:colOff>
      <xdr:row>25</xdr:row>
      <xdr:rowOff>56175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EE1739A7-6839-4E31-BA97-01D880574248}"/>
            </a:ext>
          </a:extLst>
        </xdr:cNvPr>
        <xdr:cNvSpPr/>
      </xdr:nvSpPr>
      <xdr:spPr>
        <a:xfrm>
          <a:off x="2200275" y="3295650"/>
          <a:ext cx="360000" cy="180000"/>
        </a:xfrm>
        <a:prstGeom prst="roundRect">
          <a:avLst/>
        </a:prstGeom>
        <a:noFill/>
        <a:ln w="9525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47625</xdr:colOff>
      <xdr:row>35</xdr:row>
      <xdr:rowOff>104775</xdr:rowOff>
    </xdr:from>
    <xdr:to>
      <xdr:col>10</xdr:col>
      <xdr:colOff>264750</xdr:colOff>
      <xdr:row>37</xdr:row>
      <xdr:rowOff>56175</xdr:rowOff>
    </xdr:to>
    <xdr:sp macro="" textlink="">
      <xdr:nvSpPr>
        <xdr:cNvPr id="12" name="四角形: 角を丸くする 11">
          <a:extLst>
            <a:ext uri="{FF2B5EF4-FFF2-40B4-BE49-F238E27FC236}">
              <a16:creationId xmlns:a16="http://schemas.microsoft.com/office/drawing/2014/main" id="{E41FB8BA-1F92-476D-8388-9A8919AC62C2}"/>
            </a:ext>
          </a:extLst>
        </xdr:cNvPr>
        <xdr:cNvSpPr/>
      </xdr:nvSpPr>
      <xdr:spPr>
        <a:xfrm>
          <a:off x="2190750" y="4667250"/>
          <a:ext cx="360000" cy="180000"/>
        </a:xfrm>
        <a:prstGeom prst="roundRect">
          <a:avLst/>
        </a:prstGeom>
        <a:noFill/>
        <a:ln w="9525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47625</xdr:colOff>
      <xdr:row>51</xdr:row>
      <xdr:rowOff>28575</xdr:rowOff>
    </xdr:from>
    <xdr:to>
      <xdr:col>10</xdr:col>
      <xdr:colOff>264750</xdr:colOff>
      <xdr:row>52</xdr:row>
      <xdr:rowOff>94275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D961D656-DAAB-4A7E-BA24-5D4AC1C325E7}"/>
            </a:ext>
          </a:extLst>
        </xdr:cNvPr>
        <xdr:cNvSpPr/>
      </xdr:nvSpPr>
      <xdr:spPr>
        <a:xfrm>
          <a:off x="2190750" y="6419850"/>
          <a:ext cx="360000" cy="180000"/>
        </a:xfrm>
        <a:prstGeom prst="roundRect">
          <a:avLst/>
        </a:prstGeom>
        <a:noFill/>
        <a:ln w="9525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70757</xdr:colOff>
      <xdr:row>14</xdr:row>
      <xdr:rowOff>4081</xdr:rowOff>
    </xdr:from>
    <xdr:to>
      <xdr:col>20</xdr:col>
      <xdr:colOff>402632</xdr:colOff>
      <xdr:row>14</xdr:row>
      <xdr:rowOff>400081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40BE3D3A-F93E-4B69-98A6-90E4E71FB23D}"/>
            </a:ext>
          </a:extLst>
        </xdr:cNvPr>
        <xdr:cNvSpPr/>
      </xdr:nvSpPr>
      <xdr:spPr>
        <a:xfrm>
          <a:off x="2423432" y="1851931"/>
          <a:ext cx="1332000" cy="396000"/>
        </a:xfrm>
        <a:prstGeom prst="bracketPair">
          <a:avLst>
            <a:gd name="adj" fmla="val 9795"/>
          </a:avLst>
        </a:prstGeom>
        <a:ln w="6350"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55789</xdr:colOff>
      <xdr:row>14</xdr:row>
      <xdr:rowOff>4081</xdr:rowOff>
    </xdr:from>
    <xdr:to>
      <xdr:col>40</xdr:col>
      <xdr:colOff>948279</xdr:colOff>
      <xdr:row>14</xdr:row>
      <xdr:rowOff>400081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3B71736F-BA63-4282-AE91-83E01FEE429C}"/>
            </a:ext>
          </a:extLst>
        </xdr:cNvPr>
        <xdr:cNvSpPr/>
      </xdr:nvSpPr>
      <xdr:spPr>
        <a:xfrm>
          <a:off x="8209189" y="1851931"/>
          <a:ext cx="1330640" cy="396000"/>
        </a:xfrm>
        <a:prstGeom prst="bracketPair">
          <a:avLst>
            <a:gd name="adj" fmla="val 9795"/>
          </a:avLst>
        </a:prstGeom>
        <a:ln w="6350"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16158</xdr:colOff>
      <xdr:row>14</xdr:row>
      <xdr:rowOff>4081</xdr:rowOff>
    </xdr:from>
    <xdr:to>
      <xdr:col>37</xdr:col>
      <xdr:colOff>485517</xdr:colOff>
      <xdr:row>14</xdr:row>
      <xdr:rowOff>400081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11D2FE04-B795-452A-B5F4-770D139E82BE}"/>
            </a:ext>
          </a:extLst>
        </xdr:cNvPr>
        <xdr:cNvSpPr/>
      </xdr:nvSpPr>
      <xdr:spPr>
        <a:xfrm>
          <a:off x="6731283" y="1843597"/>
          <a:ext cx="1404000" cy="396000"/>
        </a:xfrm>
        <a:prstGeom prst="bracketPair">
          <a:avLst>
            <a:gd name="adj" fmla="val 9795"/>
          </a:avLst>
        </a:prstGeom>
        <a:ln w="6350"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5</xdr:col>
      <xdr:colOff>0</xdr:colOff>
      <xdr:row>15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EF9A2836-8309-476F-9D1E-94C564EDF623}"/>
            </a:ext>
          </a:extLst>
        </xdr:cNvPr>
        <xdr:cNvCxnSpPr/>
      </xdr:nvCxnSpPr>
      <xdr:spPr>
        <a:xfrm>
          <a:off x="0" y="1442357"/>
          <a:ext cx="919843" cy="870857"/>
        </a:xfrm>
        <a:prstGeom prst="line">
          <a:avLst/>
        </a:prstGeom>
        <a:ln w="6350"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93483-84FB-4989-81F8-B7573E35D5A8}">
  <dimension ref="A1:BO85"/>
  <sheetViews>
    <sheetView showGridLines="0" tabSelected="1" zoomScaleNormal="100" zoomScaleSheetLayoutView="100" workbookViewId="0">
      <pane xSplit="7" ySplit="10" topLeftCell="H11" activePane="bottomRight" state="frozen"/>
      <selection pane="topRight" activeCell="H1" sqref="H1"/>
      <selection pane="bottomLeft" activeCell="A11" sqref="A11"/>
      <selection pane="bottomRight"/>
    </sheetView>
  </sheetViews>
  <sheetFormatPr defaultRowHeight="12" x14ac:dyDescent="0.15"/>
  <cols>
    <col min="1" max="1" width="4.125" style="1" customWidth="1"/>
    <col min="2" max="2" width="10.625" style="1" customWidth="1"/>
    <col min="3" max="3" width="2.625" style="1" customWidth="1"/>
    <col min="4" max="7" width="1.875" style="1" customWidth="1"/>
    <col min="8" max="9" width="1.625" style="1" customWidth="1"/>
    <col min="10" max="10" width="1.875" style="1" customWidth="1"/>
    <col min="11" max="11" width="4.125" style="1" customWidth="1"/>
    <col min="12" max="13" width="1.875" style="1" customWidth="1"/>
    <col min="14" max="14" width="2.375" style="1" customWidth="1"/>
    <col min="15" max="17" width="2.625" style="1" customWidth="1"/>
    <col min="18" max="19" width="1.5" style="1" customWidth="1"/>
    <col min="20" max="26" width="2.625" style="1" customWidth="1"/>
    <col min="27" max="27" width="2.875" style="1" customWidth="1"/>
    <col min="28" max="28" width="4.125" style="1" customWidth="1"/>
    <col min="29" max="29" width="2.625" style="1" customWidth="1"/>
    <col min="30" max="30" width="6.625" style="1" customWidth="1"/>
    <col min="31" max="31" width="2.125" style="1" customWidth="1"/>
    <col min="32" max="32" width="6.875" style="1" customWidth="1"/>
    <col min="33" max="33" width="2.125" style="1" customWidth="1"/>
    <col min="34" max="34" width="6.875" style="1" customWidth="1"/>
    <col min="35" max="35" width="2.125" style="1" customWidth="1"/>
    <col min="36" max="36" width="5.625" style="1" customWidth="1"/>
    <col min="37" max="37" width="3.625" style="1" customWidth="1"/>
    <col min="38" max="39" width="9.125" style="1" customWidth="1"/>
    <col min="40" max="43" width="4.625" style="1" customWidth="1"/>
    <col min="44" max="44" width="9.125" style="1" customWidth="1"/>
    <col min="45" max="45" width="1.625" style="1" customWidth="1"/>
    <col min="46" max="46" width="2.625" style="1" customWidth="1"/>
    <col min="47" max="47" width="7.625" style="1" customWidth="1"/>
    <col min="48" max="49" width="1.25" style="1" customWidth="1"/>
    <col min="50" max="50" width="1.5" style="1" customWidth="1"/>
    <col min="51" max="53" width="2.625" style="1" customWidth="1"/>
    <col min="54" max="55" width="1.25" style="1" customWidth="1"/>
    <col min="56" max="56" width="2.625" style="1" customWidth="1"/>
    <col min="57" max="58" width="1.25" style="1" customWidth="1"/>
    <col min="59" max="60" width="2.625" style="1" customWidth="1"/>
    <col min="61" max="61" width="0.875" style="1" customWidth="1"/>
    <col min="62" max="62" width="1.625" style="1" customWidth="1"/>
    <col min="63" max="63" width="2.625" style="1" customWidth="1"/>
    <col min="64" max="16384" width="9" style="1"/>
  </cols>
  <sheetData>
    <row r="1" spans="1:67" ht="14.1" customHeight="1" x14ac:dyDescent="0.15">
      <c r="A1" s="3" t="s">
        <v>35</v>
      </c>
      <c r="B1" s="4"/>
      <c r="C1" s="8"/>
      <c r="D1" s="8"/>
      <c r="E1" s="8"/>
      <c r="F1" s="8"/>
      <c r="G1" s="8"/>
      <c r="H1" s="8"/>
      <c r="I1" s="536" t="s">
        <v>42</v>
      </c>
      <c r="J1" s="537"/>
      <c r="K1" s="537"/>
      <c r="L1" s="537"/>
      <c r="M1" s="537"/>
      <c r="N1" s="538"/>
      <c r="O1" s="542" t="s">
        <v>43</v>
      </c>
      <c r="P1" s="543"/>
      <c r="Q1" s="6" t="s">
        <v>69</v>
      </c>
      <c r="R1" s="542" t="s">
        <v>0</v>
      </c>
      <c r="S1" s="544"/>
      <c r="T1" s="543"/>
      <c r="U1" s="545" t="s">
        <v>44</v>
      </c>
      <c r="V1" s="546"/>
      <c r="W1" s="546"/>
      <c r="X1" s="546"/>
      <c r="Y1" s="546"/>
      <c r="Z1" s="547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1" t="s">
        <v>117</v>
      </c>
    </row>
    <row r="2" spans="1:67" ht="9.9499999999999993" customHeight="1" x14ac:dyDescent="0.15">
      <c r="A2" s="8"/>
      <c r="B2" s="8"/>
      <c r="C2" s="8"/>
      <c r="D2" s="8"/>
      <c r="E2" s="8"/>
      <c r="F2" s="8"/>
      <c r="G2" s="8"/>
      <c r="H2" s="8"/>
      <c r="I2" s="539"/>
      <c r="J2" s="540"/>
      <c r="K2" s="540"/>
      <c r="L2" s="540"/>
      <c r="M2" s="540"/>
      <c r="N2" s="541"/>
      <c r="O2" s="548">
        <v>2</v>
      </c>
      <c r="P2" s="551">
        <v>5</v>
      </c>
      <c r="Q2" s="554"/>
      <c r="R2" s="555"/>
      <c r="S2" s="529"/>
      <c r="T2" s="558"/>
      <c r="U2" s="555"/>
      <c r="V2" s="529"/>
      <c r="W2" s="529"/>
      <c r="X2" s="529"/>
      <c r="Y2" s="529"/>
      <c r="Z2" s="532"/>
      <c r="AA2" s="8"/>
      <c r="AB2" s="535" t="s">
        <v>53</v>
      </c>
      <c r="AC2" s="535"/>
      <c r="AD2" s="535"/>
      <c r="AE2" s="535"/>
      <c r="AF2" s="8"/>
      <c r="AG2" s="8"/>
      <c r="AH2" s="561" t="s">
        <v>52</v>
      </c>
      <c r="AI2" s="561"/>
      <c r="AJ2" s="561"/>
      <c r="AK2" s="561"/>
      <c r="AL2" s="561"/>
      <c r="AM2" s="561"/>
      <c r="AN2" s="561"/>
      <c r="AO2" s="561"/>
      <c r="AP2" s="561"/>
      <c r="AQ2" s="561"/>
      <c r="AR2" s="561"/>
      <c r="AS2" s="561"/>
      <c r="AT2" s="561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</row>
    <row r="3" spans="1:67" ht="21.95" customHeight="1" x14ac:dyDescent="0.15">
      <c r="A3" s="8"/>
      <c r="B3" s="8"/>
      <c r="C3" s="8"/>
      <c r="D3" s="8"/>
      <c r="E3" s="8"/>
      <c r="F3" s="8"/>
      <c r="G3" s="8"/>
      <c r="H3" s="8"/>
      <c r="I3" s="539"/>
      <c r="J3" s="540"/>
      <c r="K3" s="540"/>
      <c r="L3" s="540"/>
      <c r="M3" s="540"/>
      <c r="N3" s="541"/>
      <c r="O3" s="549"/>
      <c r="P3" s="552"/>
      <c r="Q3" s="554"/>
      <c r="R3" s="556"/>
      <c r="S3" s="530"/>
      <c r="T3" s="559"/>
      <c r="U3" s="556"/>
      <c r="V3" s="530"/>
      <c r="W3" s="530"/>
      <c r="X3" s="530"/>
      <c r="Y3" s="530"/>
      <c r="Z3" s="533"/>
      <c r="AA3" s="8"/>
      <c r="AB3" s="535"/>
      <c r="AC3" s="535"/>
      <c r="AD3" s="535"/>
      <c r="AE3" s="535"/>
      <c r="AF3" s="8"/>
      <c r="AG3" s="8"/>
      <c r="AH3" s="561"/>
      <c r="AI3" s="561"/>
      <c r="AJ3" s="561"/>
      <c r="AK3" s="561"/>
      <c r="AL3" s="561"/>
      <c r="AM3" s="561"/>
      <c r="AN3" s="561"/>
      <c r="AO3" s="561"/>
      <c r="AP3" s="561"/>
      <c r="AQ3" s="561"/>
      <c r="AR3" s="561"/>
      <c r="AS3" s="561"/>
      <c r="AT3" s="561"/>
      <c r="AU3" s="8"/>
      <c r="AV3" s="10"/>
      <c r="AW3" s="19"/>
      <c r="AX3" s="582"/>
      <c r="AY3" s="582"/>
      <c r="AZ3" s="583" t="s">
        <v>31</v>
      </c>
      <c r="BA3" s="583"/>
      <c r="BB3" s="583"/>
      <c r="BC3" s="583"/>
      <c r="BD3" s="19"/>
      <c r="BE3" s="584"/>
      <c r="BF3" s="584"/>
      <c r="BG3" s="585" t="s">
        <v>58</v>
      </c>
      <c r="BH3" s="585"/>
      <c r="BI3" s="586"/>
      <c r="BJ3" s="8"/>
      <c r="BK3" s="8"/>
      <c r="BL3" s="579" t="s">
        <v>246</v>
      </c>
      <c r="BM3" s="579"/>
      <c r="BN3" s="579"/>
      <c r="BO3" s="311"/>
    </row>
    <row r="4" spans="1:67" ht="5.0999999999999996" customHeight="1" x14ac:dyDescent="0.15">
      <c r="A4" s="8"/>
      <c r="B4" s="8"/>
      <c r="C4" s="8"/>
      <c r="D4" s="8"/>
      <c r="E4" s="8"/>
      <c r="F4" s="8"/>
      <c r="G4" s="8"/>
      <c r="H4" s="8"/>
      <c r="I4" s="539"/>
      <c r="J4" s="540"/>
      <c r="K4" s="540"/>
      <c r="L4" s="540"/>
      <c r="M4" s="540"/>
      <c r="N4" s="541"/>
      <c r="O4" s="550"/>
      <c r="P4" s="553"/>
      <c r="Q4" s="554"/>
      <c r="R4" s="557"/>
      <c r="S4" s="531"/>
      <c r="T4" s="560"/>
      <c r="U4" s="557"/>
      <c r="V4" s="531"/>
      <c r="W4" s="531"/>
      <c r="X4" s="531"/>
      <c r="Y4" s="531"/>
      <c r="Z4" s="534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579"/>
      <c r="BM4" s="579"/>
      <c r="BN4" s="579"/>
      <c r="BO4" s="311"/>
    </row>
    <row r="5" spans="1:67" ht="15.95" customHeight="1" x14ac:dyDescent="0.15">
      <c r="A5" s="13" t="s">
        <v>12</v>
      </c>
      <c r="B5" s="526" t="s">
        <v>13</v>
      </c>
      <c r="C5" s="527"/>
      <c r="D5" s="526" t="s">
        <v>14</v>
      </c>
      <c r="E5" s="528"/>
      <c r="F5" s="528"/>
      <c r="G5" s="527"/>
      <c r="H5" s="503" t="s">
        <v>15</v>
      </c>
      <c r="I5" s="505"/>
      <c r="J5" s="503" t="s">
        <v>47</v>
      </c>
      <c r="K5" s="505"/>
      <c r="L5" s="502" t="s">
        <v>56</v>
      </c>
      <c r="M5" s="502"/>
      <c r="N5" s="502"/>
      <c r="O5" s="502"/>
      <c r="P5" s="502"/>
      <c r="Q5" s="502"/>
      <c r="R5" s="502"/>
      <c r="S5" s="502"/>
      <c r="T5" s="502"/>
      <c r="U5" s="502"/>
      <c r="V5" s="502"/>
      <c r="W5" s="502"/>
      <c r="X5" s="502"/>
      <c r="Y5" s="502"/>
      <c r="Z5" s="502"/>
      <c r="AA5" s="502"/>
      <c r="AB5" s="502"/>
      <c r="AC5" s="502"/>
      <c r="AD5" s="502"/>
      <c r="AE5" s="502"/>
      <c r="AF5" s="502"/>
      <c r="AG5" s="502"/>
      <c r="AH5" s="502"/>
      <c r="AI5" s="502"/>
      <c r="AJ5" s="502"/>
      <c r="AK5" s="502"/>
      <c r="AL5" s="502"/>
      <c r="AM5" s="20" t="s">
        <v>27</v>
      </c>
      <c r="AN5" s="502" t="s">
        <v>39</v>
      </c>
      <c r="AO5" s="502"/>
      <c r="AP5" s="502"/>
      <c r="AQ5" s="502"/>
      <c r="AR5" s="502"/>
      <c r="AS5" s="8"/>
      <c r="AT5" s="23" t="s">
        <v>5</v>
      </c>
      <c r="AU5" s="565" t="s">
        <v>51</v>
      </c>
      <c r="AV5" s="565"/>
      <c r="AW5" s="565"/>
      <c r="AX5" s="565"/>
      <c r="AY5" s="565"/>
      <c r="AZ5" s="565"/>
      <c r="BA5" s="565"/>
      <c r="BB5" s="565"/>
      <c r="BC5" s="565"/>
      <c r="BD5" s="565"/>
      <c r="BE5" s="565"/>
      <c r="BF5" s="565"/>
      <c r="BG5" s="565"/>
      <c r="BH5" s="565"/>
      <c r="BI5" s="565"/>
      <c r="BJ5" s="565"/>
      <c r="BK5" s="566"/>
      <c r="BL5" s="579"/>
      <c r="BM5" s="579"/>
      <c r="BN5" s="579"/>
      <c r="BO5" s="311"/>
    </row>
    <row r="6" spans="1:67" ht="15.95" customHeight="1" x14ac:dyDescent="0.15">
      <c r="A6" s="481" t="s">
        <v>61</v>
      </c>
      <c r="B6" s="483" t="s">
        <v>45</v>
      </c>
      <c r="C6" s="484"/>
      <c r="D6" s="483" t="s">
        <v>46</v>
      </c>
      <c r="E6" s="487"/>
      <c r="F6" s="487"/>
      <c r="G6" s="484"/>
      <c r="H6" s="489" t="s">
        <v>59</v>
      </c>
      <c r="I6" s="490"/>
      <c r="J6" s="493" t="s">
        <v>60</v>
      </c>
      <c r="K6" s="494"/>
      <c r="L6" s="497" t="s">
        <v>36</v>
      </c>
      <c r="M6" s="497"/>
      <c r="N6" s="497"/>
      <c r="O6" s="497"/>
      <c r="P6" s="497"/>
      <c r="Q6" s="497"/>
      <c r="R6" s="497"/>
      <c r="S6" s="497"/>
      <c r="T6" s="497"/>
      <c r="U6" s="497"/>
      <c r="V6" s="497"/>
      <c r="W6" s="497"/>
      <c r="X6" s="498" t="s">
        <v>37</v>
      </c>
      <c r="Y6" s="499"/>
      <c r="Z6" s="499"/>
      <c r="AA6" s="499"/>
      <c r="AB6" s="499"/>
      <c r="AC6" s="499"/>
      <c r="AD6" s="499"/>
      <c r="AE6" s="500"/>
      <c r="AF6" s="501" t="s">
        <v>22</v>
      </c>
      <c r="AG6" s="501"/>
      <c r="AH6" s="501"/>
      <c r="AI6" s="501"/>
      <c r="AJ6" s="502" t="s">
        <v>38</v>
      </c>
      <c r="AK6" s="502"/>
      <c r="AL6" s="502"/>
      <c r="AM6" s="562" t="s">
        <v>57</v>
      </c>
      <c r="AN6" s="503" t="s">
        <v>28</v>
      </c>
      <c r="AO6" s="505"/>
      <c r="AP6" s="501" t="s">
        <v>29</v>
      </c>
      <c r="AQ6" s="501"/>
      <c r="AR6" s="20" t="s">
        <v>30</v>
      </c>
      <c r="AS6" s="8"/>
      <c r="AT6" s="14"/>
      <c r="AU6" s="567"/>
      <c r="AV6" s="567"/>
      <c r="AW6" s="567"/>
      <c r="AX6" s="567"/>
      <c r="AY6" s="567"/>
      <c r="AZ6" s="567"/>
      <c r="BA6" s="567"/>
      <c r="BB6" s="567"/>
      <c r="BC6" s="567"/>
      <c r="BD6" s="567"/>
      <c r="BE6" s="567"/>
      <c r="BF6" s="567"/>
      <c r="BG6" s="567"/>
      <c r="BH6" s="567"/>
      <c r="BI6" s="567"/>
      <c r="BJ6" s="567"/>
      <c r="BK6" s="568"/>
      <c r="BL6" s="577" t="s">
        <v>245</v>
      </c>
      <c r="BM6" s="578"/>
      <c r="BN6" s="578"/>
    </row>
    <row r="7" spans="1:67" ht="14.1" customHeight="1" x14ac:dyDescent="0.15">
      <c r="A7" s="481"/>
      <c r="B7" s="483"/>
      <c r="C7" s="484"/>
      <c r="D7" s="483"/>
      <c r="E7" s="487"/>
      <c r="F7" s="487"/>
      <c r="G7" s="484"/>
      <c r="H7" s="491"/>
      <c r="I7" s="492"/>
      <c r="J7" s="493"/>
      <c r="K7" s="494"/>
      <c r="L7" s="503" t="s">
        <v>17</v>
      </c>
      <c r="M7" s="504"/>
      <c r="N7" s="504"/>
      <c r="O7" s="504"/>
      <c r="P7" s="505"/>
      <c r="Q7" s="503" t="s">
        <v>18</v>
      </c>
      <c r="R7" s="505"/>
      <c r="S7" s="503" t="s">
        <v>19</v>
      </c>
      <c r="T7" s="504"/>
      <c r="U7" s="504"/>
      <c r="V7" s="504"/>
      <c r="W7" s="505"/>
      <c r="X7" s="503" t="s">
        <v>34</v>
      </c>
      <c r="Y7" s="504"/>
      <c r="Z7" s="504"/>
      <c r="AA7" s="505"/>
      <c r="AB7" s="20" t="s">
        <v>20</v>
      </c>
      <c r="AC7" s="503" t="s">
        <v>21</v>
      </c>
      <c r="AD7" s="504"/>
      <c r="AE7" s="505"/>
      <c r="AF7" s="506" t="s">
        <v>62</v>
      </c>
      <c r="AG7" s="506"/>
      <c r="AH7" s="506"/>
      <c r="AI7" s="506"/>
      <c r="AJ7" s="503" t="s">
        <v>23</v>
      </c>
      <c r="AK7" s="505"/>
      <c r="AL7" s="20" t="s">
        <v>24</v>
      </c>
      <c r="AM7" s="562"/>
      <c r="AN7" s="562" t="s">
        <v>49</v>
      </c>
      <c r="AO7" s="562"/>
      <c r="AP7" s="562" t="s">
        <v>50</v>
      </c>
      <c r="AQ7" s="562"/>
      <c r="AR7" s="563" t="s">
        <v>67</v>
      </c>
      <c r="AS7" s="8"/>
      <c r="AT7" s="564" t="s">
        <v>40</v>
      </c>
      <c r="AU7" s="564"/>
      <c r="AV7" s="564"/>
      <c r="AW7" s="564"/>
      <c r="AX7" s="363" t="s">
        <v>68</v>
      </c>
      <c r="AY7" s="363"/>
      <c r="AZ7" s="363"/>
      <c r="BA7" s="363" t="s">
        <v>41</v>
      </c>
      <c r="BB7" s="363"/>
      <c r="BC7" s="363" t="s">
        <v>6</v>
      </c>
      <c r="BD7" s="363"/>
      <c r="BE7" s="363"/>
      <c r="BF7" s="363" t="s">
        <v>114</v>
      </c>
      <c r="BG7" s="363"/>
      <c r="BH7" s="363"/>
      <c r="BI7" s="363"/>
      <c r="BJ7" s="363" t="s">
        <v>41</v>
      </c>
      <c r="BK7" s="363"/>
      <c r="BL7" s="577"/>
      <c r="BM7" s="578"/>
      <c r="BN7" s="578"/>
    </row>
    <row r="8" spans="1:67" ht="12" customHeight="1" x14ac:dyDescent="0.15">
      <c r="A8" s="481"/>
      <c r="B8" s="483"/>
      <c r="C8" s="484"/>
      <c r="D8" s="483"/>
      <c r="E8" s="487"/>
      <c r="F8" s="487"/>
      <c r="G8" s="484"/>
      <c r="H8" s="508" t="s">
        <v>16</v>
      </c>
      <c r="I8" s="509"/>
      <c r="J8" s="493"/>
      <c r="K8" s="494"/>
      <c r="L8" s="493" t="s">
        <v>48</v>
      </c>
      <c r="M8" s="510"/>
      <c r="N8" s="510"/>
      <c r="O8" s="510"/>
      <c r="P8" s="494"/>
      <c r="Q8" s="512" t="s">
        <v>113</v>
      </c>
      <c r="R8" s="513"/>
      <c r="S8" s="493" t="s">
        <v>55</v>
      </c>
      <c r="T8" s="510"/>
      <c r="U8" s="510"/>
      <c r="V8" s="510"/>
      <c r="W8" s="494"/>
      <c r="X8" s="493" t="s">
        <v>48</v>
      </c>
      <c r="Y8" s="510"/>
      <c r="Z8" s="510"/>
      <c r="AA8" s="494"/>
      <c r="AB8" s="520" t="s">
        <v>112</v>
      </c>
      <c r="AC8" s="493" t="s">
        <v>54</v>
      </c>
      <c r="AD8" s="510"/>
      <c r="AE8" s="494"/>
      <c r="AF8" s="507"/>
      <c r="AG8" s="507"/>
      <c r="AH8" s="507"/>
      <c r="AI8" s="507"/>
      <c r="AJ8" s="516" t="s">
        <v>97</v>
      </c>
      <c r="AK8" s="517"/>
      <c r="AL8" s="520" t="s">
        <v>90</v>
      </c>
      <c r="AM8" s="569" t="s">
        <v>65</v>
      </c>
      <c r="AN8" s="563"/>
      <c r="AO8" s="563"/>
      <c r="AP8" s="563"/>
      <c r="AQ8" s="563"/>
      <c r="AR8" s="502"/>
      <c r="AS8" s="8"/>
      <c r="AT8" s="564"/>
      <c r="AU8" s="564"/>
      <c r="AV8" s="564"/>
      <c r="AW8" s="564"/>
      <c r="AX8" s="363"/>
      <c r="AY8" s="363"/>
      <c r="AZ8" s="363"/>
      <c r="BA8" s="363"/>
      <c r="BB8" s="363"/>
      <c r="BC8" s="363"/>
      <c r="BD8" s="363"/>
      <c r="BE8" s="363"/>
      <c r="BF8" s="363"/>
      <c r="BG8" s="363"/>
      <c r="BH8" s="363"/>
      <c r="BI8" s="363"/>
      <c r="BJ8" s="363"/>
      <c r="BK8" s="363"/>
      <c r="BM8" s="212"/>
      <c r="BN8" s="212"/>
    </row>
    <row r="9" spans="1:67" ht="12" customHeight="1" x14ac:dyDescent="0.15">
      <c r="A9" s="481"/>
      <c r="B9" s="483"/>
      <c r="C9" s="484"/>
      <c r="D9" s="483"/>
      <c r="E9" s="487"/>
      <c r="F9" s="487"/>
      <c r="G9" s="484"/>
      <c r="H9" s="522" t="s">
        <v>70</v>
      </c>
      <c r="I9" s="523"/>
      <c r="J9" s="493"/>
      <c r="K9" s="494"/>
      <c r="L9" s="493"/>
      <c r="M9" s="510"/>
      <c r="N9" s="510"/>
      <c r="O9" s="510"/>
      <c r="P9" s="494"/>
      <c r="Q9" s="512"/>
      <c r="R9" s="513"/>
      <c r="S9" s="493"/>
      <c r="T9" s="510"/>
      <c r="U9" s="510"/>
      <c r="V9" s="510"/>
      <c r="W9" s="494"/>
      <c r="X9" s="493"/>
      <c r="Y9" s="510"/>
      <c r="Z9" s="510"/>
      <c r="AA9" s="494"/>
      <c r="AB9" s="520"/>
      <c r="AC9" s="493"/>
      <c r="AD9" s="510"/>
      <c r="AE9" s="494"/>
      <c r="AF9" s="507"/>
      <c r="AG9" s="507"/>
      <c r="AH9" s="507"/>
      <c r="AI9" s="507"/>
      <c r="AJ9" s="516"/>
      <c r="AK9" s="517"/>
      <c r="AL9" s="520"/>
      <c r="AM9" s="569"/>
      <c r="AN9" s="571" t="s">
        <v>63</v>
      </c>
      <c r="AO9" s="572"/>
      <c r="AP9" s="363" t="s">
        <v>66</v>
      </c>
      <c r="AQ9" s="363"/>
      <c r="AR9" s="502"/>
      <c r="AS9" s="8"/>
      <c r="AT9" s="564"/>
      <c r="AU9" s="564"/>
      <c r="AV9" s="564"/>
      <c r="AW9" s="564"/>
      <c r="AX9" s="363"/>
      <c r="AY9" s="363"/>
      <c r="AZ9" s="363"/>
      <c r="BA9" s="363"/>
      <c r="BB9" s="363"/>
      <c r="BC9" s="363"/>
      <c r="BD9" s="363"/>
      <c r="BE9" s="363"/>
      <c r="BF9" s="363"/>
      <c r="BG9" s="363"/>
      <c r="BH9" s="363"/>
      <c r="BI9" s="363"/>
      <c r="BJ9" s="363"/>
      <c r="BK9" s="363"/>
      <c r="BL9" s="310"/>
      <c r="BM9" s="212"/>
      <c r="BN9" s="212"/>
    </row>
    <row r="10" spans="1:67" ht="15.95" customHeight="1" x14ac:dyDescent="0.15">
      <c r="A10" s="482"/>
      <c r="B10" s="485"/>
      <c r="C10" s="486"/>
      <c r="D10" s="485"/>
      <c r="E10" s="488"/>
      <c r="F10" s="488"/>
      <c r="G10" s="486"/>
      <c r="H10" s="524"/>
      <c r="I10" s="525"/>
      <c r="J10" s="495"/>
      <c r="K10" s="496"/>
      <c r="L10" s="495"/>
      <c r="M10" s="511"/>
      <c r="N10" s="511"/>
      <c r="O10" s="511"/>
      <c r="P10" s="496"/>
      <c r="Q10" s="514"/>
      <c r="R10" s="515"/>
      <c r="S10" s="495"/>
      <c r="T10" s="511"/>
      <c r="U10" s="511"/>
      <c r="V10" s="511"/>
      <c r="W10" s="496"/>
      <c r="X10" s="495"/>
      <c r="Y10" s="511"/>
      <c r="Z10" s="511"/>
      <c r="AA10" s="496"/>
      <c r="AB10" s="521"/>
      <c r="AC10" s="495"/>
      <c r="AD10" s="511"/>
      <c r="AE10" s="496"/>
      <c r="AF10" s="502" t="s">
        <v>25</v>
      </c>
      <c r="AG10" s="502"/>
      <c r="AH10" s="502" t="s">
        <v>26</v>
      </c>
      <c r="AI10" s="502"/>
      <c r="AJ10" s="518"/>
      <c r="AK10" s="519"/>
      <c r="AL10" s="521"/>
      <c r="AM10" s="570"/>
      <c r="AN10" s="524" t="s">
        <v>64</v>
      </c>
      <c r="AO10" s="525"/>
      <c r="AP10" s="363"/>
      <c r="AQ10" s="363"/>
      <c r="AR10" s="502"/>
      <c r="AS10" s="8"/>
      <c r="AT10" s="564"/>
      <c r="AU10" s="564"/>
      <c r="AV10" s="564"/>
      <c r="AW10" s="564"/>
      <c r="AX10" s="363"/>
      <c r="AY10" s="363"/>
      <c r="AZ10" s="363"/>
      <c r="BA10" s="363"/>
      <c r="BB10" s="363"/>
      <c r="BC10" s="363"/>
      <c r="BD10" s="363"/>
      <c r="BE10" s="363"/>
      <c r="BF10" s="363"/>
      <c r="BG10" s="363"/>
      <c r="BH10" s="363"/>
      <c r="BI10" s="363"/>
      <c r="BJ10" s="363"/>
      <c r="BK10" s="363"/>
    </row>
    <row r="11" spans="1:67" s="2" customFormat="1" ht="9.6" customHeight="1" x14ac:dyDescent="0.15">
      <c r="A11" s="88"/>
      <c r="B11" s="89"/>
      <c r="C11" s="96"/>
      <c r="D11" s="90"/>
      <c r="E11" s="91"/>
      <c r="F11" s="91"/>
      <c r="G11" s="92"/>
      <c r="H11" s="27"/>
      <c r="I11" s="58" t="s">
        <v>94</v>
      </c>
      <c r="J11" s="111"/>
      <c r="K11" s="112"/>
      <c r="L11" s="427" t="s">
        <v>71</v>
      </c>
      <c r="M11" s="428"/>
      <c r="O11" s="129"/>
      <c r="P11" s="56" t="s">
        <v>2</v>
      </c>
      <c r="Q11" s="448" t="s">
        <v>3</v>
      </c>
      <c r="R11" s="449"/>
      <c r="S11" s="27"/>
      <c r="T11" s="127"/>
      <c r="U11" s="127"/>
      <c r="V11" s="127"/>
      <c r="W11" s="39" t="s">
        <v>1</v>
      </c>
      <c r="X11" s="27"/>
      <c r="Y11" s="127"/>
      <c r="Z11" s="127"/>
      <c r="AA11" s="39" t="s">
        <v>2</v>
      </c>
      <c r="AB11" s="113" t="s">
        <v>3</v>
      </c>
      <c r="AC11" s="27"/>
      <c r="AD11" s="116"/>
      <c r="AE11" s="39" t="s">
        <v>1</v>
      </c>
      <c r="AF11" s="27"/>
      <c r="AG11" s="39" t="s">
        <v>1</v>
      </c>
      <c r="AH11" s="27"/>
      <c r="AI11" s="39" t="s">
        <v>1</v>
      </c>
      <c r="AJ11" s="27"/>
      <c r="AK11" s="39" t="s">
        <v>1</v>
      </c>
      <c r="AL11" s="42" t="s">
        <v>1</v>
      </c>
      <c r="AM11" s="43" t="s">
        <v>1</v>
      </c>
      <c r="AN11" s="444" t="s">
        <v>3</v>
      </c>
      <c r="AO11" s="446"/>
      <c r="AP11" s="444" t="s">
        <v>3</v>
      </c>
      <c r="AQ11" s="446"/>
      <c r="AR11" s="231" t="s">
        <v>1</v>
      </c>
      <c r="AS11" s="9"/>
      <c r="AT11" s="59"/>
      <c r="AU11" s="60"/>
      <c r="AV11" s="60"/>
      <c r="AW11" s="61"/>
      <c r="AX11" s="27"/>
      <c r="AY11" s="131"/>
      <c r="AZ11" s="39" t="s">
        <v>1</v>
      </c>
      <c r="BA11" s="27"/>
      <c r="BB11" s="39" t="s">
        <v>4</v>
      </c>
      <c r="BC11" s="416" t="s">
        <v>96</v>
      </c>
      <c r="BD11" s="416"/>
      <c r="BE11" s="416"/>
      <c r="BG11" s="131"/>
      <c r="BH11" s="580" t="s">
        <v>1</v>
      </c>
      <c r="BI11" s="581"/>
      <c r="BJ11" s="27"/>
      <c r="BK11" s="39" t="s">
        <v>4</v>
      </c>
      <c r="BL11" s="577" t="s">
        <v>244</v>
      </c>
      <c r="BM11" s="578"/>
      <c r="BN11" s="578"/>
    </row>
    <row r="12" spans="1:67" s="2" customFormat="1" ht="9.6" customHeight="1" x14ac:dyDescent="0.15">
      <c r="A12" s="97"/>
      <c r="B12" s="98"/>
      <c r="C12" s="99"/>
      <c r="D12" s="100"/>
      <c r="E12" s="101"/>
      <c r="F12" s="101"/>
      <c r="G12" s="102"/>
      <c r="H12" s="35"/>
      <c r="I12" s="55"/>
      <c r="J12" s="85"/>
      <c r="K12" s="109"/>
      <c r="L12" s="412" t="s">
        <v>32</v>
      </c>
      <c r="M12" s="413"/>
      <c r="N12" s="465"/>
      <c r="O12" s="465"/>
      <c r="P12" s="466"/>
      <c r="Q12" s="33"/>
      <c r="R12" s="62"/>
      <c r="S12" s="412" t="s">
        <v>71</v>
      </c>
      <c r="T12" s="413"/>
      <c r="U12" s="414" t="str">
        <f>IF(N12="","",N12*Q16)</f>
        <v/>
      </c>
      <c r="V12" s="414"/>
      <c r="W12" s="415"/>
      <c r="X12" s="50" t="s">
        <v>32</v>
      </c>
      <c r="Y12" s="420"/>
      <c r="Z12" s="420"/>
      <c r="AA12" s="421"/>
      <c r="AB12" s="47" t="s">
        <v>32</v>
      </c>
      <c r="AC12" s="36"/>
      <c r="AD12" s="66"/>
      <c r="AE12" s="67"/>
      <c r="AF12" s="44"/>
      <c r="AG12" s="40"/>
      <c r="AH12" s="44"/>
      <c r="AI12" s="40"/>
      <c r="AJ12" s="44"/>
      <c r="AK12" s="40"/>
      <c r="AL12" s="44"/>
      <c r="AM12" s="45"/>
      <c r="AN12" s="445"/>
      <c r="AO12" s="447"/>
      <c r="AP12" s="445"/>
      <c r="AQ12" s="447"/>
      <c r="AR12" s="69"/>
      <c r="AS12" s="9"/>
      <c r="AT12" s="36"/>
      <c r="AU12" s="122"/>
      <c r="AV12" s="122"/>
      <c r="AW12" s="99"/>
      <c r="AX12" s="37"/>
      <c r="AY12" s="66"/>
      <c r="AZ12" s="67"/>
      <c r="BA12" s="37"/>
      <c r="BB12" s="99"/>
      <c r="BC12" s="416"/>
      <c r="BD12" s="416"/>
      <c r="BE12" s="416"/>
      <c r="BF12" s="38"/>
      <c r="BG12" s="114"/>
      <c r="BH12" s="114"/>
      <c r="BI12" s="40"/>
      <c r="BJ12" s="38"/>
      <c r="BK12" s="115"/>
      <c r="BL12" s="577"/>
      <c r="BM12" s="578"/>
      <c r="BN12" s="578"/>
    </row>
    <row r="13" spans="1:67" s="2" customFormat="1" ht="9.6" customHeight="1" x14ac:dyDescent="0.15">
      <c r="A13" s="97"/>
      <c r="B13" s="98"/>
      <c r="C13" s="99"/>
      <c r="D13" s="100"/>
      <c r="E13" s="101"/>
      <c r="F13" s="101"/>
      <c r="G13" s="102"/>
      <c r="H13" s="410"/>
      <c r="I13" s="411"/>
      <c r="J13" s="425" t="s">
        <v>109</v>
      </c>
      <c r="K13" s="426"/>
      <c r="L13" s="391" t="s">
        <v>73</v>
      </c>
      <c r="M13" s="392"/>
      <c r="N13" s="392"/>
      <c r="O13" s="392"/>
      <c r="P13" s="393"/>
      <c r="Q13" s="63"/>
      <c r="R13" s="62"/>
      <c r="S13" s="412" t="s">
        <v>32</v>
      </c>
      <c r="T13" s="413"/>
      <c r="U13" s="414"/>
      <c r="V13" s="414"/>
      <c r="W13" s="415"/>
      <c r="X13" s="85"/>
      <c r="Y13" s="420"/>
      <c r="Z13" s="420"/>
      <c r="AA13" s="421"/>
      <c r="AB13" s="435"/>
      <c r="AC13" s="422" t="str">
        <f>IF(Y12="","",Y12*AB13)</f>
        <v/>
      </c>
      <c r="AD13" s="423"/>
      <c r="AE13" s="424"/>
      <c r="AF13" s="44"/>
      <c r="AG13" s="40"/>
      <c r="AH13" s="44"/>
      <c r="AI13" s="40"/>
      <c r="AJ13" s="44"/>
      <c r="AK13" s="40"/>
      <c r="AL13" s="44"/>
      <c r="AM13" s="45"/>
      <c r="AN13" s="242"/>
      <c r="AO13" s="243" t="s">
        <v>1</v>
      </c>
      <c r="AP13" s="242"/>
      <c r="AQ13" s="243" t="s">
        <v>1</v>
      </c>
      <c r="AR13" s="69"/>
      <c r="AS13" s="9"/>
      <c r="AT13" s="467"/>
      <c r="AU13" s="472"/>
      <c r="AV13" s="472"/>
      <c r="AW13" s="468"/>
      <c r="AX13" s="455"/>
      <c r="AY13" s="456"/>
      <c r="AZ13" s="457"/>
      <c r="BA13" s="458"/>
      <c r="BB13" s="459"/>
      <c r="BC13" s="416"/>
      <c r="BD13" s="416"/>
      <c r="BE13" s="416"/>
      <c r="BF13" s="460"/>
      <c r="BG13" s="461"/>
      <c r="BH13" s="461"/>
      <c r="BI13" s="462"/>
      <c r="BJ13" s="453"/>
      <c r="BK13" s="454"/>
      <c r="BL13" s="577"/>
      <c r="BM13" s="578"/>
      <c r="BN13" s="578"/>
    </row>
    <row r="14" spans="1:67" s="2" customFormat="1" ht="9.6" customHeight="1" x14ac:dyDescent="0.15">
      <c r="A14" s="97"/>
      <c r="B14" s="473"/>
      <c r="C14" s="474"/>
      <c r="D14" s="100"/>
      <c r="E14" s="101"/>
      <c r="F14" s="101"/>
      <c r="G14" s="102"/>
      <c r="H14" s="410"/>
      <c r="I14" s="411"/>
      <c r="J14" s="425"/>
      <c r="K14" s="426"/>
      <c r="L14" s="450" t="s">
        <v>106</v>
      </c>
      <c r="M14" s="451"/>
      <c r="N14" s="451"/>
      <c r="O14" s="451"/>
      <c r="P14" s="452"/>
      <c r="Q14" s="63"/>
      <c r="R14" s="62"/>
      <c r="S14" s="80"/>
      <c r="T14" s="81"/>
      <c r="U14" s="82"/>
      <c r="V14" s="82"/>
      <c r="W14" s="83"/>
      <c r="X14" s="391" t="s">
        <v>72</v>
      </c>
      <c r="Y14" s="392"/>
      <c r="Z14" s="392"/>
      <c r="AA14" s="393"/>
      <c r="AB14" s="435"/>
      <c r="AC14" s="422"/>
      <c r="AD14" s="423"/>
      <c r="AE14" s="424"/>
      <c r="AF14" s="38"/>
      <c r="AG14" s="40"/>
      <c r="AH14" s="38"/>
      <c r="AI14" s="40"/>
      <c r="AJ14" s="37"/>
      <c r="AK14" s="67"/>
      <c r="AL14" s="38"/>
      <c r="AM14" s="46"/>
      <c r="AN14" s="68"/>
      <c r="AO14" s="67"/>
      <c r="AP14" s="68"/>
      <c r="AQ14" s="67"/>
      <c r="AR14" s="69"/>
      <c r="AS14" s="9"/>
      <c r="AT14" s="467"/>
      <c r="AU14" s="472"/>
      <c r="AV14" s="472"/>
      <c r="AW14" s="468"/>
      <c r="AX14" s="455"/>
      <c r="AY14" s="456"/>
      <c r="AZ14" s="457"/>
      <c r="BA14" s="458"/>
      <c r="BB14" s="459"/>
      <c r="BC14" s="416"/>
      <c r="BD14" s="416"/>
      <c r="BE14" s="416"/>
      <c r="BF14" s="460"/>
      <c r="BG14" s="461"/>
      <c r="BH14" s="461"/>
      <c r="BI14" s="462"/>
      <c r="BJ14" s="453"/>
      <c r="BK14" s="454"/>
    </row>
    <row r="15" spans="1:67" s="2" customFormat="1" ht="9.6" customHeight="1" x14ac:dyDescent="0.15">
      <c r="A15" s="34"/>
      <c r="B15" s="473"/>
      <c r="C15" s="474"/>
      <c r="D15" s="100"/>
      <c r="E15" s="101"/>
      <c r="F15" s="101"/>
      <c r="G15" s="102"/>
      <c r="H15" s="410"/>
      <c r="I15" s="411"/>
      <c r="J15" s="85"/>
      <c r="K15" s="109"/>
      <c r="L15" s="433" t="s">
        <v>71</v>
      </c>
      <c r="M15" s="434"/>
      <c r="O15" s="130"/>
      <c r="P15" s="49" t="s">
        <v>2</v>
      </c>
      <c r="Q15" s="63"/>
      <c r="R15" s="62"/>
      <c r="S15" s="48"/>
      <c r="T15" s="128"/>
      <c r="U15" s="128"/>
      <c r="V15" s="128"/>
      <c r="W15" s="57" t="s">
        <v>1</v>
      </c>
      <c r="X15" s="417" t="s">
        <v>105</v>
      </c>
      <c r="Y15" s="418"/>
      <c r="Z15" s="418"/>
      <c r="AA15" s="419"/>
      <c r="AB15" s="435"/>
      <c r="AC15" s="422"/>
      <c r="AD15" s="423"/>
      <c r="AE15" s="424"/>
      <c r="AF15" s="44"/>
      <c r="AG15" s="40"/>
      <c r="AH15" s="44"/>
      <c r="AI15" s="40"/>
      <c r="AJ15" s="68"/>
      <c r="AK15" s="67"/>
      <c r="AL15" s="44"/>
      <c r="AM15" s="69"/>
      <c r="AN15" s="574"/>
      <c r="AO15" s="575"/>
      <c r="AP15" s="574"/>
      <c r="AQ15" s="575"/>
      <c r="AR15" s="576" t="str">
        <f>IF(AND(AN15="",AP15=""),"",SUM(AN15,AP15))</f>
        <v/>
      </c>
      <c r="AS15" s="9"/>
      <c r="AT15" s="467"/>
      <c r="AU15" s="472"/>
      <c r="AV15" s="472"/>
      <c r="AW15" s="468"/>
      <c r="AX15" s="455"/>
      <c r="AY15" s="456"/>
      <c r="AZ15" s="457"/>
      <c r="BA15" s="458"/>
      <c r="BB15" s="459"/>
      <c r="BC15" s="416"/>
      <c r="BD15" s="416"/>
      <c r="BE15" s="416"/>
      <c r="BF15" s="460"/>
      <c r="BG15" s="461"/>
      <c r="BH15" s="461"/>
      <c r="BI15" s="462"/>
      <c r="BJ15" s="453"/>
      <c r="BK15" s="454"/>
      <c r="BL15" s="577" t="s">
        <v>243</v>
      </c>
      <c r="BM15" s="578"/>
      <c r="BN15" s="578"/>
    </row>
    <row r="16" spans="1:67" s="2" customFormat="1" ht="9.6" customHeight="1" x14ac:dyDescent="0.15">
      <c r="A16" s="478"/>
      <c r="B16" s="473"/>
      <c r="C16" s="474"/>
      <c r="D16" s="475"/>
      <c r="E16" s="476"/>
      <c r="F16" s="476"/>
      <c r="G16" s="477"/>
      <c r="H16" s="53"/>
      <c r="I16" s="54"/>
      <c r="J16" s="463" t="s">
        <v>110</v>
      </c>
      <c r="K16" s="464"/>
      <c r="L16" s="412" t="s">
        <v>33</v>
      </c>
      <c r="M16" s="413"/>
      <c r="N16" s="465"/>
      <c r="O16" s="465"/>
      <c r="P16" s="466"/>
      <c r="Q16" s="467"/>
      <c r="R16" s="468"/>
      <c r="S16" s="412" t="s">
        <v>71</v>
      </c>
      <c r="T16" s="413"/>
      <c r="U16" s="414" t="str">
        <f>IF(N16="","",N16*Q16)</f>
        <v/>
      </c>
      <c r="V16" s="414"/>
      <c r="W16" s="415"/>
      <c r="X16" s="80"/>
      <c r="Y16" s="81"/>
      <c r="Z16" s="81"/>
      <c r="AA16" s="93"/>
      <c r="AB16" s="117"/>
      <c r="AC16" s="70"/>
      <c r="AD16" s="71"/>
      <c r="AE16" s="72"/>
      <c r="AF16" s="44"/>
      <c r="AG16" s="40"/>
      <c r="AH16" s="44"/>
      <c r="AI16" s="40"/>
      <c r="AJ16" s="68"/>
      <c r="AK16" s="67"/>
      <c r="AL16" s="68"/>
      <c r="AM16" s="69"/>
      <c r="AN16" s="574"/>
      <c r="AO16" s="575"/>
      <c r="AP16" s="574"/>
      <c r="AQ16" s="575"/>
      <c r="AR16" s="576"/>
      <c r="AS16" s="9"/>
      <c r="AT16" s="104"/>
      <c r="AU16" s="120"/>
      <c r="AV16" s="120"/>
      <c r="AW16" s="105"/>
      <c r="AX16" s="75"/>
      <c r="AY16" s="121"/>
      <c r="AZ16" s="76"/>
      <c r="BA16" s="104"/>
      <c r="BB16" s="105"/>
      <c r="BC16" s="416"/>
      <c r="BD16" s="416"/>
      <c r="BE16" s="416"/>
      <c r="BF16" s="73"/>
      <c r="BG16" s="123"/>
      <c r="BH16" s="123"/>
      <c r="BI16" s="74"/>
      <c r="BJ16" s="124"/>
      <c r="BK16" s="125"/>
      <c r="BL16" s="577"/>
      <c r="BM16" s="578"/>
      <c r="BN16" s="578"/>
    </row>
    <row r="17" spans="1:66" s="2" customFormat="1" ht="9.6" customHeight="1" x14ac:dyDescent="0.15">
      <c r="A17" s="478"/>
      <c r="B17" s="473"/>
      <c r="C17" s="474"/>
      <c r="D17" s="475"/>
      <c r="E17" s="476"/>
      <c r="F17" s="476"/>
      <c r="G17" s="477"/>
      <c r="H17" s="25"/>
      <c r="I17" s="26"/>
      <c r="J17" s="463"/>
      <c r="K17" s="464"/>
      <c r="L17" s="391" t="s">
        <v>75</v>
      </c>
      <c r="M17" s="392"/>
      <c r="N17" s="392"/>
      <c r="O17" s="392"/>
      <c r="P17" s="393"/>
      <c r="Q17" s="467"/>
      <c r="R17" s="468"/>
      <c r="S17" s="412" t="s">
        <v>33</v>
      </c>
      <c r="T17" s="413"/>
      <c r="U17" s="414"/>
      <c r="V17" s="414"/>
      <c r="W17" s="415"/>
      <c r="X17" s="48"/>
      <c r="Y17" s="128"/>
      <c r="Z17" s="128"/>
      <c r="AA17" s="57" t="s">
        <v>2</v>
      </c>
      <c r="AB17" s="118"/>
      <c r="AC17" s="35"/>
      <c r="AD17" s="119"/>
      <c r="AE17" s="52" t="s">
        <v>1</v>
      </c>
      <c r="AF17" s="357" t="str">
        <f>IF(AND(U20="",AC22=""),"",IF(AND(H13&lt;=15,H19&lt;=15),SUM(U20,U22,AC22),""))</f>
        <v/>
      </c>
      <c r="AG17" s="408"/>
      <c r="AH17" s="357" t="str">
        <f>IF(AND(U20="",AC22=""),"",IF(OR(H13&gt;15,H19&gt;15),SUM(U20,U22,AC22),""))</f>
        <v/>
      </c>
      <c r="AI17" s="408"/>
      <c r="AJ17" s="469"/>
      <c r="AK17" s="470"/>
      <c r="AL17" s="357" t="str">
        <f>IF(AJ17="","",ROUNDDOWN(AJ17*0.02,0))</f>
        <v/>
      </c>
      <c r="AM17" s="471"/>
      <c r="AN17" s="574"/>
      <c r="AO17" s="575"/>
      <c r="AP17" s="574"/>
      <c r="AQ17" s="575"/>
      <c r="AR17" s="576"/>
      <c r="AS17" s="9"/>
      <c r="AT17" s="59"/>
      <c r="AU17" s="60"/>
      <c r="AV17" s="60"/>
      <c r="AW17" s="61"/>
      <c r="AX17" s="27"/>
      <c r="AY17" s="131"/>
      <c r="AZ17" s="139"/>
      <c r="BA17" s="27"/>
      <c r="BB17" s="139"/>
      <c r="BC17" s="416" t="s">
        <v>96</v>
      </c>
      <c r="BD17" s="416"/>
      <c r="BE17" s="416"/>
      <c r="BG17" s="131"/>
      <c r="BH17" s="131"/>
      <c r="BI17" s="134"/>
      <c r="BJ17" s="27"/>
      <c r="BK17" s="134"/>
      <c r="BL17" s="577"/>
      <c r="BM17" s="578"/>
      <c r="BN17" s="578"/>
    </row>
    <row r="18" spans="1:66" s="2" customFormat="1" ht="9.6" customHeight="1" x14ac:dyDescent="0.15">
      <c r="A18" s="97"/>
      <c r="B18" s="473"/>
      <c r="C18" s="474"/>
      <c r="D18" s="100"/>
      <c r="E18" s="101"/>
      <c r="F18" s="101"/>
      <c r="G18" s="102"/>
      <c r="H18" s="33"/>
      <c r="I18" s="55"/>
      <c r="J18" s="84"/>
      <c r="K18" s="110"/>
      <c r="L18" s="417" t="s">
        <v>106</v>
      </c>
      <c r="M18" s="418"/>
      <c r="N18" s="418"/>
      <c r="O18" s="418"/>
      <c r="P18" s="419"/>
      <c r="Q18" s="467"/>
      <c r="R18" s="468"/>
      <c r="S18" s="85"/>
      <c r="T18" s="86"/>
      <c r="U18" s="9"/>
      <c r="V18" s="9"/>
      <c r="W18" s="87"/>
      <c r="X18" s="50" t="s">
        <v>33</v>
      </c>
      <c r="Y18" s="420"/>
      <c r="Z18" s="420"/>
      <c r="AA18" s="421"/>
      <c r="AB18" s="47" t="s">
        <v>33</v>
      </c>
      <c r="AC18" s="422" t="str">
        <f>IF(Y18="","",Y18*AB19)</f>
        <v/>
      </c>
      <c r="AD18" s="423"/>
      <c r="AE18" s="424"/>
      <c r="AF18" s="357"/>
      <c r="AG18" s="408"/>
      <c r="AH18" s="357"/>
      <c r="AI18" s="408"/>
      <c r="AJ18" s="469"/>
      <c r="AK18" s="470"/>
      <c r="AL18" s="357"/>
      <c r="AM18" s="471"/>
      <c r="AN18" s="236"/>
      <c r="AO18" s="301"/>
      <c r="AP18" s="236"/>
      <c r="AQ18" s="301"/>
      <c r="AR18" s="251"/>
      <c r="AS18" s="9"/>
      <c r="AT18" s="36"/>
      <c r="AU18" s="122"/>
      <c r="AV18" s="122"/>
      <c r="AW18" s="99"/>
      <c r="AX18" s="37"/>
      <c r="AY18" s="66"/>
      <c r="AZ18" s="67"/>
      <c r="BA18" s="37"/>
      <c r="BB18" s="99"/>
      <c r="BC18" s="416"/>
      <c r="BD18" s="416"/>
      <c r="BE18" s="416"/>
      <c r="BF18" s="38"/>
      <c r="BG18" s="114"/>
      <c r="BH18" s="114"/>
      <c r="BI18" s="40"/>
      <c r="BJ18" s="38"/>
      <c r="BK18" s="115"/>
    </row>
    <row r="19" spans="1:66" s="2" customFormat="1" ht="9.6" customHeight="1" x14ac:dyDescent="0.15">
      <c r="A19" s="97"/>
      <c r="B19" s="473"/>
      <c r="C19" s="474"/>
      <c r="D19" s="100"/>
      <c r="E19" s="101"/>
      <c r="F19" s="101"/>
      <c r="G19" s="102"/>
      <c r="H19" s="410"/>
      <c r="I19" s="411"/>
      <c r="J19" s="431" t="s">
        <v>111</v>
      </c>
      <c r="K19" s="432"/>
      <c r="L19" s="433" t="s">
        <v>71</v>
      </c>
      <c r="M19" s="434"/>
      <c r="N19" s="51"/>
      <c r="O19" s="128"/>
      <c r="P19" s="57" t="s">
        <v>2</v>
      </c>
      <c r="Q19" s="63"/>
      <c r="R19" s="62"/>
      <c r="S19" s="433" t="s">
        <v>71</v>
      </c>
      <c r="T19" s="434"/>
      <c r="U19" s="51"/>
      <c r="V19" s="128"/>
      <c r="W19" s="57" t="s">
        <v>1</v>
      </c>
      <c r="X19" s="85"/>
      <c r="Y19" s="420"/>
      <c r="Z19" s="420"/>
      <c r="AA19" s="421"/>
      <c r="AB19" s="435"/>
      <c r="AC19" s="422"/>
      <c r="AD19" s="423"/>
      <c r="AE19" s="424"/>
      <c r="AF19" s="357"/>
      <c r="AG19" s="408"/>
      <c r="AH19" s="357"/>
      <c r="AI19" s="408"/>
      <c r="AJ19" s="469"/>
      <c r="AK19" s="470"/>
      <c r="AL19" s="357"/>
      <c r="AM19" s="471"/>
      <c r="AN19" s="244"/>
      <c r="AO19" s="245"/>
      <c r="AP19" s="244"/>
      <c r="AQ19" s="245"/>
      <c r="AR19" s="302"/>
      <c r="AS19" s="9"/>
      <c r="AT19" s="467"/>
      <c r="AU19" s="472"/>
      <c r="AV19" s="472"/>
      <c r="AW19" s="468"/>
      <c r="AX19" s="455"/>
      <c r="AY19" s="456"/>
      <c r="AZ19" s="457"/>
      <c r="BA19" s="458"/>
      <c r="BB19" s="459"/>
      <c r="BC19" s="416"/>
      <c r="BD19" s="416"/>
      <c r="BE19" s="416"/>
      <c r="BF19" s="460"/>
      <c r="BG19" s="461"/>
      <c r="BH19" s="461"/>
      <c r="BI19" s="462"/>
      <c r="BJ19" s="453"/>
      <c r="BK19" s="454"/>
    </row>
    <row r="20" spans="1:66" s="2" customFormat="1" ht="9.6" customHeight="1" x14ac:dyDescent="0.15">
      <c r="A20" s="97"/>
      <c r="B20" s="98"/>
      <c r="C20" s="99"/>
      <c r="D20" s="100"/>
      <c r="E20" s="101"/>
      <c r="F20" s="101"/>
      <c r="G20" s="102"/>
      <c r="H20" s="410"/>
      <c r="I20" s="411"/>
      <c r="J20" s="431"/>
      <c r="K20" s="432"/>
      <c r="L20" s="429" t="s">
        <v>76</v>
      </c>
      <c r="M20" s="430"/>
      <c r="N20" s="442"/>
      <c r="O20" s="442"/>
      <c r="P20" s="443"/>
      <c r="Q20" s="63"/>
      <c r="R20" s="62"/>
      <c r="S20" s="429" t="s">
        <v>78</v>
      </c>
      <c r="T20" s="430"/>
      <c r="U20" s="479" t="str">
        <f>IF(AND(N12="",N16="",N20=""),"",IF(AND(N12="",N16="",N20&lt;&gt;0),ROUNDDOWN(N20*Q16,0),IF(AND(N12=Y12,N16=Y18,(SUM(U12,U16)-INT(SUM(U12,U16)))+(SUM(AC13,AC18)-INT(SUM(AC13,AC18)))&gt;=1),ROUNDUP(SUM(U12,U16),0),ROUNDDOWN(SUM(U12,U16),0))))</f>
        <v/>
      </c>
      <c r="V20" s="479"/>
      <c r="W20" s="480"/>
      <c r="X20" s="391" t="s">
        <v>74</v>
      </c>
      <c r="Y20" s="392"/>
      <c r="Z20" s="392"/>
      <c r="AA20" s="393"/>
      <c r="AB20" s="436"/>
      <c r="AC20" s="422"/>
      <c r="AD20" s="423"/>
      <c r="AE20" s="424"/>
      <c r="AF20" s="44"/>
      <c r="AG20" s="40"/>
      <c r="AH20" s="44"/>
      <c r="AI20" s="40"/>
      <c r="AJ20" s="68"/>
      <c r="AK20" s="67"/>
      <c r="AL20" s="68"/>
      <c r="AM20" s="69"/>
      <c r="AN20" s="455"/>
      <c r="AO20" s="456"/>
      <c r="AP20" s="456"/>
      <c r="AQ20" s="456"/>
      <c r="AR20" s="457"/>
      <c r="AS20" s="9"/>
      <c r="AT20" s="467"/>
      <c r="AU20" s="472"/>
      <c r="AV20" s="472"/>
      <c r="AW20" s="468"/>
      <c r="AX20" s="455"/>
      <c r="AY20" s="456"/>
      <c r="AZ20" s="457"/>
      <c r="BA20" s="458"/>
      <c r="BB20" s="459"/>
      <c r="BC20" s="416"/>
      <c r="BD20" s="416"/>
      <c r="BE20" s="416"/>
      <c r="BF20" s="460"/>
      <c r="BG20" s="461"/>
      <c r="BH20" s="461"/>
      <c r="BI20" s="462"/>
      <c r="BJ20" s="453"/>
      <c r="BK20" s="454"/>
    </row>
    <row r="21" spans="1:66" s="2" customFormat="1" ht="9.6" customHeight="1" x14ac:dyDescent="0.15">
      <c r="A21" s="97"/>
      <c r="B21" s="98"/>
      <c r="C21" s="99"/>
      <c r="D21" s="100"/>
      <c r="E21" s="101"/>
      <c r="F21" s="101"/>
      <c r="G21" s="102"/>
      <c r="H21" s="410"/>
      <c r="I21" s="411"/>
      <c r="J21" s="85"/>
      <c r="K21" s="109"/>
      <c r="L21" s="427" t="s">
        <v>77</v>
      </c>
      <c r="M21" s="428"/>
      <c r="O21" s="129"/>
      <c r="P21" s="56" t="s">
        <v>2</v>
      </c>
      <c r="Q21" s="63"/>
      <c r="R21" s="62"/>
      <c r="S21" s="427" t="s">
        <v>77</v>
      </c>
      <c r="T21" s="428"/>
      <c r="V21" s="79"/>
      <c r="W21" s="56" t="s">
        <v>1</v>
      </c>
      <c r="X21" s="417" t="s">
        <v>105</v>
      </c>
      <c r="Y21" s="418"/>
      <c r="Z21" s="418"/>
      <c r="AA21" s="419"/>
      <c r="AB21" s="334" t="s">
        <v>8</v>
      </c>
      <c r="AC21" s="27"/>
      <c r="AD21" s="126"/>
      <c r="AE21" s="58" t="s">
        <v>1</v>
      </c>
      <c r="AF21" s="44"/>
      <c r="AG21" s="40"/>
      <c r="AH21" s="44"/>
      <c r="AI21" s="40"/>
      <c r="AJ21" s="68"/>
      <c r="AK21" s="67"/>
      <c r="AL21" s="68"/>
      <c r="AM21" s="69"/>
      <c r="AN21" s="455"/>
      <c r="AO21" s="456"/>
      <c r="AP21" s="456"/>
      <c r="AQ21" s="456"/>
      <c r="AR21" s="457"/>
      <c r="AS21" s="9"/>
      <c r="AT21" s="467"/>
      <c r="AU21" s="472"/>
      <c r="AV21" s="472"/>
      <c r="AW21" s="468"/>
      <c r="AX21" s="455"/>
      <c r="AY21" s="456"/>
      <c r="AZ21" s="457"/>
      <c r="BA21" s="458"/>
      <c r="BB21" s="459"/>
      <c r="BC21" s="416"/>
      <c r="BD21" s="416"/>
      <c r="BE21" s="416"/>
      <c r="BF21" s="460"/>
      <c r="BG21" s="461"/>
      <c r="BH21" s="461"/>
      <c r="BI21" s="462"/>
      <c r="BJ21" s="453"/>
      <c r="BK21" s="454"/>
    </row>
    <row r="22" spans="1:66" s="2" customFormat="1" ht="9.6" customHeight="1" x14ac:dyDescent="0.15">
      <c r="A22" s="103"/>
      <c r="B22" s="104"/>
      <c r="C22" s="105"/>
      <c r="D22" s="106"/>
      <c r="E22" s="107"/>
      <c r="F22" s="107"/>
      <c r="G22" s="108"/>
      <c r="H22" s="53"/>
      <c r="I22" s="54"/>
      <c r="J22" s="94"/>
      <c r="K22" s="95"/>
      <c r="L22" s="429"/>
      <c r="M22" s="430"/>
      <c r="N22" s="437"/>
      <c r="O22" s="437"/>
      <c r="P22" s="438"/>
      <c r="Q22" s="64"/>
      <c r="R22" s="65"/>
      <c r="S22" s="429" t="s">
        <v>78</v>
      </c>
      <c r="T22" s="430"/>
      <c r="U22" s="389" t="str">
        <f>IF(N22="","",ROUNDDOWN(N22*Q16,0))</f>
        <v/>
      </c>
      <c r="V22" s="389"/>
      <c r="W22" s="390"/>
      <c r="X22" s="94"/>
      <c r="Y22" s="7"/>
      <c r="Z22" s="7"/>
      <c r="AA22" s="95"/>
      <c r="AB22" s="334"/>
      <c r="AC22" s="439" t="str">
        <f>IF(AND(AC13="",AC18=""),"",ROUNDDOWN(SUM(AC13,AC18),0))</f>
        <v/>
      </c>
      <c r="AD22" s="440"/>
      <c r="AE22" s="441"/>
      <c r="AF22" s="73"/>
      <c r="AG22" s="74"/>
      <c r="AH22" s="73"/>
      <c r="AI22" s="74"/>
      <c r="AJ22" s="75"/>
      <c r="AK22" s="76"/>
      <c r="AL22" s="75"/>
      <c r="AM22" s="77"/>
      <c r="AN22" s="75"/>
      <c r="AO22" s="76"/>
      <c r="AP22" s="75"/>
      <c r="AQ22" s="76"/>
      <c r="AR22" s="77"/>
      <c r="AS22" s="9"/>
      <c r="AT22" s="104"/>
      <c r="AU22" s="120"/>
      <c r="AV22" s="120"/>
      <c r="AW22" s="105"/>
      <c r="AX22" s="75"/>
      <c r="AY22" s="121"/>
      <c r="AZ22" s="76"/>
      <c r="BA22" s="104"/>
      <c r="BB22" s="105"/>
      <c r="BC22" s="416"/>
      <c r="BD22" s="416"/>
      <c r="BE22" s="416"/>
      <c r="BF22" s="73"/>
      <c r="BG22" s="123"/>
      <c r="BH22" s="123"/>
      <c r="BI22" s="74"/>
      <c r="BJ22" s="124"/>
      <c r="BK22" s="125"/>
    </row>
    <row r="23" spans="1:66" s="2" customFormat="1" ht="9.6" customHeight="1" x14ac:dyDescent="0.15">
      <c r="A23" s="88"/>
      <c r="B23" s="89"/>
      <c r="C23" s="96"/>
      <c r="D23" s="90"/>
      <c r="E23" s="91"/>
      <c r="F23" s="91"/>
      <c r="G23" s="92"/>
      <c r="H23" s="27"/>
      <c r="I23" s="58" t="s">
        <v>94</v>
      </c>
      <c r="J23" s="111"/>
      <c r="K23" s="112"/>
      <c r="L23" s="427" t="s">
        <v>71</v>
      </c>
      <c r="M23" s="428"/>
      <c r="O23" s="129"/>
      <c r="P23" s="56" t="s">
        <v>2</v>
      </c>
      <c r="Q23" s="448" t="s">
        <v>3</v>
      </c>
      <c r="R23" s="449"/>
      <c r="S23" s="27"/>
      <c r="T23" s="127"/>
      <c r="U23" s="127"/>
      <c r="V23" s="127"/>
      <c r="W23" s="39" t="s">
        <v>1</v>
      </c>
      <c r="X23" s="27"/>
      <c r="Y23" s="127"/>
      <c r="Z23" s="127"/>
      <c r="AA23" s="39" t="s">
        <v>2</v>
      </c>
      <c r="AB23" s="113" t="s">
        <v>3</v>
      </c>
      <c r="AC23" s="27"/>
      <c r="AD23" s="116"/>
      <c r="AE23" s="39" t="s">
        <v>1</v>
      </c>
      <c r="AF23" s="27"/>
      <c r="AG23" s="39" t="s">
        <v>1</v>
      </c>
      <c r="AH23" s="27"/>
      <c r="AI23" s="39" t="s">
        <v>1</v>
      </c>
      <c r="AJ23" s="27"/>
      <c r="AK23" s="39" t="s">
        <v>1</v>
      </c>
      <c r="AL23" s="42" t="s">
        <v>1</v>
      </c>
      <c r="AM23" s="43" t="s">
        <v>1</v>
      </c>
      <c r="AN23" s="444" t="s">
        <v>3</v>
      </c>
      <c r="AO23" s="446"/>
      <c r="AP23" s="444" t="s">
        <v>3</v>
      </c>
      <c r="AQ23" s="446"/>
      <c r="AR23" s="231" t="s">
        <v>1</v>
      </c>
      <c r="AS23" s="9"/>
      <c r="AT23" s="59"/>
      <c r="AU23" s="60"/>
      <c r="AV23" s="60"/>
      <c r="AW23" s="61"/>
      <c r="AX23" s="27"/>
      <c r="AY23" s="131"/>
      <c r="AZ23" s="139"/>
      <c r="BA23" s="27"/>
      <c r="BB23" s="139"/>
      <c r="BC23" s="416" t="s">
        <v>96</v>
      </c>
      <c r="BD23" s="416"/>
      <c r="BE23" s="416"/>
      <c r="BG23" s="131"/>
      <c r="BH23" s="131"/>
      <c r="BI23" s="134"/>
      <c r="BJ23" s="27"/>
      <c r="BK23" s="134"/>
    </row>
    <row r="24" spans="1:66" s="2" customFormat="1" ht="9.6" customHeight="1" x14ac:dyDescent="0.15">
      <c r="A24" s="97"/>
      <c r="B24" s="98"/>
      <c r="C24" s="99"/>
      <c r="D24" s="100"/>
      <c r="E24" s="101"/>
      <c r="F24" s="101"/>
      <c r="G24" s="102"/>
      <c r="H24" s="35"/>
      <c r="I24" s="55"/>
      <c r="J24" s="85"/>
      <c r="K24" s="109"/>
      <c r="L24" s="412" t="s">
        <v>32</v>
      </c>
      <c r="M24" s="413"/>
      <c r="N24" s="465"/>
      <c r="O24" s="465"/>
      <c r="P24" s="466"/>
      <c r="Q24" s="33"/>
      <c r="R24" s="62"/>
      <c r="S24" s="412" t="s">
        <v>71</v>
      </c>
      <c r="T24" s="413"/>
      <c r="U24" s="414" t="str">
        <f>IF(N24="","",N24*Q28)</f>
        <v/>
      </c>
      <c r="V24" s="414"/>
      <c r="W24" s="415"/>
      <c r="X24" s="50" t="s">
        <v>32</v>
      </c>
      <c r="Y24" s="420"/>
      <c r="Z24" s="420"/>
      <c r="AA24" s="421"/>
      <c r="AB24" s="47" t="s">
        <v>32</v>
      </c>
      <c r="AC24" s="36"/>
      <c r="AD24" s="66"/>
      <c r="AE24" s="67"/>
      <c r="AF24" s="44"/>
      <c r="AG24" s="40"/>
      <c r="AH24" s="44"/>
      <c r="AI24" s="40"/>
      <c r="AJ24" s="44"/>
      <c r="AK24" s="40"/>
      <c r="AL24" s="44"/>
      <c r="AM24" s="45"/>
      <c r="AN24" s="445"/>
      <c r="AO24" s="447"/>
      <c r="AP24" s="445"/>
      <c r="AQ24" s="447"/>
      <c r="AR24" s="69"/>
      <c r="AS24" s="9"/>
      <c r="AT24" s="36"/>
      <c r="AU24" s="122"/>
      <c r="AV24" s="122"/>
      <c r="AW24" s="99"/>
      <c r="AX24" s="37"/>
      <c r="AY24" s="66"/>
      <c r="AZ24" s="67"/>
      <c r="BA24" s="37"/>
      <c r="BB24" s="99"/>
      <c r="BC24" s="416"/>
      <c r="BD24" s="416"/>
      <c r="BE24" s="416"/>
      <c r="BF24" s="38"/>
      <c r="BG24" s="114"/>
      <c r="BH24" s="114"/>
      <c r="BI24" s="40"/>
      <c r="BJ24" s="38"/>
      <c r="BK24" s="115"/>
    </row>
    <row r="25" spans="1:66" s="2" customFormat="1" ht="9.6" customHeight="1" x14ac:dyDescent="0.15">
      <c r="A25" s="97"/>
      <c r="B25" s="98"/>
      <c r="C25" s="99"/>
      <c r="D25" s="100"/>
      <c r="E25" s="101"/>
      <c r="F25" s="101"/>
      <c r="G25" s="102"/>
      <c r="H25" s="410"/>
      <c r="I25" s="411"/>
      <c r="J25" s="425" t="s">
        <v>109</v>
      </c>
      <c r="K25" s="426"/>
      <c r="L25" s="391" t="s">
        <v>73</v>
      </c>
      <c r="M25" s="392"/>
      <c r="N25" s="392"/>
      <c r="O25" s="392"/>
      <c r="P25" s="393"/>
      <c r="Q25" s="63"/>
      <c r="R25" s="62"/>
      <c r="S25" s="412" t="s">
        <v>32</v>
      </c>
      <c r="T25" s="413"/>
      <c r="U25" s="414"/>
      <c r="V25" s="414"/>
      <c r="W25" s="415"/>
      <c r="X25" s="85"/>
      <c r="Y25" s="420"/>
      <c r="Z25" s="420"/>
      <c r="AA25" s="421"/>
      <c r="AB25" s="435"/>
      <c r="AC25" s="422" t="str">
        <f>IF(Y24="","",Y24*AB25)</f>
        <v/>
      </c>
      <c r="AD25" s="423"/>
      <c r="AE25" s="424"/>
      <c r="AF25" s="44"/>
      <c r="AG25" s="40"/>
      <c r="AH25" s="44"/>
      <c r="AI25" s="40"/>
      <c r="AJ25" s="44"/>
      <c r="AK25" s="40"/>
      <c r="AL25" s="44"/>
      <c r="AM25" s="45"/>
      <c r="AN25" s="242"/>
      <c r="AO25" s="243" t="s">
        <v>1</v>
      </c>
      <c r="AP25" s="242"/>
      <c r="AQ25" s="243" t="s">
        <v>1</v>
      </c>
      <c r="AR25" s="69"/>
      <c r="AS25" s="9"/>
      <c r="AT25" s="467"/>
      <c r="AU25" s="472"/>
      <c r="AV25" s="472"/>
      <c r="AW25" s="468"/>
      <c r="AX25" s="455"/>
      <c r="AY25" s="456"/>
      <c r="AZ25" s="457"/>
      <c r="BA25" s="458"/>
      <c r="BB25" s="459"/>
      <c r="BC25" s="416"/>
      <c r="BD25" s="416"/>
      <c r="BE25" s="416"/>
      <c r="BF25" s="460"/>
      <c r="BG25" s="461"/>
      <c r="BH25" s="461"/>
      <c r="BI25" s="462"/>
      <c r="BJ25" s="453"/>
      <c r="BK25" s="454"/>
    </row>
    <row r="26" spans="1:66" s="2" customFormat="1" ht="9.6" customHeight="1" x14ac:dyDescent="0.15">
      <c r="A26" s="97"/>
      <c r="B26" s="473"/>
      <c r="C26" s="474"/>
      <c r="D26" s="100"/>
      <c r="E26" s="101"/>
      <c r="F26" s="101"/>
      <c r="G26" s="102"/>
      <c r="H26" s="410"/>
      <c r="I26" s="411"/>
      <c r="J26" s="425"/>
      <c r="K26" s="426"/>
      <c r="L26" s="450" t="s">
        <v>106</v>
      </c>
      <c r="M26" s="451"/>
      <c r="N26" s="451"/>
      <c r="O26" s="451"/>
      <c r="P26" s="452"/>
      <c r="Q26" s="63"/>
      <c r="R26" s="62"/>
      <c r="S26" s="80"/>
      <c r="T26" s="81"/>
      <c r="U26" s="82"/>
      <c r="V26" s="82"/>
      <c r="W26" s="83"/>
      <c r="X26" s="391" t="s">
        <v>72</v>
      </c>
      <c r="Y26" s="392"/>
      <c r="Z26" s="392"/>
      <c r="AA26" s="393"/>
      <c r="AB26" s="435"/>
      <c r="AC26" s="422"/>
      <c r="AD26" s="423"/>
      <c r="AE26" s="424"/>
      <c r="AF26" s="38"/>
      <c r="AG26" s="40"/>
      <c r="AH26" s="38"/>
      <c r="AI26" s="40"/>
      <c r="AJ26" s="37"/>
      <c r="AK26" s="67"/>
      <c r="AL26" s="38"/>
      <c r="AM26" s="46"/>
      <c r="AN26" s="68"/>
      <c r="AO26" s="67"/>
      <c r="AP26" s="68"/>
      <c r="AQ26" s="67"/>
      <c r="AR26" s="69"/>
      <c r="AS26" s="9"/>
      <c r="AT26" s="467"/>
      <c r="AU26" s="472"/>
      <c r="AV26" s="472"/>
      <c r="AW26" s="468"/>
      <c r="AX26" s="455"/>
      <c r="AY26" s="456"/>
      <c r="AZ26" s="457"/>
      <c r="BA26" s="458"/>
      <c r="BB26" s="459"/>
      <c r="BC26" s="416"/>
      <c r="BD26" s="416"/>
      <c r="BE26" s="416"/>
      <c r="BF26" s="460"/>
      <c r="BG26" s="461"/>
      <c r="BH26" s="461"/>
      <c r="BI26" s="462"/>
      <c r="BJ26" s="453"/>
      <c r="BK26" s="454"/>
    </row>
    <row r="27" spans="1:66" s="2" customFormat="1" ht="9.6" customHeight="1" x14ac:dyDescent="0.15">
      <c r="A27" s="34"/>
      <c r="B27" s="473"/>
      <c r="C27" s="474"/>
      <c r="D27" s="100"/>
      <c r="E27" s="101"/>
      <c r="F27" s="101"/>
      <c r="G27" s="102"/>
      <c r="H27" s="410"/>
      <c r="I27" s="411"/>
      <c r="J27" s="85"/>
      <c r="K27" s="109"/>
      <c r="L27" s="433" t="s">
        <v>71</v>
      </c>
      <c r="M27" s="434"/>
      <c r="O27" s="130"/>
      <c r="P27" s="49" t="s">
        <v>2</v>
      </c>
      <c r="Q27" s="63"/>
      <c r="R27" s="62"/>
      <c r="S27" s="48"/>
      <c r="T27" s="128"/>
      <c r="U27" s="128"/>
      <c r="V27" s="128"/>
      <c r="W27" s="57" t="s">
        <v>1</v>
      </c>
      <c r="X27" s="417" t="s">
        <v>105</v>
      </c>
      <c r="Y27" s="418"/>
      <c r="Z27" s="418"/>
      <c r="AA27" s="419"/>
      <c r="AB27" s="435"/>
      <c r="AC27" s="422"/>
      <c r="AD27" s="423"/>
      <c r="AE27" s="424"/>
      <c r="AF27" s="44"/>
      <c r="AG27" s="40"/>
      <c r="AH27" s="44"/>
      <c r="AI27" s="40"/>
      <c r="AJ27" s="68"/>
      <c r="AK27" s="67"/>
      <c r="AL27" s="44"/>
      <c r="AM27" s="69"/>
      <c r="AN27" s="574"/>
      <c r="AO27" s="575"/>
      <c r="AP27" s="574"/>
      <c r="AQ27" s="575"/>
      <c r="AR27" s="576" t="str">
        <f>IF(AND(AN27="",AP27=""),"",SUM(AN27,AP27))</f>
        <v/>
      </c>
      <c r="AS27" s="9"/>
      <c r="AT27" s="467"/>
      <c r="AU27" s="472"/>
      <c r="AV27" s="472"/>
      <c r="AW27" s="468"/>
      <c r="AX27" s="455"/>
      <c r="AY27" s="456"/>
      <c r="AZ27" s="457"/>
      <c r="BA27" s="458"/>
      <c r="BB27" s="459"/>
      <c r="BC27" s="416"/>
      <c r="BD27" s="416"/>
      <c r="BE27" s="416"/>
      <c r="BF27" s="460"/>
      <c r="BG27" s="461"/>
      <c r="BH27" s="461"/>
      <c r="BI27" s="462"/>
      <c r="BJ27" s="453"/>
      <c r="BK27" s="454"/>
    </row>
    <row r="28" spans="1:66" s="2" customFormat="1" ht="9.6" customHeight="1" x14ac:dyDescent="0.15">
      <c r="A28" s="478"/>
      <c r="B28" s="473"/>
      <c r="C28" s="474"/>
      <c r="D28" s="475"/>
      <c r="E28" s="476"/>
      <c r="F28" s="476"/>
      <c r="G28" s="477"/>
      <c r="H28" s="53"/>
      <c r="I28" s="54"/>
      <c r="J28" s="463" t="s">
        <v>110</v>
      </c>
      <c r="K28" s="464"/>
      <c r="L28" s="412" t="s">
        <v>33</v>
      </c>
      <c r="M28" s="413"/>
      <c r="N28" s="465"/>
      <c r="O28" s="465"/>
      <c r="P28" s="466"/>
      <c r="Q28" s="467"/>
      <c r="R28" s="468"/>
      <c r="S28" s="412" t="s">
        <v>71</v>
      </c>
      <c r="T28" s="413"/>
      <c r="U28" s="414" t="str">
        <f>IF(N28="","",N28*Q28)</f>
        <v/>
      </c>
      <c r="V28" s="414"/>
      <c r="W28" s="415"/>
      <c r="X28" s="80"/>
      <c r="Y28" s="81"/>
      <c r="Z28" s="81"/>
      <c r="AA28" s="93"/>
      <c r="AB28" s="117"/>
      <c r="AC28" s="70"/>
      <c r="AD28" s="71"/>
      <c r="AE28" s="72"/>
      <c r="AF28" s="44"/>
      <c r="AG28" s="40"/>
      <c r="AH28" s="44"/>
      <c r="AI28" s="40"/>
      <c r="AJ28" s="68"/>
      <c r="AK28" s="67"/>
      <c r="AL28" s="68"/>
      <c r="AM28" s="69"/>
      <c r="AN28" s="574"/>
      <c r="AO28" s="575"/>
      <c r="AP28" s="574"/>
      <c r="AQ28" s="575"/>
      <c r="AR28" s="576"/>
      <c r="AS28" s="9"/>
      <c r="AT28" s="104"/>
      <c r="AU28" s="120"/>
      <c r="AV28" s="120"/>
      <c r="AW28" s="105"/>
      <c r="AX28" s="75"/>
      <c r="AY28" s="121"/>
      <c r="AZ28" s="76"/>
      <c r="BA28" s="104"/>
      <c r="BB28" s="105"/>
      <c r="BC28" s="416"/>
      <c r="BD28" s="416"/>
      <c r="BE28" s="416"/>
      <c r="BF28" s="73"/>
      <c r="BG28" s="123"/>
      <c r="BH28" s="123"/>
      <c r="BI28" s="74"/>
      <c r="BJ28" s="124"/>
      <c r="BK28" s="125"/>
    </row>
    <row r="29" spans="1:66" s="2" customFormat="1" ht="9.6" customHeight="1" x14ac:dyDescent="0.15">
      <c r="A29" s="478"/>
      <c r="B29" s="473"/>
      <c r="C29" s="474"/>
      <c r="D29" s="475"/>
      <c r="E29" s="476"/>
      <c r="F29" s="476"/>
      <c r="G29" s="477"/>
      <c r="H29" s="25"/>
      <c r="I29" s="26"/>
      <c r="J29" s="463"/>
      <c r="K29" s="464"/>
      <c r="L29" s="391" t="s">
        <v>75</v>
      </c>
      <c r="M29" s="392"/>
      <c r="N29" s="392"/>
      <c r="O29" s="392"/>
      <c r="P29" s="393"/>
      <c r="Q29" s="467"/>
      <c r="R29" s="468"/>
      <c r="S29" s="412" t="s">
        <v>33</v>
      </c>
      <c r="T29" s="413"/>
      <c r="U29" s="414"/>
      <c r="V29" s="414"/>
      <c r="W29" s="415"/>
      <c r="X29" s="48"/>
      <c r="Y29" s="128"/>
      <c r="Z29" s="128"/>
      <c r="AA29" s="57" t="s">
        <v>2</v>
      </c>
      <c r="AB29" s="118"/>
      <c r="AC29" s="35"/>
      <c r="AD29" s="119"/>
      <c r="AE29" s="52" t="s">
        <v>1</v>
      </c>
      <c r="AF29" s="357" t="str">
        <f>IF(AND(U32="",AC34=""),"",IF(AND(H25&lt;=15,H31&lt;=15),SUM(U32,U34,AC34),""))</f>
        <v/>
      </c>
      <c r="AG29" s="408"/>
      <c r="AH29" s="357" t="str">
        <f>IF(AND(U32="",AC34=""),"",IF(OR(H25&gt;15,H31&gt;15),SUM(U32,U34,AC34),""))</f>
        <v/>
      </c>
      <c r="AI29" s="408"/>
      <c r="AJ29" s="469"/>
      <c r="AK29" s="470"/>
      <c r="AL29" s="357" t="str">
        <f>IF(AJ29="","",ROUNDDOWN(AJ29*0.02,0))</f>
        <v/>
      </c>
      <c r="AM29" s="471"/>
      <c r="AN29" s="574"/>
      <c r="AO29" s="575"/>
      <c r="AP29" s="574"/>
      <c r="AQ29" s="575"/>
      <c r="AR29" s="576"/>
      <c r="AS29" s="9"/>
      <c r="AT29" s="59"/>
      <c r="AU29" s="60"/>
      <c r="AV29" s="60"/>
      <c r="AW29" s="61"/>
      <c r="AX29" s="27"/>
      <c r="AY29" s="131"/>
      <c r="AZ29" s="139"/>
      <c r="BA29" s="27"/>
      <c r="BB29" s="139"/>
      <c r="BC29" s="416" t="s">
        <v>96</v>
      </c>
      <c r="BD29" s="416"/>
      <c r="BE29" s="416"/>
      <c r="BG29" s="131"/>
      <c r="BH29" s="131"/>
      <c r="BI29" s="134"/>
      <c r="BJ29" s="27"/>
      <c r="BK29" s="134"/>
    </row>
    <row r="30" spans="1:66" s="2" customFormat="1" ht="9.6" customHeight="1" x14ac:dyDescent="0.15">
      <c r="A30" s="97"/>
      <c r="B30" s="473"/>
      <c r="C30" s="474"/>
      <c r="D30" s="100"/>
      <c r="E30" s="101"/>
      <c r="F30" s="101"/>
      <c r="G30" s="102"/>
      <c r="H30" s="33"/>
      <c r="I30" s="55"/>
      <c r="J30" s="84"/>
      <c r="K30" s="110"/>
      <c r="L30" s="417" t="s">
        <v>106</v>
      </c>
      <c r="M30" s="418"/>
      <c r="N30" s="418"/>
      <c r="O30" s="418"/>
      <c r="P30" s="419"/>
      <c r="Q30" s="467"/>
      <c r="R30" s="468"/>
      <c r="S30" s="85"/>
      <c r="T30" s="86"/>
      <c r="U30" s="9"/>
      <c r="V30" s="9"/>
      <c r="W30" s="87"/>
      <c r="X30" s="50" t="s">
        <v>33</v>
      </c>
      <c r="Y30" s="420"/>
      <c r="Z30" s="420"/>
      <c r="AA30" s="421"/>
      <c r="AB30" s="47" t="s">
        <v>33</v>
      </c>
      <c r="AC30" s="422" t="str">
        <f>IF(Y29="","",Y29*AB30)</f>
        <v/>
      </c>
      <c r="AD30" s="423"/>
      <c r="AE30" s="424"/>
      <c r="AF30" s="357"/>
      <c r="AG30" s="408"/>
      <c r="AH30" s="357"/>
      <c r="AI30" s="408"/>
      <c r="AJ30" s="469"/>
      <c r="AK30" s="470"/>
      <c r="AL30" s="357"/>
      <c r="AM30" s="471"/>
      <c r="AN30" s="236"/>
      <c r="AO30" s="301"/>
      <c r="AP30" s="236"/>
      <c r="AQ30" s="301"/>
      <c r="AR30" s="251"/>
      <c r="AS30" s="9"/>
      <c r="AT30" s="36"/>
      <c r="AU30" s="122"/>
      <c r="AV30" s="122"/>
      <c r="AW30" s="99"/>
      <c r="AX30" s="37"/>
      <c r="AY30" s="66"/>
      <c r="AZ30" s="67"/>
      <c r="BA30" s="37"/>
      <c r="BB30" s="99"/>
      <c r="BC30" s="416"/>
      <c r="BD30" s="416"/>
      <c r="BE30" s="416"/>
      <c r="BF30" s="38"/>
      <c r="BG30" s="114"/>
      <c r="BH30" s="114"/>
      <c r="BI30" s="40"/>
      <c r="BJ30" s="38"/>
      <c r="BK30" s="115"/>
    </row>
    <row r="31" spans="1:66" s="2" customFormat="1" ht="9.6" customHeight="1" x14ac:dyDescent="0.15">
      <c r="A31" s="97"/>
      <c r="B31" s="473"/>
      <c r="C31" s="474"/>
      <c r="D31" s="100"/>
      <c r="E31" s="101"/>
      <c r="F31" s="101"/>
      <c r="G31" s="102"/>
      <c r="H31" s="410"/>
      <c r="I31" s="411"/>
      <c r="J31" s="431" t="s">
        <v>111</v>
      </c>
      <c r="K31" s="432"/>
      <c r="L31" s="433" t="s">
        <v>71</v>
      </c>
      <c r="M31" s="434"/>
      <c r="N31" s="51"/>
      <c r="O31" s="128"/>
      <c r="P31" s="57" t="s">
        <v>2</v>
      </c>
      <c r="Q31" s="63"/>
      <c r="R31" s="62"/>
      <c r="S31" s="433" t="s">
        <v>71</v>
      </c>
      <c r="T31" s="434"/>
      <c r="U31" s="51"/>
      <c r="V31" s="128"/>
      <c r="W31" s="57" t="s">
        <v>1</v>
      </c>
      <c r="X31" s="85"/>
      <c r="Y31" s="420"/>
      <c r="Z31" s="420"/>
      <c r="AA31" s="421"/>
      <c r="AB31" s="435"/>
      <c r="AC31" s="422"/>
      <c r="AD31" s="423"/>
      <c r="AE31" s="424"/>
      <c r="AF31" s="357"/>
      <c r="AG31" s="408"/>
      <c r="AH31" s="357"/>
      <c r="AI31" s="408"/>
      <c r="AJ31" s="469"/>
      <c r="AK31" s="470"/>
      <c r="AL31" s="357"/>
      <c r="AM31" s="471"/>
      <c r="AN31" s="244"/>
      <c r="AO31" s="245"/>
      <c r="AP31" s="244"/>
      <c r="AQ31" s="245"/>
      <c r="AR31" s="302"/>
      <c r="AS31" s="9"/>
      <c r="AT31" s="467"/>
      <c r="AU31" s="472"/>
      <c r="AV31" s="472"/>
      <c r="AW31" s="468"/>
      <c r="AX31" s="455"/>
      <c r="AY31" s="456"/>
      <c r="AZ31" s="457"/>
      <c r="BA31" s="458"/>
      <c r="BB31" s="459"/>
      <c r="BC31" s="416"/>
      <c r="BD31" s="416"/>
      <c r="BE31" s="416"/>
      <c r="BF31" s="460"/>
      <c r="BG31" s="461"/>
      <c r="BH31" s="461"/>
      <c r="BI31" s="462"/>
      <c r="BJ31" s="453"/>
      <c r="BK31" s="454"/>
    </row>
    <row r="32" spans="1:66" s="2" customFormat="1" ht="9.6" customHeight="1" x14ac:dyDescent="0.15">
      <c r="A32" s="97"/>
      <c r="B32" s="98"/>
      <c r="C32" s="99"/>
      <c r="D32" s="100"/>
      <c r="E32" s="101"/>
      <c r="F32" s="101"/>
      <c r="G32" s="102"/>
      <c r="H32" s="410"/>
      <c r="I32" s="411"/>
      <c r="J32" s="431"/>
      <c r="K32" s="432"/>
      <c r="L32" s="429" t="s">
        <v>76</v>
      </c>
      <c r="M32" s="430"/>
      <c r="N32" s="442"/>
      <c r="O32" s="442"/>
      <c r="P32" s="443"/>
      <c r="Q32" s="63"/>
      <c r="R32" s="62"/>
      <c r="S32" s="429" t="s">
        <v>78</v>
      </c>
      <c r="T32" s="430"/>
      <c r="U32" s="389" t="str">
        <f>IF(AND(N24="",N28="",N32=""),"",IF(AND(N24="",N28="",N32&lt;&gt;0),ROUNDDOWN(N32*Q28,0),IF(AND(N24=Y24,N28=Y30,(SUM(U24,U28)-INT(SUM(U24,U28)))+(SUM(AC25,AC30)-INT(SUM(AC25,AC30)))&gt;=1),ROUNDUP(SUM(U24,U28),0),ROUNDDOWN(SUM(U24,U28),0))))</f>
        <v/>
      </c>
      <c r="V32" s="389"/>
      <c r="W32" s="390"/>
      <c r="X32" s="391" t="s">
        <v>74</v>
      </c>
      <c r="Y32" s="392"/>
      <c r="Z32" s="392"/>
      <c r="AA32" s="393"/>
      <c r="AB32" s="436"/>
      <c r="AC32" s="422"/>
      <c r="AD32" s="423"/>
      <c r="AE32" s="424"/>
      <c r="AF32" s="44"/>
      <c r="AG32" s="40"/>
      <c r="AH32" s="44"/>
      <c r="AI32" s="40"/>
      <c r="AJ32" s="68"/>
      <c r="AK32" s="67"/>
      <c r="AL32" s="68"/>
      <c r="AM32" s="69"/>
      <c r="AN32" s="455"/>
      <c r="AO32" s="456"/>
      <c r="AP32" s="456"/>
      <c r="AQ32" s="456"/>
      <c r="AR32" s="457"/>
      <c r="AS32" s="9"/>
      <c r="AT32" s="467"/>
      <c r="AU32" s="472"/>
      <c r="AV32" s="472"/>
      <c r="AW32" s="468"/>
      <c r="AX32" s="455"/>
      <c r="AY32" s="456"/>
      <c r="AZ32" s="457"/>
      <c r="BA32" s="458"/>
      <c r="BB32" s="459"/>
      <c r="BC32" s="416"/>
      <c r="BD32" s="416"/>
      <c r="BE32" s="416"/>
      <c r="BF32" s="460"/>
      <c r="BG32" s="461"/>
      <c r="BH32" s="461"/>
      <c r="BI32" s="462"/>
      <c r="BJ32" s="453"/>
      <c r="BK32" s="454"/>
    </row>
    <row r="33" spans="1:63" s="2" customFormat="1" ht="9.6" customHeight="1" x14ac:dyDescent="0.15">
      <c r="A33" s="97"/>
      <c r="B33" s="98"/>
      <c r="C33" s="99"/>
      <c r="D33" s="100"/>
      <c r="E33" s="101"/>
      <c r="F33" s="101"/>
      <c r="G33" s="102"/>
      <c r="H33" s="410"/>
      <c r="I33" s="411"/>
      <c r="J33" s="85"/>
      <c r="K33" s="109"/>
      <c r="L33" s="427" t="s">
        <v>77</v>
      </c>
      <c r="M33" s="428"/>
      <c r="O33" s="129"/>
      <c r="P33" s="56" t="s">
        <v>2</v>
      </c>
      <c r="Q33" s="63"/>
      <c r="R33" s="62"/>
      <c r="S33" s="427" t="s">
        <v>77</v>
      </c>
      <c r="T33" s="428"/>
      <c r="V33" s="79"/>
      <c r="W33" s="56" t="s">
        <v>1</v>
      </c>
      <c r="X33" s="417" t="s">
        <v>105</v>
      </c>
      <c r="Y33" s="418"/>
      <c r="Z33" s="418"/>
      <c r="AA33" s="419"/>
      <c r="AB33" s="334" t="s">
        <v>8</v>
      </c>
      <c r="AC33" s="27"/>
      <c r="AD33" s="126"/>
      <c r="AE33" s="58" t="s">
        <v>1</v>
      </c>
      <c r="AF33" s="44"/>
      <c r="AG33" s="40"/>
      <c r="AH33" s="44"/>
      <c r="AI33" s="40"/>
      <c r="AJ33" s="68"/>
      <c r="AK33" s="67"/>
      <c r="AL33" s="68"/>
      <c r="AM33" s="69"/>
      <c r="AN33" s="455"/>
      <c r="AO33" s="456"/>
      <c r="AP33" s="456"/>
      <c r="AQ33" s="456"/>
      <c r="AR33" s="457"/>
      <c r="AS33" s="9"/>
      <c r="AT33" s="467"/>
      <c r="AU33" s="472"/>
      <c r="AV33" s="472"/>
      <c r="AW33" s="468"/>
      <c r="AX33" s="455"/>
      <c r="AY33" s="456"/>
      <c r="AZ33" s="457"/>
      <c r="BA33" s="458"/>
      <c r="BB33" s="459"/>
      <c r="BC33" s="416"/>
      <c r="BD33" s="416"/>
      <c r="BE33" s="416"/>
      <c r="BF33" s="460"/>
      <c r="BG33" s="461"/>
      <c r="BH33" s="461"/>
      <c r="BI33" s="462"/>
      <c r="BJ33" s="453"/>
      <c r="BK33" s="454"/>
    </row>
    <row r="34" spans="1:63" s="2" customFormat="1" ht="9.6" customHeight="1" x14ac:dyDescent="0.15">
      <c r="A34" s="103"/>
      <c r="B34" s="104"/>
      <c r="C34" s="105"/>
      <c r="D34" s="106"/>
      <c r="E34" s="107"/>
      <c r="F34" s="107"/>
      <c r="G34" s="108"/>
      <c r="H34" s="53"/>
      <c r="I34" s="54"/>
      <c r="J34" s="94"/>
      <c r="K34" s="95"/>
      <c r="L34" s="429"/>
      <c r="M34" s="430"/>
      <c r="N34" s="437"/>
      <c r="O34" s="437"/>
      <c r="P34" s="438"/>
      <c r="Q34" s="64"/>
      <c r="R34" s="65"/>
      <c r="S34" s="429" t="s">
        <v>78</v>
      </c>
      <c r="T34" s="430"/>
      <c r="U34" s="389" t="str">
        <f>IF(N34="","",ROUNDDOWN(N34*Q28,0))</f>
        <v/>
      </c>
      <c r="V34" s="389"/>
      <c r="W34" s="390"/>
      <c r="X34" s="94"/>
      <c r="Y34" s="7"/>
      <c r="Z34" s="7"/>
      <c r="AA34" s="95"/>
      <c r="AB34" s="334"/>
      <c r="AC34" s="439" t="str">
        <f>IF(AND(AC25="",AC30=""),"",ROUNDDOWN(SUM(AC25,AC30),0))</f>
        <v/>
      </c>
      <c r="AD34" s="440"/>
      <c r="AE34" s="441"/>
      <c r="AF34" s="73"/>
      <c r="AG34" s="74"/>
      <c r="AH34" s="73"/>
      <c r="AI34" s="74"/>
      <c r="AJ34" s="75"/>
      <c r="AK34" s="76"/>
      <c r="AL34" s="75"/>
      <c r="AM34" s="77"/>
      <c r="AN34" s="75"/>
      <c r="AO34" s="76"/>
      <c r="AP34" s="75"/>
      <c r="AQ34" s="76"/>
      <c r="AR34" s="77"/>
      <c r="AS34" s="9"/>
      <c r="AT34" s="104"/>
      <c r="AU34" s="120"/>
      <c r="AV34" s="120"/>
      <c r="AW34" s="105"/>
      <c r="AX34" s="75"/>
      <c r="AY34" s="121"/>
      <c r="AZ34" s="76"/>
      <c r="BA34" s="104"/>
      <c r="BB34" s="105"/>
      <c r="BC34" s="416"/>
      <c r="BD34" s="416"/>
      <c r="BE34" s="416"/>
      <c r="BF34" s="73"/>
      <c r="BG34" s="123"/>
      <c r="BH34" s="123"/>
      <c r="BI34" s="74"/>
      <c r="BJ34" s="124"/>
      <c r="BK34" s="125"/>
    </row>
    <row r="35" spans="1:63" s="2" customFormat="1" ht="9.6" customHeight="1" x14ac:dyDescent="0.15">
      <c r="A35" s="88"/>
      <c r="B35" s="89"/>
      <c r="C35" s="96"/>
      <c r="D35" s="90"/>
      <c r="E35" s="91"/>
      <c r="F35" s="91"/>
      <c r="G35" s="92"/>
      <c r="H35" s="27"/>
      <c r="I35" s="58" t="s">
        <v>94</v>
      </c>
      <c r="J35" s="111"/>
      <c r="K35" s="112"/>
      <c r="L35" s="427" t="s">
        <v>71</v>
      </c>
      <c r="M35" s="428"/>
      <c r="O35" s="129"/>
      <c r="P35" s="56" t="s">
        <v>2</v>
      </c>
      <c r="Q35" s="448" t="s">
        <v>3</v>
      </c>
      <c r="R35" s="449"/>
      <c r="S35" s="27"/>
      <c r="T35" s="127"/>
      <c r="U35" s="127"/>
      <c r="V35" s="127"/>
      <c r="W35" s="39" t="s">
        <v>1</v>
      </c>
      <c r="X35" s="27"/>
      <c r="Y35" s="127"/>
      <c r="Z35" s="127"/>
      <c r="AA35" s="39" t="s">
        <v>2</v>
      </c>
      <c r="AB35" s="113" t="s">
        <v>3</v>
      </c>
      <c r="AC35" s="27"/>
      <c r="AD35" s="116"/>
      <c r="AE35" s="39" t="s">
        <v>1</v>
      </c>
      <c r="AF35" s="27"/>
      <c r="AG35" s="39" t="s">
        <v>1</v>
      </c>
      <c r="AH35" s="27"/>
      <c r="AI35" s="39" t="s">
        <v>1</v>
      </c>
      <c r="AJ35" s="27"/>
      <c r="AK35" s="39" t="s">
        <v>1</v>
      </c>
      <c r="AL35" s="42" t="s">
        <v>1</v>
      </c>
      <c r="AM35" s="43" t="s">
        <v>1</v>
      </c>
      <c r="AN35" s="444" t="s">
        <v>3</v>
      </c>
      <c r="AO35" s="446"/>
      <c r="AP35" s="444" t="s">
        <v>3</v>
      </c>
      <c r="AQ35" s="446"/>
      <c r="AR35" s="231" t="s">
        <v>1</v>
      </c>
      <c r="AS35" s="9"/>
      <c r="AT35" s="59"/>
      <c r="AU35" s="60"/>
      <c r="AV35" s="60"/>
      <c r="AW35" s="61"/>
      <c r="AX35" s="27"/>
      <c r="AY35" s="131"/>
      <c r="AZ35" s="139"/>
      <c r="BA35" s="27"/>
      <c r="BB35" s="139"/>
      <c r="BC35" s="416" t="s">
        <v>96</v>
      </c>
      <c r="BD35" s="416"/>
      <c r="BE35" s="416"/>
      <c r="BG35" s="131"/>
      <c r="BH35" s="131"/>
      <c r="BI35" s="134"/>
      <c r="BJ35" s="27"/>
      <c r="BK35" s="134"/>
    </row>
    <row r="36" spans="1:63" s="2" customFormat="1" ht="9.6" customHeight="1" x14ac:dyDescent="0.15">
      <c r="A36" s="97"/>
      <c r="B36" s="98"/>
      <c r="C36" s="99"/>
      <c r="D36" s="100"/>
      <c r="E36" s="101"/>
      <c r="F36" s="101"/>
      <c r="G36" s="102"/>
      <c r="H36" s="35"/>
      <c r="I36" s="55"/>
      <c r="J36" s="85"/>
      <c r="K36" s="109"/>
      <c r="L36" s="412" t="s">
        <v>32</v>
      </c>
      <c r="M36" s="413"/>
      <c r="N36" s="465"/>
      <c r="O36" s="465"/>
      <c r="P36" s="466"/>
      <c r="Q36" s="33"/>
      <c r="R36" s="62"/>
      <c r="S36" s="412" t="s">
        <v>71</v>
      </c>
      <c r="T36" s="413"/>
      <c r="U36" s="414" t="str">
        <f>IF(N36="","",N36*Q40)</f>
        <v/>
      </c>
      <c r="V36" s="414"/>
      <c r="W36" s="415"/>
      <c r="X36" s="50" t="s">
        <v>32</v>
      </c>
      <c r="Y36" s="420"/>
      <c r="Z36" s="420"/>
      <c r="AA36" s="421"/>
      <c r="AB36" s="47" t="s">
        <v>32</v>
      </c>
      <c r="AC36" s="36"/>
      <c r="AD36" s="66"/>
      <c r="AE36" s="67"/>
      <c r="AF36" s="44"/>
      <c r="AG36" s="40"/>
      <c r="AH36" s="44"/>
      <c r="AI36" s="40"/>
      <c r="AJ36" s="44"/>
      <c r="AK36" s="40"/>
      <c r="AL36" s="44"/>
      <c r="AM36" s="45"/>
      <c r="AN36" s="445"/>
      <c r="AO36" s="447"/>
      <c r="AP36" s="445"/>
      <c r="AQ36" s="447"/>
      <c r="AR36" s="69"/>
      <c r="AS36" s="9"/>
      <c r="AT36" s="36"/>
      <c r="AU36" s="122"/>
      <c r="AV36" s="122"/>
      <c r="AW36" s="99"/>
      <c r="AX36" s="37"/>
      <c r="AY36" s="66"/>
      <c r="AZ36" s="67"/>
      <c r="BA36" s="37"/>
      <c r="BB36" s="99"/>
      <c r="BC36" s="416"/>
      <c r="BD36" s="416"/>
      <c r="BE36" s="416"/>
      <c r="BF36" s="38"/>
      <c r="BG36" s="114"/>
      <c r="BH36" s="114"/>
      <c r="BI36" s="40"/>
      <c r="BJ36" s="38"/>
      <c r="BK36" s="115"/>
    </row>
    <row r="37" spans="1:63" s="2" customFormat="1" ht="9.6" customHeight="1" x14ac:dyDescent="0.15">
      <c r="A37" s="97"/>
      <c r="B37" s="98"/>
      <c r="C37" s="99"/>
      <c r="D37" s="100"/>
      <c r="E37" s="101"/>
      <c r="F37" s="101"/>
      <c r="G37" s="102"/>
      <c r="H37" s="410"/>
      <c r="I37" s="411"/>
      <c r="J37" s="425" t="s">
        <v>109</v>
      </c>
      <c r="K37" s="426"/>
      <c r="L37" s="391" t="s">
        <v>73</v>
      </c>
      <c r="M37" s="392"/>
      <c r="N37" s="392"/>
      <c r="O37" s="392"/>
      <c r="P37" s="393"/>
      <c r="Q37" s="63"/>
      <c r="R37" s="62"/>
      <c r="S37" s="412" t="s">
        <v>32</v>
      </c>
      <c r="T37" s="413"/>
      <c r="U37" s="414"/>
      <c r="V37" s="414"/>
      <c r="W37" s="415"/>
      <c r="X37" s="85"/>
      <c r="Y37" s="420"/>
      <c r="Z37" s="420"/>
      <c r="AA37" s="421"/>
      <c r="AB37" s="435"/>
      <c r="AC37" s="422" t="str">
        <f>IF(Y36="","",Y36*AB37)</f>
        <v/>
      </c>
      <c r="AD37" s="423"/>
      <c r="AE37" s="424"/>
      <c r="AF37" s="44"/>
      <c r="AG37" s="40"/>
      <c r="AH37" s="44"/>
      <c r="AI37" s="40"/>
      <c r="AJ37" s="44"/>
      <c r="AK37" s="40"/>
      <c r="AL37" s="44"/>
      <c r="AM37" s="45"/>
      <c r="AN37" s="242"/>
      <c r="AO37" s="243" t="s">
        <v>1</v>
      </c>
      <c r="AP37" s="242"/>
      <c r="AQ37" s="243" t="s">
        <v>1</v>
      </c>
      <c r="AR37" s="69"/>
      <c r="AS37" s="9"/>
      <c r="AT37" s="467"/>
      <c r="AU37" s="472"/>
      <c r="AV37" s="472"/>
      <c r="AW37" s="468"/>
      <c r="AX37" s="455"/>
      <c r="AY37" s="456"/>
      <c r="AZ37" s="457"/>
      <c r="BA37" s="458"/>
      <c r="BB37" s="459"/>
      <c r="BC37" s="416"/>
      <c r="BD37" s="416"/>
      <c r="BE37" s="416"/>
      <c r="BF37" s="460"/>
      <c r="BG37" s="461"/>
      <c r="BH37" s="461"/>
      <c r="BI37" s="462"/>
      <c r="BJ37" s="453"/>
      <c r="BK37" s="454"/>
    </row>
    <row r="38" spans="1:63" s="2" customFormat="1" ht="9.6" customHeight="1" x14ac:dyDescent="0.15">
      <c r="A38" s="97"/>
      <c r="B38" s="473"/>
      <c r="C38" s="474"/>
      <c r="D38" s="100"/>
      <c r="E38" s="101"/>
      <c r="F38" s="101"/>
      <c r="G38" s="102"/>
      <c r="H38" s="410"/>
      <c r="I38" s="411"/>
      <c r="J38" s="425"/>
      <c r="K38" s="426"/>
      <c r="L38" s="450" t="s">
        <v>106</v>
      </c>
      <c r="M38" s="451"/>
      <c r="N38" s="451"/>
      <c r="O38" s="451"/>
      <c r="P38" s="452"/>
      <c r="Q38" s="63"/>
      <c r="R38" s="62"/>
      <c r="S38" s="80"/>
      <c r="T38" s="81"/>
      <c r="U38" s="82"/>
      <c r="V38" s="82"/>
      <c r="W38" s="83"/>
      <c r="X38" s="391" t="s">
        <v>72</v>
      </c>
      <c r="Y38" s="392"/>
      <c r="Z38" s="392"/>
      <c r="AA38" s="393"/>
      <c r="AB38" s="435"/>
      <c r="AC38" s="422"/>
      <c r="AD38" s="423"/>
      <c r="AE38" s="424"/>
      <c r="AF38" s="38"/>
      <c r="AG38" s="40"/>
      <c r="AH38" s="38"/>
      <c r="AI38" s="40"/>
      <c r="AJ38" s="37"/>
      <c r="AK38" s="67"/>
      <c r="AL38" s="38"/>
      <c r="AM38" s="46"/>
      <c r="AN38" s="68"/>
      <c r="AO38" s="67"/>
      <c r="AP38" s="68"/>
      <c r="AQ38" s="67"/>
      <c r="AR38" s="69"/>
      <c r="AS38" s="9"/>
      <c r="AT38" s="467"/>
      <c r="AU38" s="472"/>
      <c r="AV38" s="472"/>
      <c r="AW38" s="468"/>
      <c r="AX38" s="455"/>
      <c r="AY38" s="456"/>
      <c r="AZ38" s="457"/>
      <c r="BA38" s="458"/>
      <c r="BB38" s="459"/>
      <c r="BC38" s="416"/>
      <c r="BD38" s="416"/>
      <c r="BE38" s="416"/>
      <c r="BF38" s="460"/>
      <c r="BG38" s="461"/>
      <c r="BH38" s="461"/>
      <c r="BI38" s="462"/>
      <c r="BJ38" s="453"/>
      <c r="BK38" s="454"/>
    </row>
    <row r="39" spans="1:63" s="2" customFormat="1" ht="9.6" customHeight="1" x14ac:dyDescent="0.15">
      <c r="A39" s="34"/>
      <c r="B39" s="473"/>
      <c r="C39" s="474"/>
      <c r="D39" s="100"/>
      <c r="E39" s="101"/>
      <c r="F39" s="101"/>
      <c r="G39" s="102"/>
      <c r="H39" s="410"/>
      <c r="I39" s="411"/>
      <c r="J39" s="85"/>
      <c r="K39" s="109"/>
      <c r="L39" s="433" t="s">
        <v>71</v>
      </c>
      <c r="M39" s="434"/>
      <c r="O39" s="130"/>
      <c r="P39" s="49" t="s">
        <v>2</v>
      </c>
      <c r="Q39" s="63"/>
      <c r="R39" s="62"/>
      <c r="S39" s="48"/>
      <c r="T39" s="128"/>
      <c r="U39" s="128"/>
      <c r="V39" s="128"/>
      <c r="W39" s="57" t="s">
        <v>1</v>
      </c>
      <c r="X39" s="417" t="s">
        <v>105</v>
      </c>
      <c r="Y39" s="418"/>
      <c r="Z39" s="418"/>
      <c r="AA39" s="419"/>
      <c r="AB39" s="435"/>
      <c r="AC39" s="422"/>
      <c r="AD39" s="423"/>
      <c r="AE39" s="424"/>
      <c r="AF39" s="44"/>
      <c r="AG39" s="40"/>
      <c r="AH39" s="44"/>
      <c r="AI39" s="40"/>
      <c r="AJ39" s="68"/>
      <c r="AK39" s="67"/>
      <c r="AL39" s="44"/>
      <c r="AM39" s="69"/>
      <c r="AN39" s="574"/>
      <c r="AO39" s="575"/>
      <c r="AP39" s="574"/>
      <c r="AQ39" s="575"/>
      <c r="AR39" s="576" t="str">
        <f>IF(AND(AN39="",AP39=""),"",SUM(AN39,AP39))</f>
        <v/>
      </c>
      <c r="AS39" s="9"/>
      <c r="AT39" s="467"/>
      <c r="AU39" s="472"/>
      <c r="AV39" s="472"/>
      <c r="AW39" s="468"/>
      <c r="AX39" s="455"/>
      <c r="AY39" s="456"/>
      <c r="AZ39" s="457"/>
      <c r="BA39" s="458"/>
      <c r="BB39" s="459"/>
      <c r="BC39" s="416"/>
      <c r="BD39" s="416"/>
      <c r="BE39" s="416"/>
      <c r="BF39" s="460"/>
      <c r="BG39" s="461"/>
      <c r="BH39" s="461"/>
      <c r="BI39" s="462"/>
      <c r="BJ39" s="453"/>
      <c r="BK39" s="454"/>
    </row>
    <row r="40" spans="1:63" s="2" customFormat="1" ht="9.6" customHeight="1" x14ac:dyDescent="0.15">
      <c r="A40" s="478"/>
      <c r="B40" s="473"/>
      <c r="C40" s="474"/>
      <c r="D40" s="475"/>
      <c r="E40" s="476"/>
      <c r="F40" s="476"/>
      <c r="G40" s="477"/>
      <c r="H40" s="53"/>
      <c r="I40" s="54"/>
      <c r="J40" s="463" t="s">
        <v>110</v>
      </c>
      <c r="K40" s="464"/>
      <c r="L40" s="412" t="s">
        <v>33</v>
      </c>
      <c r="M40" s="413"/>
      <c r="N40" s="465"/>
      <c r="O40" s="465"/>
      <c r="P40" s="466"/>
      <c r="Q40" s="467"/>
      <c r="R40" s="468"/>
      <c r="S40" s="412" t="s">
        <v>71</v>
      </c>
      <c r="T40" s="413"/>
      <c r="U40" s="414" t="str">
        <f>IF(N40="","",N40*Q40)</f>
        <v/>
      </c>
      <c r="V40" s="414"/>
      <c r="W40" s="415"/>
      <c r="X40" s="80"/>
      <c r="Y40" s="81"/>
      <c r="Z40" s="81"/>
      <c r="AA40" s="93"/>
      <c r="AB40" s="117"/>
      <c r="AC40" s="70"/>
      <c r="AD40" s="71"/>
      <c r="AE40" s="72"/>
      <c r="AF40" s="44"/>
      <c r="AG40" s="40"/>
      <c r="AH40" s="44"/>
      <c r="AI40" s="40"/>
      <c r="AJ40" s="68"/>
      <c r="AK40" s="67"/>
      <c r="AL40" s="68"/>
      <c r="AM40" s="69"/>
      <c r="AN40" s="574"/>
      <c r="AO40" s="575"/>
      <c r="AP40" s="574"/>
      <c r="AQ40" s="575"/>
      <c r="AR40" s="576"/>
      <c r="AS40" s="9"/>
      <c r="AT40" s="104"/>
      <c r="AU40" s="120"/>
      <c r="AV40" s="120"/>
      <c r="AW40" s="105"/>
      <c r="AX40" s="75"/>
      <c r="AY40" s="121"/>
      <c r="AZ40" s="76"/>
      <c r="BA40" s="104"/>
      <c r="BB40" s="105"/>
      <c r="BC40" s="416"/>
      <c r="BD40" s="416"/>
      <c r="BE40" s="416"/>
      <c r="BF40" s="73"/>
      <c r="BG40" s="123"/>
      <c r="BH40" s="123"/>
      <c r="BI40" s="74"/>
      <c r="BJ40" s="124"/>
      <c r="BK40" s="125"/>
    </row>
    <row r="41" spans="1:63" s="2" customFormat="1" ht="9.6" customHeight="1" x14ac:dyDescent="0.15">
      <c r="A41" s="478"/>
      <c r="B41" s="473"/>
      <c r="C41" s="474"/>
      <c r="D41" s="475"/>
      <c r="E41" s="476"/>
      <c r="F41" s="476"/>
      <c r="G41" s="477"/>
      <c r="H41" s="25"/>
      <c r="I41" s="26"/>
      <c r="J41" s="463"/>
      <c r="K41" s="464"/>
      <c r="L41" s="391" t="s">
        <v>75</v>
      </c>
      <c r="M41" s="392"/>
      <c r="N41" s="392"/>
      <c r="O41" s="392"/>
      <c r="P41" s="393"/>
      <c r="Q41" s="467"/>
      <c r="R41" s="468"/>
      <c r="S41" s="412" t="s">
        <v>33</v>
      </c>
      <c r="T41" s="413"/>
      <c r="U41" s="414"/>
      <c r="V41" s="414"/>
      <c r="W41" s="415"/>
      <c r="X41" s="48"/>
      <c r="Y41" s="128"/>
      <c r="Z41" s="128"/>
      <c r="AA41" s="57" t="s">
        <v>2</v>
      </c>
      <c r="AB41" s="118"/>
      <c r="AC41" s="35"/>
      <c r="AD41" s="119"/>
      <c r="AE41" s="52" t="s">
        <v>1</v>
      </c>
      <c r="AF41" s="357" t="str">
        <f>IF(AND(U44="",AC46=""),"",IF(AND(H37&lt;=15,H43&lt;=15),SUM(U44,U46,AC46),""))</f>
        <v/>
      </c>
      <c r="AG41" s="408"/>
      <c r="AH41" s="357" t="str">
        <f>IF(AND(U44="",AC46=""),"",IF(OR(H37&gt;15,H43&gt;15),SUM(U44,U46,AC46),""))</f>
        <v/>
      </c>
      <c r="AI41" s="408"/>
      <c r="AJ41" s="469"/>
      <c r="AK41" s="470"/>
      <c r="AL41" s="357" t="str">
        <f>IF(AJ41="","",ROUNDDOWN(AJ41*0.02,0))</f>
        <v/>
      </c>
      <c r="AM41" s="471"/>
      <c r="AN41" s="574"/>
      <c r="AO41" s="575"/>
      <c r="AP41" s="574"/>
      <c r="AQ41" s="575"/>
      <c r="AR41" s="576"/>
      <c r="AS41" s="9"/>
      <c r="AT41" s="59"/>
      <c r="AU41" s="60"/>
      <c r="AV41" s="60"/>
      <c r="AW41" s="61"/>
      <c r="AX41" s="27"/>
      <c r="AY41" s="131"/>
      <c r="AZ41" s="139"/>
      <c r="BA41" s="27"/>
      <c r="BB41" s="139"/>
      <c r="BC41" s="416" t="s">
        <v>96</v>
      </c>
      <c r="BD41" s="416"/>
      <c r="BE41" s="416"/>
      <c r="BG41" s="131"/>
      <c r="BH41" s="131"/>
      <c r="BI41" s="134"/>
      <c r="BJ41" s="27"/>
      <c r="BK41" s="134"/>
    </row>
    <row r="42" spans="1:63" s="2" customFormat="1" ht="9.6" customHeight="1" x14ac:dyDescent="0.15">
      <c r="A42" s="97"/>
      <c r="B42" s="473"/>
      <c r="C42" s="474"/>
      <c r="D42" s="100"/>
      <c r="E42" s="101"/>
      <c r="F42" s="101"/>
      <c r="G42" s="102"/>
      <c r="H42" s="33"/>
      <c r="I42" s="55"/>
      <c r="J42" s="84"/>
      <c r="K42" s="110"/>
      <c r="L42" s="417" t="s">
        <v>106</v>
      </c>
      <c r="M42" s="418"/>
      <c r="N42" s="418"/>
      <c r="O42" s="418"/>
      <c r="P42" s="419"/>
      <c r="Q42" s="467"/>
      <c r="R42" s="468"/>
      <c r="S42" s="85"/>
      <c r="T42" s="86"/>
      <c r="U42" s="9"/>
      <c r="V42" s="9"/>
      <c r="W42" s="87"/>
      <c r="X42" s="50" t="s">
        <v>33</v>
      </c>
      <c r="Y42" s="420"/>
      <c r="Z42" s="420"/>
      <c r="AA42" s="421"/>
      <c r="AB42" s="47" t="s">
        <v>33</v>
      </c>
      <c r="AC42" s="422" t="str">
        <f>IF(Y42="","",Y42*AB43)</f>
        <v/>
      </c>
      <c r="AD42" s="423"/>
      <c r="AE42" s="424"/>
      <c r="AF42" s="357"/>
      <c r="AG42" s="408"/>
      <c r="AH42" s="357"/>
      <c r="AI42" s="408"/>
      <c r="AJ42" s="469"/>
      <c r="AK42" s="470"/>
      <c r="AL42" s="357"/>
      <c r="AM42" s="471"/>
      <c r="AN42" s="236"/>
      <c r="AO42" s="301"/>
      <c r="AP42" s="236"/>
      <c r="AQ42" s="301"/>
      <c r="AR42" s="251"/>
      <c r="AS42" s="9"/>
      <c r="AT42" s="36"/>
      <c r="AU42" s="122"/>
      <c r="AV42" s="122"/>
      <c r="AW42" s="99"/>
      <c r="AX42" s="37"/>
      <c r="AY42" s="66"/>
      <c r="AZ42" s="67"/>
      <c r="BA42" s="37"/>
      <c r="BB42" s="99"/>
      <c r="BC42" s="416"/>
      <c r="BD42" s="416"/>
      <c r="BE42" s="416"/>
      <c r="BF42" s="38"/>
      <c r="BG42" s="114"/>
      <c r="BH42" s="114"/>
      <c r="BI42" s="40"/>
      <c r="BJ42" s="38"/>
      <c r="BK42" s="115"/>
    </row>
    <row r="43" spans="1:63" s="2" customFormat="1" ht="9.6" customHeight="1" x14ac:dyDescent="0.15">
      <c r="A43" s="97"/>
      <c r="B43" s="473"/>
      <c r="C43" s="474"/>
      <c r="D43" s="100"/>
      <c r="E43" s="101"/>
      <c r="F43" s="101"/>
      <c r="G43" s="102"/>
      <c r="H43" s="410"/>
      <c r="I43" s="411"/>
      <c r="J43" s="431" t="s">
        <v>111</v>
      </c>
      <c r="K43" s="432"/>
      <c r="L43" s="433" t="s">
        <v>71</v>
      </c>
      <c r="M43" s="434"/>
      <c r="N43" s="51"/>
      <c r="O43" s="128"/>
      <c r="P43" s="57" t="s">
        <v>2</v>
      </c>
      <c r="Q43" s="63"/>
      <c r="R43" s="62"/>
      <c r="S43" s="433" t="s">
        <v>71</v>
      </c>
      <c r="T43" s="434"/>
      <c r="U43" s="51"/>
      <c r="V43" s="128"/>
      <c r="W43" s="57" t="s">
        <v>1</v>
      </c>
      <c r="X43" s="85"/>
      <c r="Y43" s="420"/>
      <c r="Z43" s="420"/>
      <c r="AA43" s="421"/>
      <c r="AB43" s="435"/>
      <c r="AC43" s="422"/>
      <c r="AD43" s="423"/>
      <c r="AE43" s="424"/>
      <c r="AF43" s="357"/>
      <c r="AG43" s="408"/>
      <c r="AH43" s="357"/>
      <c r="AI43" s="408"/>
      <c r="AJ43" s="469"/>
      <c r="AK43" s="470"/>
      <c r="AL43" s="357"/>
      <c r="AM43" s="471"/>
      <c r="AN43" s="244"/>
      <c r="AO43" s="245"/>
      <c r="AP43" s="244"/>
      <c r="AQ43" s="245"/>
      <c r="AR43" s="302"/>
      <c r="AS43" s="9"/>
      <c r="AT43" s="467"/>
      <c r="AU43" s="472"/>
      <c r="AV43" s="472"/>
      <c r="AW43" s="468"/>
      <c r="AX43" s="455"/>
      <c r="AY43" s="456"/>
      <c r="AZ43" s="457"/>
      <c r="BA43" s="458"/>
      <c r="BB43" s="459"/>
      <c r="BC43" s="416"/>
      <c r="BD43" s="416"/>
      <c r="BE43" s="416"/>
      <c r="BF43" s="460"/>
      <c r="BG43" s="461"/>
      <c r="BH43" s="461"/>
      <c r="BI43" s="462"/>
      <c r="BJ43" s="453"/>
      <c r="BK43" s="454"/>
    </row>
    <row r="44" spans="1:63" s="2" customFormat="1" ht="9.6" customHeight="1" x14ac:dyDescent="0.15">
      <c r="A44" s="97"/>
      <c r="B44" s="98"/>
      <c r="C44" s="99"/>
      <c r="D44" s="100"/>
      <c r="E44" s="101"/>
      <c r="F44" s="101"/>
      <c r="G44" s="102"/>
      <c r="H44" s="410"/>
      <c r="I44" s="411"/>
      <c r="J44" s="431"/>
      <c r="K44" s="432"/>
      <c r="L44" s="429" t="s">
        <v>76</v>
      </c>
      <c r="M44" s="430"/>
      <c r="N44" s="442"/>
      <c r="O44" s="442"/>
      <c r="P44" s="443"/>
      <c r="Q44" s="63"/>
      <c r="R44" s="62"/>
      <c r="S44" s="429" t="s">
        <v>78</v>
      </c>
      <c r="T44" s="430"/>
      <c r="U44" s="389" t="str">
        <f>IF(AND(N36="",N40="",N44=""),"",IF(AND(N36="",N40="",N44&lt;&gt;0),ROUNDDOWN(N44*Q40,0),IF(AND(N36=Y36,N40=Y42,(SUM(U36,U40)-INT(SUM(U36,U40)))+(SUM(AC37,AC42)-INT(SUM(AC37,AC42)))&gt;=1),ROUNDUP(SUM(U36,U40),0),ROUNDDOWN(SUM(U36,U40),0))))</f>
        <v/>
      </c>
      <c r="V44" s="389"/>
      <c r="W44" s="390"/>
      <c r="X44" s="391" t="s">
        <v>74</v>
      </c>
      <c r="Y44" s="392"/>
      <c r="Z44" s="392"/>
      <c r="AA44" s="393"/>
      <c r="AB44" s="436"/>
      <c r="AC44" s="422"/>
      <c r="AD44" s="423"/>
      <c r="AE44" s="424"/>
      <c r="AF44" s="44"/>
      <c r="AG44" s="40"/>
      <c r="AH44" s="44"/>
      <c r="AI44" s="40"/>
      <c r="AJ44" s="68"/>
      <c r="AK44" s="67"/>
      <c r="AL44" s="68"/>
      <c r="AM44" s="69"/>
      <c r="AN44" s="455"/>
      <c r="AO44" s="456"/>
      <c r="AP44" s="456"/>
      <c r="AQ44" s="456"/>
      <c r="AR44" s="457"/>
      <c r="AS44" s="9"/>
      <c r="AT44" s="467"/>
      <c r="AU44" s="472"/>
      <c r="AV44" s="472"/>
      <c r="AW44" s="468"/>
      <c r="AX44" s="455"/>
      <c r="AY44" s="456"/>
      <c r="AZ44" s="457"/>
      <c r="BA44" s="458"/>
      <c r="BB44" s="459"/>
      <c r="BC44" s="416"/>
      <c r="BD44" s="416"/>
      <c r="BE44" s="416"/>
      <c r="BF44" s="460"/>
      <c r="BG44" s="461"/>
      <c r="BH44" s="461"/>
      <c r="BI44" s="462"/>
      <c r="BJ44" s="453"/>
      <c r="BK44" s="454"/>
    </row>
    <row r="45" spans="1:63" s="2" customFormat="1" ht="9.6" customHeight="1" x14ac:dyDescent="0.15">
      <c r="A45" s="97"/>
      <c r="B45" s="98"/>
      <c r="C45" s="99"/>
      <c r="D45" s="100"/>
      <c r="E45" s="101"/>
      <c r="F45" s="101"/>
      <c r="G45" s="102"/>
      <c r="H45" s="410"/>
      <c r="I45" s="411"/>
      <c r="J45" s="85"/>
      <c r="K45" s="109"/>
      <c r="L45" s="427" t="s">
        <v>77</v>
      </c>
      <c r="M45" s="428"/>
      <c r="O45" s="129"/>
      <c r="P45" s="56" t="s">
        <v>2</v>
      </c>
      <c r="Q45" s="63"/>
      <c r="R45" s="62"/>
      <c r="S45" s="427" t="s">
        <v>77</v>
      </c>
      <c r="T45" s="428"/>
      <c r="V45" s="79"/>
      <c r="W45" s="56" t="s">
        <v>1</v>
      </c>
      <c r="X45" s="417" t="s">
        <v>105</v>
      </c>
      <c r="Y45" s="418"/>
      <c r="Z45" s="418"/>
      <c r="AA45" s="419"/>
      <c r="AB45" s="334" t="s">
        <v>8</v>
      </c>
      <c r="AC45" s="27"/>
      <c r="AD45" s="126"/>
      <c r="AE45" s="58" t="s">
        <v>1</v>
      </c>
      <c r="AF45" s="44"/>
      <c r="AG45" s="40"/>
      <c r="AH45" s="44"/>
      <c r="AI45" s="40"/>
      <c r="AJ45" s="68"/>
      <c r="AK45" s="67"/>
      <c r="AL45" s="68"/>
      <c r="AM45" s="69"/>
      <c r="AN45" s="455"/>
      <c r="AO45" s="456"/>
      <c r="AP45" s="456"/>
      <c r="AQ45" s="456"/>
      <c r="AR45" s="457"/>
      <c r="AS45" s="9"/>
      <c r="AT45" s="467"/>
      <c r="AU45" s="472"/>
      <c r="AV45" s="472"/>
      <c r="AW45" s="468"/>
      <c r="AX45" s="455"/>
      <c r="AY45" s="456"/>
      <c r="AZ45" s="457"/>
      <c r="BA45" s="458"/>
      <c r="BB45" s="459"/>
      <c r="BC45" s="416"/>
      <c r="BD45" s="416"/>
      <c r="BE45" s="416"/>
      <c r="BF45" s="460"/>
      <c r="BG45" s="461"/>
      <c r="BH45" s="461"/>
      <c r="BI45" s="462"/>
      <c r="BJ45" s="453"/>
      <c r="BK45" s="454"/>
    </row>
    <row r="46" spans="1:63" s="2" customFormat="1" ht="9.6" customHeight="1" x14ac:dyDescent="0.15">
      <c r="A46" s="103"/>
      <c r="B46" s="104"/>
      <c r="C46" s="105"/>
      <c r="D46" s="106"/>
      <c r="E46" s="107"/>
      <c r="F46" s="107"/>
      <c r="G46" s="108"/>
      <c r="H46" s="53"/>
      <c r="I46" s="54"/>
      <c r="J46" s="94"/>
      <c r="K46" s="95"/>
      <c r="L46" s="429"/>
      <c r="M46" s="430"/>
      <c r="N46" s="437"/>
      <c r="O46" s="437"/>
      <c r="P46" s="438"/>
      <c r="Q46" s="64"/>
      <c r="R46" s="65"/>
      <c r="S46" s="429" t="s">
        <v>78</v>
      </c>
      <c r="T46" s="430"/>
      <c r="U46" s="389" t="str">
        <f>IF(N46="","",ROUNDDOWN(N46*Q40,0))</f>
        <v/>
      </c>
      <c r="V46" s="389"/>
      <c r="W46" s="390"/>
      <c r="X46" s="94"/>
      <c r="Y46" s="7"/>
      <c r="Z46" s="7"/>
      <c r="AA46" s="95"/>
      <c r="AB46" s="334"/>
      <c r="AC46" s="439" t="str">
        <f>IF(AND(AC37="",AC42=""),"",ROUNDDOWN(SUM(AC37,AC42),0))</f>
        <v/>
      </c>
      <c r="AD46" s="440"/>
      <c r="AE46" s="441"/>
      <c r="AF46" s="73"/>
      <c r="AG46" s="74"/>
      <c r="AH46" s="73"/>
      <c r="AI46" s="74"/>
      <c r="AJ46" s="75"/>
      <c r="AK46" s="76"/>
      <c r="AL46" s="75"/>
      <c r="AM46" s="77"/>
      <c r="AN46" s="75"/>
      <c r="AO46" s="76"/>
      <c r="AP46" s="75"/>
      <c r="AQ46" s="76"/>
      <c r="AR46" s="77"/>
      <c r="AS46" s="9"/>
      <c r="AT46" s="104"/>
      <c r="AU46" s="120"/>
      <c r="AV46" s="120"/>
      <c r="AW46" s="105"/>
      <c r="AX46" s="75"/>
      <c r="AY46" s="121"/>
      <c r="AZ46" s="76"/>
      <c r="BA46" s="104"/>
      <c r="BB46" s="105"/>
      <c r="BC46" s="416"/>
      <c r="BD46" s="416"/>
      <c r="BE46" s="416"/>
      <c r="BF46" s="73"/>
      <c r="BG46" s="123"/>
      <c r="BH46" s="123"/>
      <c r="BI46" s="74"/>
      <c r="BJ46" s="124"/>
      <c r="BK46" s="125"/>
    </row>
    <row r="47" spans="1:63" s="2" customFormat="1" ht="9.6" customHeight="1" x14ac:dyDescent="0.15">
      <c r="A47" s="88"/>
      <c r="B47" s="89"/>
      <c r="C47" s="96"/>
      <c r="D47" s="90"/>
      <c r="E47" s="91"/>
      <c r="F47" s="91"/>
      <c r="G47" s="92"/>
      <c r="H47" s="31"/>
      <c r="I47" s="58" t="s">
        <v>94</v>
      </c>
      <c r="J47" s="111"/>
      <c r="K47" s="112"/>
      <c r="L47" s="427" t="s">
        <v>71</v>
      </c>
      <c r="M47" s="428"/>
      <c r="O47" s="129"/>
      <c r="P47" s="56" t="s">
        <v>2</v>
      </c>
      <c r="Q47" s="448" t="s">
        <v>3</v>
      </c>
      <c r="R47" s="449"/>
      <c r="S47" s="209"/>
      <c r="T47" s="127"/>
      <c r="U47" s="127"/>
      <c r="V47" s="127"/>
      <c r="W47" s="210" t="s">
        <v>1</v>
      </c>
      <c r="X47" s="209"/>
      <c r="Y47" s="127"/>
      <c r="Z47" s="127"/>
      <c r="AA47" s="210" t="s">
        <v>2</v>
      </c>
      <c r="AB47" s="113" t="s">
        <v>3</v>
      </c>
      <c r="AC47" s="31"/>
      <c r="AD47" s="116"/>
      <c r="AE47" s="41" t="s">
        <v>1</v>
      </c>
      <c r="AF47" s="31"/>
      <c r="AG47" s="41" t="s">
        <v>1</v>
      </c>
      <c r="AH47" s="31"/>
      <c r="AI47" s="41" t="s">
        <v>1</v>
      </c>
      <c r="AJ47" s="31"/>
      <c r="AK47" s="41" t="s">
        <v>1</v>
      </c>
      <c r="AL47" s="42" t="s">
        <v>1</v>
      </c>
      <c r="AM47" s="43" t="s">
        <v>1</v>
      </c>
      <c r="AN47" s="444" t="s">
        <v>3</v>
      </c>
      <c r="AO47" s="446"/>
      <c r="AP47" s="444" t="s">
        <v>3</v>
      </c>
      <c r="AQ47" s="446"/>
      <c r="AR47" s="231" t="s">
        <v>1</v>
      </c>
      <c r="AS47" s="9"/>
      <c r="AT47" s="59"/>
      <c r="AU47" s="60"/>
      <c r="AV47" s="60"/>
      <c r="AW47" s="61"/>
      <c r="AX47" s="31"/>
      <c r="AY47" s="131"/>
      <c r="AZ47" s="139"/>
      <c r="BA47" s="31"/>
      <c r="BB47" s="139"/>
      <c r="BC47" s="416" t="s">
        <v>96</v>
      </c>
      <c r="BD47" s="416"/>
      <c r="BE47" s="416"/>
      <c r="BG47" s="131"/>
      <c r="BH47" s="131"/>
      <c r="BI47" s="134"/>
      <c r="BJ47" s="31"/>
      <c r="BK47" s="134"/>
    </row>
    <row r="48" spans="1:63" s="2" customFormat="1" ht="9.6" customHeight="1" x14ac:dyDescent="0.15">
      <c r="A48" s="97"/>
      <c r="B48" s="98"/>
      <c r="C48" s="99"/>
      <c r="D48" s="100"/>
      <c r="E48" s="101"/>
      <c r="F48" s="101"/>
      <c r="G48" s="102"/>
      <c r="H48" s="35"/>
      <c r="I48" s="55"/>
      <c r="J48" s="85"/>
      <c r="K48" s="109"/>
      <c r="L48" s="412" t="s">
        <v>32</v>
      </c>
      <c r="M48" s="413"/>
      <c r="N48" s="465"/>
      <c r="O48" s="465"/>
      <c r="P48" s="466"/>
      <c r="Q48" s="33"/>
      <c r="R48" s="62"/>
      <c r="S48" s="412" t="s">
        <v>71</v>
      </c>
      <c r="T48" s="413"/>
      <c r="U48" s="414" t="str">
        <f>IF(N48="","",N48*Q52)</f>
        <v/>
      </c>
      <c r="V48" s="414"/>
      <c r="W48" s="415"/>
      <c r="X48" s="211" t="s">
        <v>32</v>
      </c>
      <c r="Y48" s="420"/>
      <c r="Z48" s="420"/>
      <c r="AA48" s="421"/>
      <c r="AB48" s="47" t="s">
        <v>32</v>
      </c>
      <c r="AC48" s="36"/>
      <c r="AD48" s="66"/>
      <c r="AE48" s="67"/>
      <c r="AF48" s="44"/>
      <c r="AG48" s="40"/>
      <c r="AH48" s="44"/>
      <c r="AI48" s="40"/>
      <c r="AJ48" s="44"/>
      <c r="AK48" s="40"/>
      <c r="AL48" s="44"/>
      <c r="AM48" s="45"/>
      <c r="AN48" s="445"/>
      <c r="AO48" s="447"/>
      <c r="AP48" s="445"/>
      <c r="AQ48" s="447"/>
      <c r="AR48" s="69"/>
      <c r="AS48" s="9"/>
      <c r="AT48" s="36"/>
      <c r="AU48" s="122"/>
      <c r="AV48" s="122"/>
      <c r="AW48" s="99"/>
      <c r="AX48" s="37"/>
      <c r="AY48" s="66"/>
      <c r="AZ48" s="67"/>
      <c r="BA48" s="37"/>
      <c r="BB48" s="99"/>
      <c r="BC48" s="416"/>
      <c r="BD48" s="416"/>
      <c r="BE48" s="416"/>
      <c r="BF48" s="38"/>
      <c r="BG48" s="114"/>
      <c r="BH48" s="114"/>
      <c r="BI48" s="40"/>
      <c r="BJ48" s="38"/>
      <c r="BK48" s="115"/>
    </row>
    <row r="49" spans="1:63" s="2" customFormat="1" ht="9.6" customHeight="1" x14ac:dyDescent="0.15">
      <c r="A49" s="97"/>
      <c r="B49" s="98"/>
      <c r="C49" s="99"/>
      <c r="D49" s="100"/>
      <c r="E49" s="101"/>
      <c r="F49" s="101"/>
      <c r="G49" s="102"/>
      <c r="H49" s="410"/>
      <c r="I49" s="411"/>
      <c r="J49" s="425" t="s">
        <v>109</v>
      </c>
      <c r="K49" s="426"/>
      <c r="L49" s="391" t="s">
        <v>73</v>
      </c>
      <c r="M49" s="392"/>
      <c r="N49" s="392"/>
      <c r="O49" s="392"/>
      <c r="P49" s="393"/>
      <c r="Q49" s="63"/>
      <c r="R49" s="62"/>
      <c r="S49" s="412" t="s">
        <v>32</v>
      </c>
      <c r="T49" s="413"/>
      <c r="U49" s="414"/>
      <c r="V49" s="414"/>
      <c r="W49" s="415"/>
      <c r="X49" s="85"/>
      <c r="Y49" s="420"/>
      <c r="Z49" s="420"/>
      <c r="AA49" s="421"/>
      <c r="AB49" s="435"/>
      <c r="AC49" s="422" t="str">
        <f>IF(Y48="","",Y48*AB49)</f>
        <v/>
      </c>
      <c r="AD49" s="423"/>
      <c r="AE49" s="424"/>
      <c r="AF49" s="44"/>
      <c r="AG49" s="40"/>
      <c r="AH49" s="44"/>
      <c r="AI49" s="40"/>
      <c r="AJ49" s="44"/>
      <c r="AK49" s="40"/>
      <c r="AL49" s="44"/>
      <c r="AM49" s="45"/>
      <c r="AN49" s="242"/>
      <c r="AO49" s="243" t="s">
        <v>1</v>
      </c>
      <c r="AP49" s="242"/>
      <c r="AQ49" s="243" t="s">
        <v>1</v>
      </c>
      <c r="AR49" s="69"/>
      <c r="AS49" s="9"/>
      <c r="AT49" s="467"/>
      <c r="AU49" s="472"/>
      <c r="AV49" s="472"/>
      <c r="AW49" s="468"/>
      <c r="AX49" s="455"/>
      <c r="AY49" s="456"/>
      <c r="AZ49" s="457"/>
      <c r="BA49" s="458"/>
      <c r="BB49" s="459"/>
      <c r="BC49" s="416"/>
      <c r="BD49" s="416"/>
      <c r="BE49" s="416"/>
      <c r="BF49" s="460"/>
      <c r="BG49" s="461"/>
      <c r="BH49" s="461"/>
      <c r="BI49" s="462"/>
      <c r="BJ49" s="453"/>
      <c r="BK49" s="454"/>
    </row>
    <row r="50" spans="1:63" s="2" customFormat="1" ht="9.6" customHeight="1" x14ac:dyDescent="0.15">
      <c r="A50" s="97"/>
      <c r="B50" s="473"/>
      <c r="C50" s="474"/>
      <c r="D50" s="100"/>
      <c r="E50" s="101"/>
      <c r="F50" s="101"/>
      <c r="G50" s="102"/>
      <c r="H50" s="410"/>
      <c r="I50" s="411"/>
      <c r="J50" s="425"/>
      <c r="K50" s="426"/>
      <c r="L50" s="450" t="s">
        <v>106</v>
      </c>
      <c r="M50" s="451"/>
      <c r="N50" s="451"/>
      <c r="O50" s="451"/>
      <c r="P50" s="452"/>
      <c r="Q50" s="63"/>
      <c r="R50" s="62"/>
      <c r="S50" s="80"/>
      <c r="T50" s="81"/>
      <c r="U50" s="82"/>
      <c r="V50" s="82"/>
      <c r="W50" s="83"/>
      <c r="X50" s="391" t="s">
        <v>72</v>
      </c>
      <c r="Y50" s="392"/>
      <c r="Z50" s="392"/>
      <c r="AA50" s="393"/>
      <c r="AB50" s="435"/>
      <c r="AC50" s="422"/>
      <c r="AD50" s="423"/>
      <c r="AE50" s="424"/>
      <c r="AF50" s="38"/>
      <c r="AG50" s="40"/>
      <c r="AH50" s="38"/>
      <c r="AI50" s="40"/>
      <c r="AJ50" s="37"/>
      <c r="AK50" s="67"/>
      <c r="AL50" s="38"/>
      <c r="AM50" s="46"/>
      <c r="AN50" s="68"/>
      <c r="AO50" s="67"/>
      <c r="AP50" s="68"/>
      <c r="AQ50" s="67"/>
      <c r="AR50" s="69"/>
      <c r="AS50" s="9"/>
      <c r="AT50" s="467"/>
      <c r="AU50" s="472"/>
      <c r="AV50" s="472"/>
      <c r="AW50" s="468"/>
      <c r="AX50" s="455"/>
      <c r="AY50" s="456"/>
      <c r="AZ50" s="457"/>
      <c r="BA50" s="458"/>
      <c r="BB50" s="459"/>
      <c r="BC50" s="416"/>
      <c r="BD50" s="416"/>
      <c r="BE50" s="416"/>
      <c r="BF50" s="460"/>
      <c r="BG50" s="461"/>
      <c r="BH50" s="461"/>
      <c r="BI50" s="462"/>
      <c r="BJ50" s="453"/>
      <c r="BK50" s="454"/>
    </row>
    <row r="51" spans="1:63" s="2" customFormat="1" ht="9.6" customHeight="1" x14ac:dyDescent="0.15">
      <c r="A51" s="34"/>
      <c r="B51" s="473"/>
      <c r="C51" s="474"/>
      <c r="D51" s="100"/>
      <c r="E51" s="101"/>
      <c r="F51" s="101"/>
      <c r="G51" s="102"/>
      <c r="H51" s="410"/>
      <c r="I51" s="411"/>
      <c r="J51" s="85"/>
      <c r="K51" s="109"/>
      <c r="L51" s="433" t="s">
        <v>71</v>
      </c>
      <c r="M51" s="434"/>
      <c r="O51" s="130"/>
      <c r="P51" s="49" t="s">
        <v>2</v>
      </c>
      <c r="Q51" s="63"/>
      <c r="R51" s="62"/>
      <c r="S51" s="48"/>
      <c r="T51" s="128"/>
      <c r="U51" s="128"/>
      <c r="V51" s="128"/>
      <c r="W51" s="57" t="s">
        <v>1</v>
      </c>
      <c r="X51" s="417" t="s">
        <v>105</v>
      </c>
      <c r="Y51" s="418"/>
      <c r="Z51" s="418"/>
      <c r="AA51" s="419"/>
      <c r="AB51" s="435"/>
      <c r="AC51" s="422"/>
      <c r="AD51" s="423"/>
      <c r="AE51" s="424"/>
      <c r="AF51" s="44"/>
      <c r="AG51" s="40"/>
      <c r="AH51" s="44"/>
      <c r="AI51" s="40"/>
      <c r="AJ51" s="68"/>
      <c r="AK51" s="67"/>
      <c r="AL51" s="44"/>
      <c r="AM51" s="69"/>
      <c r="AN51" s="574"/>
      <c r="AO51" s="575"/>
      <c r="AP51" s="574"/>
      <c r="AQ51" s="575"/>
      <c r="AR51" s="576" t="str">
        <f>IF(AND(AN51="",AP51=""),"",SUM(AN51,AP51))</f>
        <v/>
      </c>
      <c r="AS51" s="9"/>
      <c r="AT51" s="467"/>
      <c r="AU51" s="472"/>
      <c r="AV51" s="472"/>
      <c r="AW51" s="468"/>
      <c r="AX51" s="455"/>
      <c r="AY51" s="456"/>
      <c r="AZ51" s="457"/>
      <c r="BA51" s="458"/>
      <c r="BB51" s="459"/>
      <c r="BC51" s="416"/>
      <c r="BD51" s="416"/>
      <c r="BE51" s="416"/>
      <c r="BF51" s="460"/>
      <c r="BG51" s="461"/>
      <c r="BH51" s="461"/>
      <c r="BI51" s="462"/>
      <c r="BJ51" s="453"/>
      <c r="BK51" s="454"/>
    </row>
    <row r="52" spans="1:63" s="2" customFormat="1" ht="9.6" customHeight="1" x14ac:dyDescent="0.15">
      <c r="A52" s="478"/>
      <c r="B52" s="473"/>
      <c r="C52" s="474"/>
      <c r="D52" s="475"/>
      <c r="E52" s="476"/>
      <c r="F52" s="476"/>
      <c r="G52" s="477"/>
      <c r="H52" s="53"/>
      <c r="I52" s="54"/>
      <c r="J52" s="463" t="s">
        <v>110</v>
      </c>
      <c r="K52" s="464"/>
      <c r="L52" s="412" t="s">
        <v>33</v>
      </c>
      <c r="M52" s="413"/>
      <c r="N52" s="465"/>
      <c r="O52" s="465"/>
      <c r="P52" s="466"/>
      <c r="Q52" s="467"/>
      <c r="R52" s="468"/>
      <c r="S52" s="412" t="s">
        <v>71</v>
      </c>
      <c r="T52" s="413"/>
      <c r="U52" s="414" t="str">
        <f>IF(N52="","",N52*Q52)</f>
        <v/>
      </c>
      <c r="V52" s="414"/>
      <c r="W52" s="415"/>
      <c r="X52" s="80"/>
      <c r="Y52" s="81"/>
      <c r="Z52" s="81"/>
      <c r="AA52" s="93"/>
      <c r="AB52" s="117"/>
      <c r="AC52" s="70"/>
      <c r="AD52" s="71"/>
      <c r="AE52" s="72"/>
      <c r="AF52" s="44"/>
      <c r="AG52" s="40"/>
      <c r="AH52" s="44"/>
      <c r="AI52" s="40"/>
      <c r="AJ52" s="68"/>
      <c r="AK52" s="67"/>
      <c r="AL52" s="68"/>
      <c r="AM52" s="69"/>
      <c r="AN52" s="574"/>
      <c r="AO52" s="575"/>
      <c r="AP52" s="574"/>
      <c r="AQ52" s="575"/>
      <c r="AR52" s="576"/>
      <c r="AS52" s="9"/>
      <c r="AT52" s="104"/>
      <c r="AU52" s="120"/>
      <c r="AV52" s="120"/>
      <c r="AW52" s="105"/>
      <c r="AX52" s="75"/>
      <c r="AY52" s="121"/>
      <c r="AZ52" s="76"/>
      <c r="BA52" s="104"/>
      <c r="BB52" s="105"/>
      <c r="BC52" s="416"/>
      <c r="BD52" s="416"/>
      <c r="BE52" s="416"/>
      <c r="BF52" s="73"/>
      <c r="BG52" s="123"/>
      <c r="BH52" s="123"/>
      <c r="BI52" s="74"/>
      <c r="BJ52" s="124"/>
      <c r="BK52" s="125"/>
    </row>
    <row r="53" spans="1:63" s="2" customFormat="1" ht="9.6" customHeight="1" x14ac:dyDescent="0.15">
      <c r="A53" s="478"/>
      <c r="B53" s="473"/>
      <c r="C53" s="474"/>
      <c r="D53" s="475"/>
      <c r="E53" s="476"/>
      <c r="F53" s="476"/>
      <c r="G53" s="477"/>
      <c r="H53" s="29"/>
      <c r="I53" s="30"/>
      <c r="J53" s="463"/>
      <c r="K53" s="464"/>
      <c r="L53" s="391" t="s">
        <v>75</v>
      </c>
      <c r="M53" s="392"/>
      <c r="N53" s="392"/>
      <c r="O53" s="392"/>
      <c r="P53" s="393"/>
      <c r="Q53" s="467"/>
      <c r="R53" s="468"/>
      <c r="S53" s="412" t="s">
        <v>33</v>
      </c>
      <c r="T53" s="413"/>
      <c r="U53" s="414"/>
      <c r="V53" s="414"/>
      <c r="W53" s="415"/>
      <c r="X53" s="48"/>
      <c r="Y53" s="128"/>
      <c r="Z53" s="128"/>
      <c r="AA53" s="57" t="s">
        <v>2</v>
      </c>
      <c r="AB53" s="118"/>
      <c r="AC53" s="35"/>
      <c r="AD53" s="119"/>
      <c r="AE53" s="52" t="s">
        <v>1</v>
      </c>
      <c r="AF53" s="357" t="str">
        <f>IF(AND(U56="",AC58=""),"",IF(AND(H49&lt;=15,H55&lt;=15),SUM(U56,U58,AC58),""))</f>
        <v/>
      </c>
      <c r="AG53" s="408"/>
      <c r="AH53" s="357" t="str">
        <f>IF(AND(U56="",AC58=""),"",IF(OR(H49&gt;15,H55&gt;15),SUM(U56,U58,AC58),""))</f>
        <v/>
      </c>
      <c r="AI53" s="408"/>
      <c r="AJ53" s="469"/>
      <c r="AK53" s="470"/>
      <c r="AL53" s="357" t="str">
        <f>IF(AJ53="","",ROUNDDOWN(AJ53*0.02,0))</f>
        <v/>
      </c>
      <c r="AM53" s="471"/>
      <c r="AN53" s="574"/>
      <c r="AO53" s="575"/>
      <c r="AP53" s="574"/>
      <c r="AQ53" s="575"/>
      <c r="AR53" s="576"/>
      <c r="AS53" s="9"/>
      <c r="AT53" s="59"/>
      <c r="AU53" s="60"/>
      <c r="AV53" s="60"/>
      <c r="AW53" s="61"/>
      <c r="AX53" s="31"/>
      <c r="AY53" s="131"/>
      <c r="AZ53" s="139"/>
      <c r="BA53" s="31"/>
      <c r="BB53" s="139"/>
      <c r="BC53" s="416" t="s">
        <v>96</v>
      </c>
      <c r="BD53" s="416"/>
      <c r="BE53" s="416"/>
      <c r="BG53" s="131"/>
      <c r="BH53" s="131"/>
      <c r="BI53" s="134"/>
      <c r="BJ53" s="31"/>
      <c r="BK53" s="134"/>
    </row>
    <row r="54" spans="1:63" s="2" customFormat="1" ht="9.6" customHeight="1" x14ac:dyDescent="0.15">
      <c r="A54" s="97"/>
      <c r="B54" s="473"/>
      <c r="C54" s="474"/>
      <c r="D54" s="100"/>
      <c r="E54" s="101"/>
      <c r="F54" s="101"/>
      <c r="G54" s="102"/>
      <c r="H54" s="33"/>
      <c r="I54" s="55"/>
      <c r="J54" s="84"/>
      <c r="K54" s="110"/>
      <c r="L54" s="417" t="s">
        <v>106</v>
      </c>
      <c r="M54" s="418"/>
      <c r="N54" s="418"/>
      <c r="O54" s="418"/>
      <c r="P54" s="419"/>
      <c r="Q54" s="467"/>
      <c r="R54" s="468"/>
      <c r="S54" s="85"/>
      <c r="T54" s="86"/>
      <c r="U54" s="9"/>
      <c r="V54" s="9"/>
      <c r="W54" s="87"/>
      <c r="X54" s="211" t="s">
        <v>33</v>
      </c>
      <c r="Y54" s="420"/>
      <c r="Z54" s="420"/>
      <c r="AA54" s="421"/>
      <c r="AB54" s="47" t="s">
        <v>33</v>
      </c>
      <c r="AC54" s="422" t="str">
        <f>IF(Y54="","",Y54*AB55)</f>
        <v/>
      </c>
      <c r="AD54" s="423"/>
      <c r="AE54" s="424"/>
      <c r="AF54" s="357"/>
      <c r="AG54" s="408"/>
      <c r="AH54" s="357"/>
      <c r="AI54" s="408"/>
      <c r="AJ54" s="469"/>
      <c r="AK54" s="470"/>
      <c r="AL54" s="357"/>
      <c r="AM54" s="471"/>
      <c r="AN54" s="236"/>
      <c r="AO54" s="301"/>
      <c r="AP54" s="236"/>
      <c r="AQ54" s="301"/>
      <c r="AR54" s="251"/>
      <c r="AS54" s="9"/>
      <c r="AT54" s="36"/>
      <c r="AU54" s="122"/>
      <c r="AV54" s="122"/>
      <c r="AW54" s="99"/>
      <c r="AX54" s="37"/>
      <c r="AY54" s="66"/>
      <c r="AZ54" s="67"/>
      <c r="BA54" s="37"/>
      <c r="BB54" s="99"/>
      <c r="BC54" s="416"/>
      <c r="BD54" s="416"/>
      <c r="BE54" s="416"/>
      <c r="BF54" s="38"/>
      <c r="BG54" s="114"/>
      <c r="BH54" s="114"/>
      <c r="BI54" s="40"/>
      <c r="BJ54" s="38"/>
      <c r="BK54" s="115"/>
    </row>
    <row r="55" spans="1:63" s="2" customFormat="1" ht="9.6" customHeight="1" x14ac:dyDescent="0.15">
      <c r="A55" s="97"/>
      <c r="B55" s="473"/>
      <c r="C55" s="474"/>
      <c r="D55" s="100"/>
      <c r="E55" s="101"/>
      <c r="F55" s="101"/>
      <c r="G55" s="102"/>
      <c r="H55" s="410"/>
      <c r="I55" s="411"/>
      <c r="J55" s="431" t="s">
        <v>111</v>
      </c>
      <c r="K55" s="432"/>
      <c r="L55" s="433" t="s">
        <v>71</v>
      </c>
      <c r="M55" s="434"/>
      <c r="N55" s="51"/>
      <c r="O55" s="128"/>
      <c r="P55" s="57" t="s">
        <v>2</v>
      </c>
      <c r="Q55" s="63"/>
      <c r="R55" s="62"/>
      <c r="S55" s="433" t="s">
        <v>71</v>
      </c>
      <c r="T55" s="434"/>
      <c r="U55" s="51"/>
      <c r="V55" s="128"/>
      <c r="W55" s="57" t="s">
        <v>1</v>
      </c>
      <c r="X55" s="85"/>
      <c r="Y55" s="420"/>
      <c r="Z55" s="420"/>
      <c r="AA55" s="421"/>
      <c r="AB55" s="435"/>
      <c r="AC55" s="422"/>
      <c r="AD55" s="423"/>
      <c r="AE55" s="424"/>
      <c r="AF55" s="357"/>
      <c r="AG55" s="408"/>
      <c r="AH55" s="357"/>
      <c r="AI55" s="408"/>
      <c r="AJ55" s="469"/>
      <c r="AK55" s="470"/>
      <c r="AL55" s="357"/>
      <c r="AM55" s="471"/>
      <c r="AN55" s="244"/>
      <c r="AO55" s="245"/>
      <c r="AP55" s="244"/>
      <c r="AQ55" s="245"/>
      <c r="AR55" s="302"/>
      <c r="AS55" s="9"/>
      <c r="AT55" s="467"/>
      <c r="AU55" s="472"/>
      <c r="AV55" s="472"/>
      <c r="AW55" s="468"/>
      <c r="AX55" s="455"/>
      <c r="AY55" s="456"/>
      <c r="AZ55" s="457"/>
      <c r="BA55" s="458"/>
      <c r="BB55" s="459"/>
      <c r="BC55" s="416"/>
      <c r="BD55" s="416"/>
      <c r="BE55" s="416"/>
      <c r="BF55" s="460"/>
      <c r="BG55" s="461"/>
      <c r="BH55" s="461"/>
      <c r="BI55" s="462"/>
      <c r="BJ55" s="453"/>
      <c r="BK55" s="454"/>
    </row>
    <row r="56" spans="1:63" s="2" customFormat="1" ht="9.6" customHeight="1" x14ac:dyDescent="0.15">
      <c r="A56" s="97"/>
      <c r="B56" s="98"/>
      <c r="C56" s="99"/>
      <c r="D56" s="100"/>
      <c r="E56" s="101"/>
      <c r="F56" s="101"/>
      <c r="G56" s="102"/>
      <c r="H56" s="410"/>
      <c r="I56" s="411"/>
      <c r="J56" s="431"/>
      <c r="K56" s="432"/>
      <c r="L56" s="429" t="s">
        <v>76</v>
      </c>
      <c r="M56" s="430"/>
      <c r="N56" s="442"/>
      <c r="O56" s="442"/>
      <c r="P56" s="443"/>
      <c r="Q56" s="63"/>
      <c r="R56" s="62"/>
      <c r="S56" s="429" t="s">
        <v>78</v>
      </c>
      <c r="T56" s="430"/>
      <c r="U56" s="389" t="str">
        <f>IF(AND(N48="",N52="",N56=""),"",IF(AND(N48="",N52="",N56&lt;&gt;0),ROUNDDOWN(N56*Q52,0),IF(AND(N48=Y48,N52=Y54,(SUM(U48,U52)-INT(SUM(U48,U52)))+(SUM(AC49,AC54)-INT(SUM(AC49,AC54)))&gt;=1),ROUNDUP(SUM(U48,U52),0),ROUNDDOWN(SUM(U48,U52),0))))</f>
        <v/>
      </c>
      <c r="V56" s="389"/>
      <c r="W56" s="390"/>
      <c r="X56" s="391" t="s">
        <v>74</v>
      </c>
      <c r="Y56" s="392"/>
      <c r="Z56" s="392"/>
      <c r="AA56" s="393"/>
      <c r="AB56" s="436"/>
      <c r="AC56" s="422"/>
      <c r="AD56" s="423"/>
      <c r="AE56" s="424"/>
      <c r="AF56" s="44"/>
      <c r="AG56" s="40"/>
      <c r="AH56" s="44"/>
      <c r="AI56" s="40"/>
      <c r="AJ56" s="68"/>
      <c r="AK56" s="67"/>
      <c r="AL56" s="68"/>
      <c r="AM56" s="69"/>
      <c r="AN56" s="455"/>
      <c r="AO56" s="456"/>
      <c r="AP56" s="456"/>
      <c r="AQ56" s="456"/>
      <c r="AR56" s="457"/>
      <c r="AS56" s="9"/>
      <c r="AT56" s="467"/>
      <c r="AU56" s="472"/>
      <c r="AV56" s="472"/>
      <c r="AW56" s="468"/>
      <c r="AX56" s="455"/>
      <c r="AY56" s="456"/>
      <c r="AZ56" s="457"/>
      <c r="BA56" s="458"/>
      <c r="BB56" s="459"/>
      <c r="BC56" s="416"/>
      <c r="BD56" s="416"/>
      <c r="BE56" s="416"/>
      <c r="BF56" s="460"/>
      <c r="BG56" s="461"/>
      <c r="BH56" s="461"/>
      <c r="BI56" s="462"/>
      <c r="BJ56" s="453"/>
      <c r="BK56" s="454"/>
    </row>
    <row r="57" spans="1:63" s="2" customFormat="1" ht="9.6" customHeight="1" x14ac:dyDescent="0.15">
      <c r="A57" s="97"/>
      <c r="B57" s="98"/>
      <c r="C57" s="99"/>
      <c r="D57" s="100"/>
      <c r="E57" s="101"/>
      <c r="F57" s="101"/>
      <c r="G57" s="102"/>
      <c r="H57" s="410"/>
      <c r="I57" s="411"/>
      <c r="J57" s="85"/>
      <c r="K57" s="109"/>
      <c r="L57" s="427" t="s">
        <v>77</v>
      </c>
      <c r="M57" s="428"/>
      <c r="O57" s="129"/>
      <c r="P57" s="56" t="s">
        <v>2</v>
      </c>
      <c r="Q57" s="63"/>
      <c r="R57" s="62"/>
      <c r="S57" s="427" t="s">
        <v>77</v>
      </c>
      <c r="T57" s="428"/>
      <c r="V57" s="79"/>
      <c r="W57" s="56" t="s">
        <v>1</v>
      </c>
      <c r="X57" s="417" t="s">
        <v>105</v>
      </c>
      <c r="Y57" s="418"/>
      <c r="Z57" s="418"/>
      <c r="AA57" s="419"/>
      <c r="AB57" s="334" t="s">
        <v>8</v>
      </c>
      <c r="AC57" s="31"/>
      <c r="AD57" s="126"/>
      <c r="AE57" s="58" t="s">
        <v>1</v>
      </c>
      <c r="AF57" s="44"/>
      <c r="AG57" s="40"/>
      <c r="AH57" s="44"/>
      <c r="AI57" s="40"/>
      <c r="AJ57" s="68"/>
      <c r="AK57" s="67"/>
      <c r="AL57" s="68"/>
      <c r="AM57" s="69"/>
      <c r="AN57" s="455"/>
      <c r="AO57" s="456"/>
      <c r="AP57" s="456"/>
      <c r="AQ57" s="456"/>
      <c r="AR57" s="457"/>
      <c r="AS57" s="9"/>
      <c r="AT57" s="467"/>
      <c r="AU57" s="472"/>
      <c r="AV57" s="472"/>
      <c r="AW57" s="468"/>
      <c r="AX57" s="455"/>
      <c r="AY57" s="456"/>
      <c r="AZ57" s="457"/>
      <c r="BA57" s="458"/>
      <c r="BB57" s="459"/>
      <c r="BC57" s="416"/>
      <c r="BD57" s="416"/>
      <c r="BE57" s="416"/>
      <c r="BF57" s="460"/>
      <c r="BG57" s="461"/>
      <c r="BH57" s="461"/>
      <c r="BI57" s="462"/>
      <c r="BJ57" s="453"/>
      <c r="BK57" s="454"/>
    </row>
    <row r="58" spans="1:63" s="2" customFormat="1" ht="9.6" customHeight="1" x14ac:dyDescent="0.15">
      <c r="A58" s="103"/>
      <c r="B58" s="104"/>
      <c r="C58" s="105"/>
      <c r="D58" s="106"/>
      <c r="E58" s="107"/>
      <c r="F58" s="107"/>
      <c r="G58" s="108"/>
      <c r="H58" s="53"/>
      <c r="I58" s="54"/>
      <c r="J58" s="94"/>
      <c r="K58" s="95"/>
      <c r="L58" s="429"/>
      <c r="M58" s="430"/>
      <c r="N58" s="437"/>
      <c r="O58" s="437"/>
      <c r="P58" s="438"/>
      <c r="Q58" s="64"/>
      <c r="R58" s="65"/>
      <c r="S58" s="429" t="s">
        <v>78</v>
      </c>
      <c r="T58" s="430"/>
      <c r="U58" s="389" t="str">
        <f>IF(N58="","",ROUNDDOWN(N58*Q52,0))</f>
        <v/>
      </c>
      <c r="V58" s="389"/>
      <c r="W58" s="390"/>
      <c r="X58" s="94"/>
      <c r="Y58" s="7"/>
      <c r="Z58" s="7"/>
      <c r="AA58" s="95"/>
      <c r="AB58" s="334"/>
      <c r="AC58" s="439" t="str">
        <f>IF(AND(AC49="",AC54=""),"",ROUNDDOWN(SUM(AC49,AC54),0))</f>
        <v/>
      </c>
      <c r="AD58" s="440"/>
      <c r="AE58" s="441"/>
      <c r="AF58" s="73"/>
      <c r="AG58" s="74"/>
      <c r="AH58" s="73"/>
      <c r="AI58" s="74"/>
      <c r="AJ58" s="75"/>
      <c r="AK58" s="76"/>
      <c r="AL58" s="75"/>
      <c r="AM58" s="77"/>
      <c r="AN58" s="75"/>
      <c r="AO58" s="76"/>
      <c r="AP58" s="75"/>
      <c r="AQ58" s="76"/>
      <c r="AR58" s="77"/>
      <c r="AS58" s="9"/>
      <c r="AT58" s="104"/>
      <c r="AU58" s="120"/>
      <c r="AV58" s="120"/>
      <c r="AW58" s="105"/>
      <c r="AX58" s="75"/>
      <c r="AY58" s="121"/>
      <c r="AZ58" s="76"/>
      <c r="BA58" s="104"/>
      <c r="BB58" s="105"/>
      <c r="BC58" s="416"/>
      <c r="BD58" s="416"/>
      <c r="BE58" s="416"/>
      <c r="BF58" s="73"/>
      <c r="BG58" s="123"/>
      <c r="BH58" s="123"/>
      <c r="BI58" s="74"/>
      <c r="BJ58" s="124"/>
      <c r="BK58" s="125"/>
    </row>
    <row r="59" spans="1:63" s="2" customFormat="1" ht="9.6" customHeight="1" x14ac:dyDescent="0.15">
      <c r="A59" s="88"/>
      <c r="B59" s="89"/>
      <c r="C59" s="96"/>
      <c r="D59" s="90"/>
      <c r="E59" s="91"/>
      <c r="F59" s="91"/>
      <c r="G59" s="92"/>
      <c r="H59" s="31"/>
      <c r="I59" s="58" t="s">
        <v>94</v>
      </c>
      <c r="J59" s="111"/>
      <c r="K59" s="112"/>
      <c r="L59" s="427" t="s">
        <v>71</v>
      </c>
      <c r="M59" s="428"/>
      <c r="O59" s="129"/>
      <c r="P59" s="56" t="s">
        <v>2</v>
      </c>
      <c r="Q59" s="448" t="s">
        <v>3</v>
      </c>
      <c r="R59" s="449"/>
      <c r="S59" s="209"/>
      <c r="T59" s="127"/>
      <c r="U59" s="127"/>
      <c r="V59" s="127"/>
      <c r="W59" s="210" t="s">
        <v>1</v>
      </c>
      <c r="X59" s="209"/>
      <c r="Y59" s="127"/>
      <c r="Z59" s="127"/>
      <c r="AA59" s="210" t="s">
        <v>2</v>
      </c>
      <c r="AB59" s="113" t="s">
        <v>3</v>
      </c>
      <c r="AC59" s="31"/>
      <c r="AD59" s="116"/>
      <c r="AE59" s="41" t="s">
        <v>1</v>
      </c>
      <c r="AF59" s="31"/>
      <c r="AG59" s="41" t="s">
        <v>1</v>
      </c>
      <c r="AH59" s="31"/>
      <c r="AI59" s="41" t="s">
        <v>1</v>
      </c>
      <c r="AJ59" s="31"/>
      <c r="AK59" s="41" t="s">
        <v>1</v>
      </c>
      <c r="AL59" s="42" t="s">
        <v>1</v>
      </c>
      <c r="AM59" s="43" t="s">
        <v>1</v>
      </c>
      <c r="AN59" s="444" t="s">
        <v>3</v>
      </c>
      <c r="AO59" s="446"/>
      <c r="AP59" s="444" t="s">
        <v>3</v>
      </c>
      <c r="AQ59" s="446"/>
      <c r="AR59" s="231" t="s">
        <v>1</v>
      </c>
      <c r="AS59" s="9"/>
      <c r="AT59" s="59"/>
      <c r="AU59" s="60"/>
      <c r="AV59" s="60"/>
      <c r="AW59" s="61"/>
      <c r="AX59" s="31"/>
      <c r="AY59" s="131"/>
      <c r="AZ59" s="139"/>
      <c r="BA59" s="31"/>
      <c r="BB59" s="139"/>
      <c r="BC59" s="416" t="s">
        <v>96</v>
      </c>
      <c r="BD59" s="416"/>
      <c r="BE59" s="416"/>
      <c r="BG59" s="131"/>
      <c r="BH59" s="131"/>
      <c r="BI59" s="134"/>
      <c r="BJ59" s="31"/>
      <c r="BK59" s="134"/>
    </row>
    <row r="60" spans="1:63" s="2" customFormat="1" ht="9.6" customHeight="1" x14ac:dyDescent="0.15">
      <c r="A60" s="97"/>
      <c r="B60" s="98"/>
      <c r="C60" s="99"/>
      <c r="D60" s="100"/>
      <c r="E60" s="101"/>
      <c r="F60" s="101"/>
      <c r="G60" s="102"/>
      <c r="H60" s="35"/>
      <c r="I60" s="55"/>
      <c r="J60" s="85"/>
      <c r="K60" s="109"/>
      <c r="L60" s="412" t="s">
        <v>32</v>
      </c>
      <c r="M60" s="413"/>
      <c r="N60" s="465"/>
      <c r="O60" s="465"/>
      <c r="P60" s="466"/>
      <c r="Q60" s="33"/>
      <c r="R60" s="62"/>
      <c r="S60" s="412" t="s">
        <v>71</v>
      </c>
      <c r="T60" s="413"/>
      <c r="U60" s="414" t="str">
        <f>IF(N60="","",N60*Q64)</f>
        <v/>
      </c>
      <c r="V60" s="414"/>
      <c r="W60" s="415"/>
      <c r="X60" s="211" t="s">
        <v>32</v>
      </c>
      <c r="Y60" s="420"/>
      <c r="Z60" s="420"/>
      <c r="AA60" s="421"/>
      <c r="AB60" s="47" t="s">
        <v>32</v>
      </c>
      <c r="AC60" s="36"/>
      <c r="AD60" s="66"/>
      <c r="AE60" s="67"/>
      <c r="AF60" s="44"/>
      <c r="AG60" s="40"/>
      <c r="AH60" s="44"/>
      <c r="AI60" s="40"/>
      <c r="AJ60" s="44"/>
      <c r="AK60" s="40"/>
      <c r="AL60" s="44"/>
      <c r="AM60" s="45"/>
      <c r="AN60" s="445"/>
      <c r="AO60" s="447"/>
      <c r="AP60" s="445"/>
      <c r="AQ60" s="447"/>
      <c r="AR60" s="69"/>
      <c r="AS60" s="9"/>
      <c r="AT60" s="36"/>
      <c r="AU60" s="122"/>
      <c r="AV60" s="122"/>
      <c r="AW60" s="99"/>
      <c r="AX60" s="37"/>
      <c r="AY60" s="66"/>
      <c r="AZ60" s="67"/>
      <c r="BA60" s="37"/>
      <c r="BB60" s="99"/>
      <c r="BC60" s="416"/>
      <c r="BD60" s="416"/>
      <c r="BE60" s="416"/>
      <c r="BF60" s="38"/>
      <c r="BG60" s="114"/>
      <c r="BH60" s="114"/>
      <c r="BI60" s="40"/>
      <c r="BJ60" s="38"/>
      <c r="BK60" s="115"/>
    </row>
    <row r="61" spans="1:63" s="2" customFormat="1" ht="9.6" customHeight="1" x14ac:dyDescent="0.15">
      <c r="A61" s="97"/>
      <c r="B61" s="98"/>
      <c r="C61" s="99"/>
      <c r="D61" s="100"/>
      <c r="E61" s="101"/>
      <c r="F61" s="101"/>
      <c r="G61" s="102"/>
      <c r="H61" s="410"/>
      <c r="I61" s="411"/>
      <c r="J61" s="425" t="s">
        <v>109</v>
      </c>
      <c r="K61" s="426"/>
      <c r="L61" s="391" t="s">
        <v>73</v>
      </c>
      <c r="M61" s="392"/>
      <c r="N61" s="392"/>
      <c r="O61" s="392"/>
      <c r="P61" s="393"/>
      <c r="Q61" s="63"/>
      <c r="R61" s="62"/>
      <c r="S61" s="412" t="s">
        <v>32</v>
      </c>
      <c r="T61" s="413"/>
      <c r="U61" s="414"/>
      <c r="V61" s="414"/>
      <c r="W61" s="415"/>
      <c r="X61" s="85"/>
      <c r="Y61" s="420"/>
      <c r="Z61" s="420"/>
      <c r="AA61" s="421"/>
      <c r="AB61" s="435"/>
      <c r="AC61" s="422" t="str">
        <f>IF(Y60="","",Y60*AB61)</f>
        <v/>
      </c>
      <c r="AD61" s="423"/>
      <c r="AE61" s="424"/>
      <c r="AF61" s="44"/>
      <c r="AG61" s="40"/>
      <c r="AH61" s="44"/>
      <c r="AI61" s="40"/>
      <c r="AJ61" s="44"/>
      <c r="AK61" s="40"/>
      <c r="AL61" s="44"/>
      <c r="AM61" s="45"/>
      <c r="AN61" s="242"/>
      <c r="AO61" s="243" t="s">
        <v>1</v>
      </c>
      <c r="AP61" s="242"/>
      <c r="AQ61" s="243" t="s">
        <v>1</v>
      </c>
      <c r="AR61" s="69"/>
      <c r="AS61" s="9"/>
      <c r="AT61" s="467"/>
      <c r="AU61" s="472"/>
      <c r="AV61" s="472"/>
      <c r="AW61" s="468"/>
      <c r="AX61" s="455"/>
      <c r="AY61" s="456"/>
      <c r="AZ61" s="457"/>
      <c r="BA61" s="458"/>
      <c r="BB61" s="459"/>
      <c r="BC61" s="416"/>
      <c r="BD61" s="416"/>
      <c r="BE61" s="416"/>
      <c r="BF61" s="460"/>
      <c r="BG61" s="461"/>
      <c r="BH61" s="461"/>
      <c r="BI61" s="462"/>
      <c r="BJ61" s="453"/>
      <c r="BK61" s="454"/>
    </row>
    <row r="62" spans="1:63" s="2" customFormat="1" ht="9.6" customHeight="1" x14ac:dyDescent="0.15">
      <c r="A62" s="97"/>
      <c r="B62" s="473"/>
      <c r="C62" s="474"/>
      <c r="D62" s="100"/>
      <c r="E62" s="101"/>
      <c r="F62" s="101"/>
      <c r="G62" s="102"/>
      <c r="H62" s="410"/>
      <c r="I62" s="411"/>
      <c r="J62" s="425"/>
      <c r="K62" s="426"/>
      <c r="L62" s="450" t="s">
        <v>106</v>
      </c>
      <c r="M62" s="451"/>
      <c r="N62" s="451"/>
      <c r="O62" s="451"/>
      <c r="P62" s="452"/>
      <c r="Q62" s="63"/>
      <c r="R62" s="62"/>
      <c r="S62" s="80"/>
      <c r="T62" s="81"/>
      <c r="U62" s="82"/>
      <c r="V62" s="82"/>
      <c r="W62" s="83"/>
      <c r="X62" s="391" t="s">
        <v>72</v>
      </c>
      <c r="Y62" s="392"/>
      <c r="Z62" s="392"/>
      <c r="AA62" s="393"/>
      <c r="AB62" s="435"/>
      <c r="AC62" s="422"/>
      <c r="AD62" s="423"/>
      <c r="AE62" s="424"/>
      <c r="AF62" s="38"/>
      <c r="AG62" s="40"/>
      <c r="AH62" s="38"/>
      <c r="AI62" s="40"/>
      <c r="AJ62" s="37"/>
      <c r="AK62" s="67"/>
      <c r="AL62" s="38"/>
      <c r="AM62" s="46"/>
      <c r="AN62" s="68"/>
      <c r="AO62" s="67"/>
      <c r="AP62" s="68"/>
      <c r="AQ62" s="67"/>
      <c r="AR62" s="69"/>
      <c r="AS62" s="9"/>
      <c r="AT62" s="467"/>
      <c r="AU62" s="472"/>
      <c r="AV62" s="472"/>
      <c r="AW62" s="468"/>
      <c r="AX62" s="455"/>
      <c r="AY62" s="456"/>
      <c r="AZ62" s="457"/>
      <c r="BA62" s="458"/>
      <c r="BB62" s="459"/>
      <c r="BC62" s="416"/>
      <c r="BD62" s="416"/>
      <c r="BE62" s="416"/>
      <c r="BF62" s="460"/>
      <c r="BG62" s="461"/>
      <c r="BH62" s="461"/>
      <c r="BI62" s="462"/>
      <c r="BJ62" s="453"/>
      <c r="BK62" s="454"/>
    </row>
    <row r="63" spans="1:63" s="2" customFormat="1" ht="9.6" customHeight="1" x14ac:dyDescent="0.15">
      <c r="A63" s="34"/>
      <c r="B63" s="473"/>
      <c r="C63" s="474"/>
      <c r="D63" s="100"/>
      <c r="E63" s="101"/>
      <c r="F63" s="101"/>
      <c r="G63" s="102"/>
      <c r="H63" s="410"/>
      <c r="I63" s="411"/>
      <c r="J63" s="85"/>
      <c r="K63" s="109"/>
      <c r="L63" s="433" t="s">
        <v>71</v>
      </c>
      <c r="M63" s="434"/>
      <c r="O63" s="130"/>
      <c r="P63" s="49" t="s">
        <v>2</v>
      </c>
      <c r="Q63" s="63"/>
      <c r="R63" s="62"/>
      <c r="S63" s="48"/>
      <c r="T63" s="128"/>
      <c r="U63" s="128"/>
      <c r="V63" s="128"/>
      <c r="W63" s="57" t="s">
        <v>1</v>
      </c>
      <c r="X63" s="417" t="s">
        <v>105</v>
      </c>
      <c r="Y63" s="418"/>
      <c r="Z63" s="418"/>
      <c r="AA63" s="419"/>
      <c r="AB63" s="435"/>
      <c r="AC63" s="422"/>
      <c r="AD63" s="423"/>
      <c r="AE63" s="424"/>
      <c r="AF63" s="44"/>
      <c r="AG63" s="40"/>
      <c r="AH63" s="44"/>
      <c r="AI63" s="40"/>
      <c r="AJ63" s="68"/>
      <c r="AK63" s="67"/>
      <c r="AL63" s="44"/>
      <c r="AM63" s="69"/>
      <c r="AN63" s="574"/>
      <c r="AO63" s="575"/>
      <c r="AP63" s="574"/>
      <c r="AQ63" s="575"/>
      <c r="AR63" s="576" t="str">
        <f>IF(AND(AN63="",AP63=""),"",SUM(AN63,AP63))</f>
        <v/>
      </c>
      <c r="AS63" s="9"/>
      <c r="AT63" s="467"/>
      <c r="AU63" s="472"/>
      <c r="AV63" s="472"/>
      <c r="AW63" s="468"/>
      <c r="AX63" s="455"/>
      <c r="AY63" s="456"/>
      <c r="AZ63" s="457"/>
      <c r="BA63" s="458"/>
      <c r="BB63" s="459"/>
      <c r="BC63" s="416"/>
      <c r="BD63" s="416"/>
      <c r="BE63" s="416"/>
      <c r="BF63" s="460"/>
      <c r="BG63" s="461"/>
      <c r="BH63" s="461"/>
      <c r="BI63" s="462"/>
      <c r="BJ63" s="453"/>
      <c r="BK63" s="454"/>
    </row>
    <row r="64" spans="1:63" s="2" customFormat="1" ht="9.6" customHeight="1" x14ac:dyDescent="0.15">
      <c r="A64" s="478"/>
      <c r="B64" s="473"/>
      <c r="C64" s="474"/>
      <c r="D64" s="475"/>
      <c r="E64" s="476"/>
      <c r="F64" s="476"/>
      <c r="G64" s="477"/>
      <c r="H64" s="53"/>
      <c r="I64" s="54"/>
      <c r="J64" s="463" t="s">
        <v>110</v>
      </c>
      <c r="K64" s="464"/>
      <c r="L64" s="412" t="s">
        <v>33</v>
      </c>
      <c r="M64" s="413"/>
      <c r="N64" s="465"/>
      <c r="O64" s="465"/>
      <c r="P64" s="466"/>
      <c r="Q64" s="467"/>
      <c r="R64" s="468"/>
      <c r="S64" s="412" t="s">
        <v>71</v>
      </c>
      <c r="T64" s="413"/>
      <c r="U64" s="414" t="str">
        <f>IF(N64="","",N64*Q64)</f>
        <v/>
      </c>
      <c r="V64" s="414"/>
      <c r="W64" s="415"/>
      <c r="X64" s="80"/>
      <c r="Y64" s="81"/>
      <c r="Z64" s="81"/>
      <c r="AA64" s="93"/>
      <c r="AB64" s="117"/>
      <c r="AC64" s="70"/>
      <c r="AD64" s="71"/>
      <c r="AE64" s="72"/>
      <c r="AF64" s="44"/>
      <c r="AG64" s="40"/>
      <c r="AH64" s="44"/>
      <c r="AI64" s="40"/>
      <c r="AJ64" s="68"/>
      <c r="AK64" s="67"/>
      <c r="AL64" s="68"/>
      <c r="AM64" s="69"/>
      <c r="AN64" s="574"/>
      <c r="AO64" s="575"/>
      <c r="AP64" s="574"/>
      <c r="AQ64" s="575"/>
      <c r="AR64" s="576"/>
      <c r="AS64" s="9"/>
      <c r="AT64" s="104"/>
      <c r="AU64" s="120"/>
      <c r="AV64" s="120"/>
      <c r="AW64" s="105"/>
      <c r="AX64" s="75"/>
      <c r="AY64" s="121"/>
      <c r="AZ64" s="76"/>
      <c r="BA64" s="104"/>
      <c r="BB64" s="105"/>
      <c r="BC64" s="416"/>
      <c r="BD64" s="416"/>
      <c r="BE64" s="416"/>
      <c r="BF64" s="73"/>
      <c r="BG64" s="123"/>
      <c r="BH64" s="123"/>
      <c r="BI64" s="74"/>
      <c r="BJ64" s="124"/>
      <c r="BK64" s="125"/>
    </row>
    <row r="65" spans="1:63" s="2" customFormat="1" ht="9.6" customHeight="1" x14ac:dyDescent="0.15">
      <c r="A65" s="478"/>
      <c r="B65" s="473"/>
      <c r="C65" s="474"/>
      <c r="D65" s="475"/>
      <c r="E65" s="476"/>
      <c r="F65" s="476"/>
      <c r="G65" s="477"/>
      <c r="H65" s="29"/>
      <c r="I65" s="30"/>
      <c r="J65" s="463"/>
      <c r="K65" s="464"/>
      <c r="L65" s="391" t="s">
        <v>75</v>
      </c>
      <c r="M65" s="392"/>
      <c r="N65" s="392"/>
      <c r="O65" s="392"/>
      <c r="P65" s="393"/>
      <c r="Q65" s="467"/>
      <c r="R65" s="468"/>
      <c r="S65" s="412" t="s">
        <v>33</v>
      </c>
      <c r="T65" s="413"/>
      <c r="U65" s="414"/>
      <c r="V65" s="414"/>
      <c r="W65" s="415"/>
      <c r="X65" s="48"/>
      <c r="Y65" s="128"/>
      <c r="Z65" s="128"/>
      <c r="AA65" s="57" t="s">
        <v>2</v>
      </c>
      <c r="AB65" s="118"/>
      <c r="AC65" s="35"/>
      <c r="AD65" s="119"/>
      <c r="AE65" s="52" t="s">
        <v>1</v>
      </c>
      <c r="AF65" s="357" t="str">
        <f>IF(AND(U68="",AC70=""),"",IF(AND(H61&lt;=15,H67&lt;=15),SUM(U68,U70,AC70),""))</f>
        <v/>
      </c>
      <c r="AG65" s="408"/>
      <c r="AH65" s="357" t="str">
        <f>IF(AND(U68="",AC70=""),"",IF(OR(H61&gt;15,H67&gt;15),SUM(U68,U70,AC70),""))</f>
        <v/>
      </c>
      <c r="AI65" s="408"/>
      <c r="AJ65" s="469"/>
      <c r="AK65" s="470"/>
      <c r="AL65" s="357" t="str">
        <f>IF(AJ65="","",ROUNDDOWN(AJ65*0.02,0))</f>
        <v/>
      </c>
      <c r="AM65" s="471"/>
      <c r="AN65" s="574"/>
      <c r="AO65" s="575"/>
      <c r="AP65" s="574"/>
      <c r="AQ65" s="575"/>
      <c r="AR65" s="576"/>
      <c r="AS65" s="9"/>
      <c r="AT65" s="59"/>
      <c r="AU65" s="60"/>
      <c r="AV65" s="60"/>
      <c r="AW65" s="61"/>
      <c r="AX65" s="31"/>
      <c r="AY65" s="131"/>
      <c r="AZ65" s="139"/>
      <c r="BA65" s="31"/>
      <c r="BB65" s="139"/>
      <c r="BC65" s="416" t="s">
        <v>96</v>
      </c>
      <c r="BD65" s="416"/>
      <c r="BE65" s="416"/>
      <c r="BG65" s="131"/>
      <c r="BH65" s="131"/>
      <c r="BI65" s="134"/>
      <c r="BJ65" s="31"/>
      <c r="BK65" s="134"/>
    </row>
    <row r="66" spans="1:63" s="2" customFormat="1" ht="9.6" customHeight="1" x14ac:dyDescent="0.15">
      <c r="A66" s="97"/>
      <c r="B66" s="473"/>
      <c r="C66" s="474"/>
      <c r="D66" s="100"/>
      <c r="E66" s="101"/>
      <c r="F66" s="101"/>
      <c r="G66" s="102"/>
      <c r="H66" s="33"/>
      <c r="I66" s="55"/>
      <c r="J66" s="84"/>
      <c r="K66" s="110"/>
      <c r="L66" s="417" t="s">
        <v>106</v>
      </c>
      <c r="M66" s="418"/>
      <c r="N66" s="418"/>
      <c r="O66" s="418"/>
      <c r="P66" s="419"/>
      <c r="Q66" s="467"/>
      <c r="R66" s="468"/>
      <c r="S66" s="85"/>
      <c r="T66" s="86"/>
      <c r="U66" s="9"/>
      <c r="V66" s="9"/>
      <c r="W66" s="87"/>
      <c r="X66" s="211" t="s">
        <v>33</v>
      </c>
      <c r="Y66" s="420"/>
      <c r="Z66" s="420"/>
      <c r="AA66" s="421"/>
      <c r="AB66" s="47" t="s">
        <v>33</v>
      </c>
      <c r="AC66" s="422" t="str">
        <f>IF(Y66="","",Y66*AB67)</f>
        <v/>
      </c>
      <c r="AD66" s="423"/>
      <c r="AE66" s="424"/>
      <c r="AF66" s="357"/>
      <c r="AG66" s="408"/>
      <c r="AH66" s="357"/>
      <c r="AI66" s="408"/>
      <c r="AJ66" s="469"/>
      <c r="AK66" s="470"/>
      <c r="AL66" s="357"/>
      <c r="AM66" s="471"/>
      <c r="AN66" s="236"/>
      <c r="AO66" s="301"/>
      <c r="AP66" s="236"/>
      <c r="AQ66" s="301"/>
      <c r="AR66" s="251"/>
      <c r="AS66" s="9"/>
      <c r="AT66" s="36"/>
      <c r="AU66" s="122"/>
      <c r="AV66" s="122"/>
      <c r="AW66" s="99"/>
      <c r="AX66" s="37"/>
      <c r="AY66" s="66"/>
      <c r="AZ66" s="67"/>
      <c r="BA66" s="37"/>
      <c r="BB66" s="99"/>
      <c r="BC66" s="416"/>
      <c r="BD66" s="416"/>
      <c r="BE66" s="416"/>
      <c r="BF66" s="38"/>
      <c r="BG66" s="114"/>
      <c r="BH66" s="114"/>
      <c r="BI66" s="40"/>
      <c r="BJ66" s="38"/>
      <c r="BK66" s="115"/>
    </row>
    <row r="67" spans="1:63" s="2" customFormat="1" ht="9.6" customHeight="1" x14ac:dyDescent="0.15">
      <c r="A67" s="97"/>
      <c r="B67" s="473"/>
      <c r="C67" s="474"/>
      <c r="D67" s="100"/>
      <c r="E67" s="101"/>
      <c r="F67" s="101"/>
      <c r="G67" s="102"/>
      <c r="H67" s="410"/>
      <c r="I67" s="411"/>
      <c r="J67" s="431" t="s">
        <v>111</v>
      </c>
      <c r="K67" s="432"/>
      <c r="L67" s="433" t="s">
        <v>71</v>
      </c>
      <c r="M67" s="434"/>
      <c r="N67" s="51"/>
      <c r="O67" s="128"/>
      <c r="P67" s="57" t="s">
        <v>2</v>
      </c>
      <c r="Q67" s="63"/>
      <c r="R67" s="62"/>
      <c r="S67" s="433" t="s">
        <v>71</v>
      </c>
      <c r="T67" s="434"/>
      <c r="U67" s="51"/>
      <c r="V67" s="128"/>
      <c r="W67" s="57" t="s">
        <v>1</v>
      </c>
      <c r="X67" s="85"/>
      <c r="Y67" s="420"/>
      <c r="Z67" s="420"/>
      <c r="AA67" s="421"/>
      <c r="AB67" s="435"/>
      <c r="AC67" s="422"/>
      <c r="AD67" s="423"/>
      <c r="AE67" s="424"/>
      <c r="AF67" s="357"/>
      <c r="AG67" s="408"/>
      <c r="AH67" s="357"/>
      <c r="AI67" s="408"/>
      <c r="AJ67" s="469"/>
      <c r="AK67" s="470"/>
      <c r="AL67" s="357"/>
      <c r="AM67" s="471"/>
      <c r="AN67" s="244"/>
      <c r="AO67" s="245"/>
      <c r="AP67" s="244"/>
      <c r="AQ67" s="245"/>
      <c r="AR67" s="302"/>
      <c r="AS67" s="9"/>
      <c r="AT67" s="467"/>
      <c r="AU67" s="472"/>
      <c r="AV67" s="472"/>
      <c r="AW67" s="468"/>
      <c r="AX67" s="455"/>
      <c r="AY67" s="456"/>
      <c r="AZ67" s="457"/>
      <c r="BA67" s="458"/>
      <c r="BB67" s="459"/>
      <c r="BC67" s="416"/>
      <c r="BD67" s="416"/>
      <c r="BE67" s="416"/>
      <c r="BF67" s="460"/>
      <c r="BG67" s="461"/>
      <c r="BH67" s="461"/>
      <c r="BI67" s="462"/>
      <c r="BJ67" s="453"/>
      <c r="BK67" s="454"/>
    </row>
    <row r="68" spans="1:63" s="2" customFormat="1" ht="9.6" customHeight="1" x14ac:dyDescent="0.15">
      <c r="A68" s="97"/>
      <c r="B68" s="98"/>
      <c r="C68" s="99"/>
      <c r="D68" s="100"/>
      <c r="E68" s="101"/>
      <c r="F68" s="101"/>
      <c r="G68" s="102"/>
      <c r="H68" s="410"/>
      <c r="I68" s="411"/>
      <c r="J68" s="431"/>
      <c r="K68" s="432"/>
      <c r="L68" s="429" t="s">
        <v>76</v>
      </c>
      <c r="M68" s="430"/>
      <c r="N68" s="442"/>
      <c r="O68" s="442"/>
      <c r="P68" s="443"/>
      <c r="Q68" s="63"/>
      <c r="R68" s="62"/>
      <c r="S68" s="429" t="s">
        <v>78</v>
      </c>
      <c r="T68" s="430"/>
      <c r="U68" s="389" t="str">
        <f>IF(AND(N60="",N64="",N68=""),"",IF(AND(N60="",N64="",N68&lt;&gt;0),ROUNDDOWN(N68*Q64,0),IF(AND(N60=Y60,N64=Y66,(SUM(U60,U64)-INT(SUM(U60,U64)))+(SUM(AC61,AC66)-INT(SUM(AC61,AC66)))&gt;=1),ROUNDUP(SUM(U60,U64),0),ROUNDDOWN(SUM(U60,U64),0))))</f>
        <v/>
      </c>
      <c r="V68" s="389"/>
      <c r="W68" s="390"/>
      <c r="X68" s="391" t="s">
        <v>74</v>
      </c>
      <c r="Y68" s="392"/>
      <c r="Z68" s="392"/>
      <c r="AA68" s="393"/>
      <c r="AB68" s="436"/>
      <c r="AC68" s="422"/>
      <c r="AD68" s="423"/>
      <c r="AE68" s="424"/>
      <c r="AF68" s="44"/>
      <c r="AG68" s="40"/>
      <c r="AH68" s="44"/>
      <c r="AI68" s="40"/>
      <c r="AJ68" s="68"/>
      <c r="AK68" s="67"/>
      <c r="AL68" s="68"/>
      <c r="AM68" s="69"/>
      <c r="AN68" s="455"/>
      <c r="AO68" s="456"/>
      <c r="AP68" s="456"/>
      <c r="AQ68" s="456"/>
      <c r="AR68" s="457"/>
      <c r="AS68" s="9"/>
      <c r="AT68" s="467"/>
      <c r="AU68" s="472"/>
      <c r="AV68" s="472"/>
      <c r="AW68" s="468"/>
      <c r="AX68" s="455"/>
      <c r="AY68" s="456"/>
      <c r="AZ68" s="457"/>
      <c r="BA68" s="458"/>
      <c r="BB68" s="459"/>
      <c r="BC68" s="416"/>
      <c r="BD68" s="416"/>
      <c r="BE68" s="416"/>
      <c r="BF68" s="460"/>
      <c r="BG68" s="461"/>
      <c r="BH68" s="461"/>
      <c r="BI68" s="462"/>
      <c r="BJ68" s="453"/>
      <c r="BK68" s="454"/>
    </row>
    <row r="69" spans="1:63" s="2" customFormat="1" ht="9.6" customHeight="1" x14ac:dyDescent="0.15">
      <c r="A69" s="97"/>
      <c r="B69" s="98"/>
      <c r="C69" s="99"/>
      <c r="D69" s="100"/>
      <c r="E69" s="101"/>
      <c r="F69" s="101"/>
      <c r="G69" s="102"/>
      <c r="H69" s="410"/>
      <c r="I69" s="411"/>
      <c r="J69" s="85"/>
      <c r="K69" s="109"/>
      <c r="L69" s="427" t="s">
        <v>77</v>
      </c>
      <c r="M69" s="428"/>
      <c r="O69" s="129"/>
      <c r="P69" s="56" t="s">
        <v>2</v>
      </c>
      <c r="Q69" s="63"/>
      <c r="R69" s="62"/>
      <c r="S69" s="427" t="s">
        <v>77</v>
      </c>
      <c r="T69" s="428"/>
      <c r="V69" s="79"/>
      <c r="W69" s="56" t="s">
        <v>1</v>
      </c>
      <c r="X69" s="417" t="s">
        <v>105</v>
      </c>
      <c r="Y69" s="418"/>
      <c r="Z69" s="418"/>
      <c r="AA69" s="419"/>
      <c r="AB69" s="334" t="s">
        <v>8</v>
      </c>
      <c r="AC69" s="31"/>
      <c r="AD69" s="126"/>
      <c r="AE69" s="58" t="s">
        <v>1</v>
      </c>
      <c r="AF69" s="44"/>
      <c r="AG69" s="40"/>
      <c r="AH69" s="44"/>
      <c r="AI69" s="40"/>
      <c r="AJ69" s="68"/>
      <c r="AK69" s="67"/>
      <c r="AL69" s="68"/>
      <c r="AM69" s="69"/>
      <c r="AN69" s="455"/>
      <c r="AO69" s="456"/>
      <c r="AP69" s="456"/>
      <c r="AQ69" s="456"/>
      <c r="AR69" s="457"/>
      <c r="AS69" s="9"/>
      <c r="AT69" s="467"/>
      <c r="AU69" s="472"/>
      <c r="AV69" s="472"/>
      <c r="AW69" s="468"/>
      <c r="AX69" s="455"/>
      <c r="AY69" s="456"/>
      <c r="AZ69" s="457"/>
      <c r="BA69" s="458"/>
      <c r="BB69" s="459"/>
      <c r="BC69" s="416"/>
      <c r="BD69" s="416"/>
      <c r="BE69" s="416"/>
      <c r="BF69" s="460"/>
      <c r="BG69" s="461"/>
      <c r="BH69" s="461"/>
      <c r="BI69" s="462"/>
      <c r="BJ69" s="453"/>
      <c r="BK69" s="454"/>
    </row>
    <row r="70" spans="1:63" s="2" customFormat="1" ht="9.6" customHeight="1" thickBot="1" x14ac:dyDescent="0.2">
      <c r="A70" s="103"/>
      <c r="B70" s="104"/>
      <c r="C70" s="105"/>
      <c r="D70" s="106"/>
      <c r="E70" s="107"/>
      <c r="F70" s="107"/>
      <c r="G70" s="108"/>
      <c r="H70" s="53"/>
      <c r="I70" s="54"/>
      <c r="J70" s="94"/>
      <c r="K70" s="95"/>
      <c r="L70" s="429"/>
      <c r="M70" s="430"/>
      <c r="N70" s="437"/>
      <c r="O70" s="437"/>
      <c r="P70" s="438"/>
      <c r="Q70" s="64"/>
      <c r="R70" s="65"/>
      <c r="S70" s="429" t="s">
        <v>78</v>
      </c>
      <c r="T70" s="430"/>
      <c r="U70" s="389" t="str">
        <f>IF(N70="","",ROUNDDOWN(N70*Q64,0))</f>
        <v/>
      </c>
      <c r="V70" s="389"/>
      <c r="W70" s="390"/>
      <c r="X70" s="94"/>
      <c r="Y70" s="7"/>
      <c r="Z70" s="7"/>
      <c r="AA70" s="95"/>
      <c r="AB70" s="334"/>
      <c r="AC70" s="439" t="str">
        <f>IF(AND(AC61="",AC66=""),"",ROUNDDOWN(SUM(AC61,AC66),0))</f>
        <v/>
      </c>
      <c r="AD70" s="440"/>
      <c r="AE70" s="441"/>
      <c r="AF70" s="73"/>
      <c r="AG70" s="74"/>
      <c r="AH70" s="73"/>
      <c r="AI70" s="74"/>
      <c r="AJ70" s="75"/>
      <c r="AK70" s="76"/>
      <c r="AL70" s="75"/>
      <c r="AM70" s="77"/>
      <c r="AN70" s="75"/>
      <c r="AO70" s="76"/>
      <c r="AP70" s="75"/>
      <c r="AQ70" s="76"/>
      <c r="AR70" s="77"/>
      <c r="AS70" s="9"/>
      <c r="AT70" s="104"/>
      <c r="AU70" s="120"/>
      <c r="AV70" s="120"/>
      <c r="AW70" s="105"/>
      <c r="AX70" s="75"/>
      <c r="AY70" s="121"/>
      <c r="AZ70" s="76"/>
      <c r="BA70" s="104"/>
      <c r="BB70" s="105"/>
      <c r="BC70" s="416"/>
      <c r="BD70" s="416"/>
      <c r="BE70" s="416"/>
      <c r="BF70" s="73"/>
      <c r="BG70" s="123"/>
      <c r="BH70" s="123"/>
      <c r="BI70" s="74"/>
      <c r="BJ70" s="124"/>
      <c r="BK70" s="125"/>
    </row>
    <row r="71" spans="1:63" ht="8.1" customHeight="1" x14ac:dyDescent="0.15">
      <c r="A71" s="394" t="s">
        <v>108</v>
      </c>
      <c r="B71" s="394"/>
      <c r="C71" s="394"/>
      <c r="D71" s="394"/>
      <c r="E71" s="394"/>
      <c r="F71" s="394"/>
      <c r="G71" s="394"/>
      <c r="H71" s="346">
        <f>SUM(H13,H25,H37,H49,H61)</f>
        <v>0</v>
      </c>
      <c r="I71" s="346"/>
      <c r="J71" s="395" t="s">
        <v>91</v>
      </c>
      <c r="K71" s="11" t="s">
        <v>7</v>
      </c>
      <c r="L71" s="12" t="s">
        <v>9</v>
      </c>
      <c r="M71" s="397" t="s">
        <v>79</v>
      </c>
      <c r="N71" s="207"/>
      <c r="O71" s="400"/>
      <c r="P71" s="400"/>
      <c r="Q71" s="398" t="s">
        <v>7</v>
      </c>
      <c r="R71" s="399"/>
      <c r="S71" s="135" t="s">
        <v>81</v>
      </c>
      <c r="T71" s="126"/>
      <c r="U71" s="126"/>
      <c r="V71" s="126"/>
      <c r="W71" s="112"/>
      <c r="X71" s="324"/>
      <c r="Y71" s="324"/>
      <c r="Z71" s="324"/>
      <c r="AA71" s="324"/>
      <c r="AB71" s="324"/>
      <c r="AC71" s="133" t="s">
        <v>82</v>
      </c>
      <c r="AD71" s="126"/>
      <c r="AE71" s="112"/>
      <c r="AF71" s="356">
        <f>COUNT(AF17,AF29,AF41,AF53,AF65)</f>
        <v>0</v>
      </c>
      <c r="AG71" s="353" t="s">
        <v>7</v>
      </c>
      <c r="AH71" s="356">
        <f>COUNT(AH17,AH29,AH41,AH53,AH65)</f>
        <v>0</v>
      </c>
      <c r="AI71" s="353" t="s">
        <v>7</v>
      </c>
      <c r="AJ71" s="136" t="s">
        <v>83</v>
      </c>
      <c r="AK71" s="134"/>
      <c r="AL71" s="137" t="s">
        <v>84</v>
      </c>
      <c r="AM71" s="137" t="s">
        <v>85</v>
      </c>
      <c r="AN71" s="138" t="s">
        <v>86</v>
      </c>
      <c r="AO71" s="134"/>
      <c r="AP71" s="138" t="s">
        <v>87</v>
      </c>
      <c r="AQ71" s="134"/>
      <c r="AR71" s="137" t="s">
        <v>88</v>
      </c>
      <c r="AS71" s="8"/>
      <c r="AT71" s="366" t="s">
        <v>95</v>
      </c>
      <c r="AU71" s="367"/>
      <c r="AV71" s="368"/>
      <c r="AW71" s="363" t="s">
        <v>43</v>
      </c>
      <c r="AX71" s="363"/>
      <c r="AY71" s="363"/>
      <c r="AZ71" s="362" t="s">
        <v>69</v>
      </c>
      <c r="BA71" s="363" t="s">
        <v>0</v>
      </c>
      <c r="BB71" s="363"/>
      <c r="BC71" s="363"/>
      <c r="BD71" s="363" t="s">
        <v>44</v>
      </c>
      <c r="BE71" s="363"/>
      <c r="BF71" s="363"/>
      <c r="BG71" s="363"/>
      <c r="BH71" s="363"/>
      <c r="BI71" s="363"/>
      <c r="BJ71" s="363"/>
      <c r="BK71" s="363"/>
    </row>
    <row r="72" spans="1:63" ht="12.6" customHeight="1" x14ac:dyDescent="0.15">
      <c r="A72" s="394"/>
      <c r="B72" s="394"/>
      <c r="C72" s="394"/>
      <c r="D72" s="394"/>
      <c r="E72" s="394"/>
      <c r="F72" s="394"/>
      <c r="G72" s="394"/>
      <c r="H72" s="346"/>
      <c r="I72" s="346"/>
      <c r="J72" s="396"/>
      <c r="K72" s="28"/>
      <c r="L72" s="364" t="s">
        <v>10</v>
      </c>
      <c r="M72" s="334"/>
      <c r="N72" s="208"/>
      <c r="O72" s="401"/>
      <c r="P72" s="401"/>
      <c r="Q72" s="336"/>
      <c r="R72" s="337"/>
      <c r="S72" s="132"/>
      <c r="T72" s="114"/>
      <c r="U72" s="114"/>
      <c r="V72" s="114"/>
      <c r="W72" s="40"/>
      <c r="X72" s="324"/>
      <c r="Y72" s="324"/>
      <c r="Z72" s="324"/>
      <c r="AA72" s="324"/>
      <c r="AB72" s="324"/>
      <c r="AC72" s="132"/>
      <c r="AD72" s="114"/>
      <c r="AE72" s="40"/>
      <c r="AF72" s="357"/>
      <c r="AG72" s="354"/>
      <c r="AH72" s="357"/>
      <c r="AI72" s="354"/>
      <c r="AJ72" s="36"/>
      <c r="AK72" s="40"/>
      <c r="AL72" s="46"/>
      <c r="AM72" s="46"/>
      <c r="AN72" s="44"/>
      <c r="AO72" s="40"/>
      <c r="AP72" s="44"/>
      <c r="AQ72" s="40"/>
      <c r="AR72" s="45"/>
      <c r="AS72" s="8"/>
      <c r="AT72" s="369"/>
      <c r="AU72" s="370"/>
      <c r="AV72" s="371"/>
      <c r="AW72" s="363"/>
      <c r="AX72" s="363"/>
      <c r="AY72" s="363"/>
      <c r="AZ72" s="362"/>
      <c r="BA72" s="363"/>
      <c r="BB72" s="363"/>
      <c r="BC72" s="363"/>
      <c r="BD72" s="363"/>
      <c r="BE72" s="363"/>
      <c r="BF72" s="363"/>
      <c r="BG72" s="363"/>
      <c r="BH72" s="363"/>
      <c r="BI72" s="363"/>
      <c r="BJ72" s="363"/>
      <c r="BK72" s="363"/>
    </row>
    <row r="73" spans="1:63" ht="8.1" customHeight="1" x14ac:dyDescent="0.15">
      <c r="A73" s="394"/>
      <c r="B73" s="394"/>
      <c r="C73" s="394"/>
      <c r="D73" s="394"/>
      <c r="E73" s="394"/>
      <c r="F73" s="394"/>
      <c r="G73" s="394"/>
      <c r="H73" s="346"/>
      <c r="I73" s="346"/>
      <c r="J73" s="395" t="s">
        <v>92</v>
      </c>
      <c r="K73" s="11" t="s">
        <v>7</v>
      </c>
      <c r="L73" s="364"/>
      <c r="M73" s="334" t="s">
        <v>80</v>
      </c>
      <c r="N73" s="204"/>
      <c r="O73" s="402"/>
      <c r="P73" s="402"/>
      <c r="Q73" s="336" t="s">
        <v>7</v>
      </c>
      <c r="R73" s="337"/>
      <c r="S73" s="114"/>
      <c r="T73" s="114"/>
      <c r="U73" s="114"/>
      <c r="V73" s="114"/>
      <c r="W73" s="40"/>
      <c r="X73" s="324"/>
      <c r="Y73" s="324"/>
      <c r="Z73" s="324"/>
      <c r="AA73" s="324"/>
      <c r="AB73" s="324"/>
      <c r="AC73" s="44"/>
      <c r="AD73" s="114"/>
      <c r="AE73" s="40"/>
      <c r="AF73" s="358"/>
      <c r="AG73" s="355"/>
      <c r="AH73" s="358"/>
      <c r="AI73" s="355"/>
      <c r="AJ73" s="44"/>
      <c r="AK73" s="40"/>
      <c r="AL73" s="45"/>
      <c r="AM73" s="45"/>
      <c r="AN73" s="44"/>
      <c r="AO73" s="40"/>
      <c r="AP73" s="44"/>
      <c r="AQ73" s="40"/>
      <c r="AR73" s="45"/>
      <c r="AS73" s="8"/>
      <c r="AT73" s="369"/>
      <c r="AU73" s="370"/>
      <c r="AV73" s="371"/>
      <c r="AW73" s="372">
        <v>2</v>
      </c>
      <c r="AX73" s="373"/>
      <c r="AY73" s="378">
        <v>5</v>
      </c>
      <c r="AZ73" s="359">
        <f>Q2</f>
        <v>0</v>
      </c>
      <c r="BA73" s="347">
        <f>R2</f>
        <v>0</v>
      </c>
      <c r="BB73" s="350">
        <f>T2</f>
        <v>0</v>
      </c>
      <c r="BC73" s="386"/>
      <c r="BD73" s="347">
        <f>U2</f>
        <v>0</v>
      </c>
      <c r="BE73" s="350">
        <f>V2</f>
        <v>0</v>
      </c>
      <c r="BF73" s="350"/>
      <c r="BG73" s="350">
        <f>W2</f>
        <v>0</v>
      </c>
      <c r="BH73" s="350">
        <f>X2</f>
        <v>0</v>
      </c>
      <c r="BI73" s="350">
        <f>Y2</f>
        <v>0</v>
      </c>
      <c r="BJ73" s="350"/>
      <c r="BK73" s="383">
        <f>Z2</f>
        <v>0</v>
      </c>
    </row>
    <row r="74" spans="1:63" ht="12.6" customHeight="1" x14ac:dyDescent="0.15">
      <c r="A74" s="394"/>
      <c r="B74" s="394"/>
      <c r="C74" s="394"/>
      <c r="D74" s="394"/>
      <c r="E74" s="394"/>
      <c r="F74" s="394"/>
      <c r="G74" s="394"/>
      <c r="H74" s="346"/>
      <c r="I74" s="346"/>
      <c r="J74" s="396"/>
      <c r="K74" s="28"/>
      <c r="L74" s="365"/>
      <c r="M74" s="334"/>
      <c r="N74" s="205"/>
      <c r="O74" s="401"/>
      <c r="P74" s="401"/>
      <c r="Q74" s="336"/>
      <c r="R74" s="337"/>
      <c r="S74" s="573">
        <f>SUM(U20,U22,U32,U34,U44,U46,U56,U58,U68,U70)</f>
        <v>0</v>
      </c>
      <c r="T74" s="409"/>
      <c r="U74" s="409"/>
      <c r="V74" s="409"/>
      <c r="W74" s="408"/>
      <c r="X74" s="324"/>
      <c r="Y74" s="324"/>
      <c r="Z74" s="324"/>
      <c r="AA74" s="324"/>
      <c r="AB74" s="324"/>
      <c r="AC74" s="357">
        <f>SUM(AC22,AC34,AC46,AC58,AC70)</f>
        <v>0</v>
      </c>
      <c r="AD74" s="409"/>
      <c r="AE74" s="408"/>
      <c r="AF74" s="357">
        <f>SUM(AF17,AF29,AF41,AF53,AF65)</f>
        <v>0</v>
      </c>
      <c r="AG74" s="354" t="s">
        <v>1</v>
      </c>
      <c r="AH74" s="357">
        <f>SUM(AH17,AH29,AH41,AH53,AH65)</f>
        <v>0</v>
      </c>
      <c r="AI74" s="353" t="s">
        <v>1</v>
      </c>
      <c r="AJ74" s="357">
        <f>SUM(AJ17,AJ29,AJ41,AJ53,AJ65)</f>
        <v>0</v>
      </c>
      <c r="AK74" s="408"/>
      <c r="AL74" s="404">
        <f>SUM(AL17,AL29,AL41,AL53,AL65)</f>
        <v>0</v>
      </c>
      <c r="AM74" s="404">
        <f>SUM(AM17,AM29,AM41,AM53,AM65)</f>
        <v>0</v>
      </c>
      <c r="AN74" s="405">
        <f>SUM(AN15,AN27,AN39,AN51,AN63)</f>
        <v>0</v>
      </c>
      <c r="AO74" s="406">
        <f>SUM(AO29,AO38,AO50,AO14,AO62)</f>
        <v>0</v>
      </c>
      <c r="AP74" s="405">
        <f>SUM(AP15,AP27,AP39,AP51,AP63)</f>
        <v>0</v>
      </c>
      <c r="AQ74" s="406">
        <f>SUM(AQ29,AQ38,AQ50,AQ14,AQ62)</f>
        <v>0</v>
      </c>
      <c r="AR74" s="407">
        <f>SUM(AN74,AP74)</f>
        <v>0</v>
      </c>
      <c r="AS74" s="8"/>
      <c r="AT74" s="369"/>
      <c r="AU74" s="370"/>
      <c r="AV74" s="371"/>
      <c r="AW74" s="374"/>
      <c r="AX74" s="375"/>
      <c r="AY74" s="379"/>
      <c r="AZ74" s="359"/>
      <c r="BA74" s="348"/>
      <c r="BB74" s="351"/>
      <c r="BC74" s="387"/>
      <c r="BD74" s="348"/>
      <c r="BE74" s="351"/>
      <c r="BF74" s="351"/>
      <c r="BG74" s="351"/>
      <c r="BH74" s="351"/>
      <c r="BI74" s="351"/>
      <c r="BJ74" s="351"/>
      <c r="BK74" s="384"/>
    </row>
    <row r="75" spans="1:63" ht="9.9499999999999993" customHeight="1" x14ac:dyDescent="0.15">
      <c r="A75" s="394"/>
      <c r="B75" s="394"/>
      <c r="C75" s="394"/>
      <c r="D75" s="394"/>
      <c r="E75" s="394"/>
      <c r="F75" s="394"/>
      <c r="G75" s="394"/>
      <c r="H75" s="346">
        <f>SUM(H19,H31,H43,H55,H67)</f>
        <v>0</v>
      </c>
      <c r="I75" s="346"/>
      <c r="J75" s="395" t="s">
        <v>93</v>
      </c>
      <c r="K75" s="11" t="s">
        <v>7</v>
      </c>
      <c r="L75" s="381" t="s">
        <v>11</v>
      </c>
      <c r="M75" s="334" t="s">
        <v>79</v>
      </c>
      <c r="N75" s="204"/>
      <c r="O75" s="402"/>
      <c r="P75" s="402"/>
      <c r="Q75" s="336" t="s">
        <v>7</v>
      </c>
      <c r="R75" s="337"/>
      <c r="S75" s="573"/>
      <c r="T75" s="409"/>
      <c r="U75" s="409"/>
      <c r="V75" s="409"/>
      <c r="W75" s="408"/>
      <c r="X75" s="324"/>
      <c r="Y75" s="324"/>
      <c r="Z75" s="324"/>
      <c r="AA75" s="324"/>
      <c r="AB75" s="324"/>
      <c r="AC75" s="357"/>
      <c r="AD75" s="409"/>
      <c r="AE75" s="408"/>
      <c r="AF75" s="358"/>
      <c r="AG75" s="355"/>
      <c r="AH75" s="358"/>
      <c r="AI75" s="355"/>
      <c r="AJ75" s="357"/>
      <c r="AK75" s="408"/>
      <c r="AL75" s="404"/>
      <c r="AM75" s="404"/>
      <c r="AN75" s="405"/>
      <c r="AO75" s="406"/>
      <c r="AP75" s="405"/>
      <c r="AQ75" s="406"/>
      <c r="AR75" s="407"/>
      <c r="AS75" s="8"/>
      <c r="AT75" s="325" t="s">
        <v>222</v>
      </c>
      <c r="AU75" s="326"/>
      <c r="AV75" s="327"/>
      <c r="AW75" s="374"/>
      <c r="AX75" s="375"/>
      <c r="AY75" s="379"/>
      <c r="AZ75" s="359"/>
      <c r="BA75" s="348"/>
      <c r="BB75" s="351"/>
      <c r="BC75" s="387"/>
      <c r="BD75" s="348"/>
      <c r="BE75" s="351"/>
      <c r="BF75" s="351"/>
      <c r="BG75" s="351"/>
      <c r="BH75" s="351"/>
      <c r="BI75" s="351"/>
      <c r="BJ75" s="351"/>
      <c r="BK75" s="384"/>
    </row>
    <row r="76" spans="1:63" ht="9.9499999999999993" customHeight="1" x14ac:dyDescent="0.15">
      <c r="A76" s="394"/>
      <c r="B76" s="394"/>
      <c r="C76" s="394"/>
      <c r="D76" s="394"/>
      <c r="E76" s="394"/>
      <c r="F76" s="394"/>
      <c r="G76" s="394"/>
      <c r="H76" s="346"/>
      <c r="I76" s="346"/>
      <c r="J76" s="396"/>
      <c r="K76" s="28"/>
      <c r="L76" s="381"/>
      <c r="M76" s="334"/>
      <c r="N76" s="205"/>
      <c r="O76" s="401"/>
      <c r="P76" s="401"/>
      <c r="Q76" s="336"/>
      <c r="R76" s="337"/>
      <c r="S76" s="573"/>
      <c r="T76" s="409"/>
      <c r="U76" s="409"/>
      <c r="V76" s="409"/>
      <c r="W76" s="408"/>
      <c r="X76" s="324"/>
      <c r="Y76" s="324"/>
      <c r="Z76" s="324"/>
      <c r="AA76" s="324"/>
      <c r="AB76" s="324"/>
      <c r="AC76" s="357"/>
      <c r="AD76" s="409"/>
      <c r="AE76" s="408"/>
      <c r="AF76" s="133" t="s">
        <v>89</v>
      </c>
      <c r="AG76" s="126"/>
      <c r="AH76" s="126"/>
      <c r="AI76" s="112"/>
      <c r="AJ76" s="357"/>
      <c r="AK76" s="408"/>
      <c r="AL76" s="404"/>
      <c r="AM76" s="404"/>
      <c r="AN76" s="405"/>
      <c r="AO76" s="406"/>
      <c r="AP76" s="405"/>
      <c r="AQ76" s="406"/>
      <c r="AR76" s="407"/>
      <c r="AS76" s="8"/>
      <c r="AT76" s="328"/>
      <c r="AU76" s="329"/>
      <c r="AV76" s="327"/>
      <c r="AW76" s="374"/>
      <c r="AX76" s="375"/>
      <c r="AY76" s="379"/>
      <c r="AZ76" s="359"/>
      <c r="BA76" s="348"/>
      <c r="BB76" s="351"/>
      <c r="BC76" s="387"/>
      <c r="BD76" s="348"/>
      <c r="BE76" s="351"/>
      <c r="BF76" s="351"/>
      <c r="BG76" s="351"/>
      <c r="BH76" s="351"/>
      <c r="BI76" s="351"/>
      <c r="BJ76" s="351"/>
      <c r="BK76" s="384"/>
    </row>
    <row r="77" spans="1:63" ht="9.9499999999999993" customHeight="1" x14ac:dyDescent="0.15">
      <c r="A77" s="394"/>
      <c r="B77" s="394"/>
      <c r="C77" s="394"/>
      <c r="D77" s="394"/>
      <c r="E77" s="394"/>
      <c r="F77" s="394"/>
      <c r="G77" s="394"/>
      <c r="H77" s="346"/>
      <c r="I77" s="346"/>
      <c r="J77" s="333"/>
      <c r="K77" s="11" t="s">
        <v>7</v>
      </c>
      <c r="L77" s="381"/>
      <c r="M77" s="334" t="s">
        <v>80</v>
      </c>
      <c r="N77" s="204"/>
      <c r="O77" s="402"/>
      <c r="P77" s="402"/>
      <c r="Q77" s="336" t="s">
        <v>7</v>
      </c>
      <c r="R77" s="337"/>
      <c r="S77" s="114"/>
      <c r="T77" s="114"/>
      <c r="U77" s="114"/>
      <c r="V77" s="114"/>
      <c r="W77" s="40"/>
      <c r="X77" s="324"/>
      <c r="Y77" s="324"/>
      <c r="Z77" s="324"/>
      <c r="AA77" s="324"/>
      <c r="AB77" s="324"/>
      <c r="AC77" s="44"/>
      <c r="AD77" s="114"/>
      <c r="AE77" s="40"/>
      <c r="AF77" s="340">
        <f>SUM(AF74,AH74)</f>
        <v>0</v>
      </c>
      <c r="AG77" s="341"/>
      <c r="AH77" s="341"/>
      <c r="AI77" s="342"/>
      <c r="AJ77" s="44"/>
      <c r="AK77" s="40"/>
      <c r="AL77" s="45"/>
      <c r="AM77" s="45"/>
      <c r="AN77" s="44"/>
      <c r="AO77" s="40"/>
      <c r="AP77" s="44"/>
      <c r="AQ77" s="40"/>
      <c r="AR77" s="45"/>
      <c r="AS77" s="8"/>
      <c r="AT77" s="328"/>
      <c r="AU77" s="329"/>
      <c r="AV77" s="327"/>
      <c r="AW77" s="374"/>
      <c r="AX77" s="375"/>
      <c r="AY77" s="379"/>
      <c r="AZ77" s="359"/>
      <c r="BA77" s="348"/>
      <c r="BB77" s="351"/>
      <c r="BC77" s="387"/>
      <c r="BD77" s="348"/>
      <c r="BE77" s="351"/>
      <c r="BF77" s="351"/>
      <c r="BG77" s="351"/>
      <c r="BH77" s="351"/>
      <c r="BI77" s="351"/>
      <c r="BJ77" s="351"/>
      <c r="BK77" s="384"/>
    </row>
    <row r="78" spans="1:63" ht="9.9499999999999993" customHeight="1" thickBot="1" x14ac:dyDescent="0.2">
      <c r="A78" s="394"/>
      <c r="B78" s="394"/>
      <c r="C78" s="394"/>
      <c r="D78" s="394"/>
      <c r="E78" s="394"/>
      <c r="F78" s="394"/>
      <c r="G78" s="394"/>
      <c r="H78" s="346"/>
      <c r="I78" s="346"/>
      <c r="J78" s="333"/>
      <c r="K78" s="24"/>
      <c r="L78" s="382"/>
      <c r="M78" s="335"/>
      <c r="N78" s="206"/>
      <c r="O78" s="403"/>
      <c r="P78" s="403"/>
      <c r="Q78" s="338"/>
      <c r="R78" s="339"/>
      <c r="S78" s="123"/>
      <c r="T78" s="123"/>
      <c r="U78" s="123"/>
      <c r="V78" s="123"/>
      <c r="W78" s="74"/>
      <c r="X78" s="324"/>
      <c r="Y78" s="324"/>
      <c r="Z78" s="324"/>
      <c r="AA78" s="324"/>
      <c r="AB78" s="324"/>
      <c r="AC78" s="73"/>
      <c r="AD78" s="123"/>
      <c r="AE78" s="74"/>
      <c r="AF78" s="343"/>
      <c r="AG78" s="344"/>
      <c r="AH78" s="344"/>
      <c r="AI78" s="345"/>
      <c r="AJ78" s="73"/>
      <c r="AK78" s="74"/>
      <c r="AL78" s="78"/>
      <c r="AM78" s="78"/>
      <c r="AN78" s="73"/>
      <c r="AO78" s="74"/>
      <c r="AP78" s="73"/>
      <c r="AQ78" s="74"/>
      <c r="AR78" s="78"/>
      <c r="AS78" s="8"/>
      <c r="AT78" s="330"/>
      <c r="AU78" s="331"/>
      <c r="AV78" s="332"/>
      <c r="AW78" s="376"/>
      <c r="AX78" s="377"/>
      <c r="AY78" s="380"/>
      <c r="AZ78" s="359"/>
      <c r="BA78" s="349"/>
      <c r="BB78" s="352"/>
      <c r="BC78" s="388"/>
      <c r="BD78" s="349"/>
      <c r="BE78" s="352"/>
      <c r="BF78" s="352"/>
      <c r="BG78" s="352"/>
      <c r="BH78" s="352"/>
      <c r="BI78" s="352"/>
      <c r="BJ78" s="352"/>
      <c r="BK78" s="385"/>
    </row>
    <row r="79" spans="1:63" ht="13.5" customHeight="1" x14ac:dyDescent="0.15">
      <c r="A79" s="15" t="s">
        <v>115</v>
      </c>
      <c r="B79" s="312" t="s">
        <v>116</v>
      </c>
      <c r="C79" s="312"/>
      <c r="D79" s="312"/>
      <c r="E79" s="312"/>
      <c r="F79" s="312"/>
      <c r="G79" s="312"/>
      <c r="H79" s="312"/>
      <c r="I79" s="312"/>
      <c r="J79" s="312"/>
      <c r="K79" s="312"/>
      <c r="L79" s="312"/>
      <c r="M79" s="312"/>
      <c r="N79" s="312"/>
      <c r="O79" s="312"/>
      <c r="P79" s="312"/>
      <c r="Q79" s="312"/>
      <c r="R79" s="312"/>
      <c r="S79" s="312"/>
      <c r="T79" s="312"/>
      <c r="U79" s="312"/>
      <c r="V79" s="312"/>
      <c r="W79" s="312"/>
      <c r="X79" s="312"/>
      <c r="Y79" s="312"/>
      <c r="Z79" s="312"/>
      <c r="AA79" s="312"/>
      <c r="AB79" s="312"/>
      <c r="AC79" s="312"/>
      <c r="AD79" s="312"/>
      <c r="AE79" s="312"/>
      <c r="AF79" s="312"/>
      <c r="AG79" s="312"/>
      <c r="AH79" s="312"/>
      <c r="AI79" s="312"/>
      <c r="AJ79" s="4"/>
      <c r="AK79" s="313" t="s">
        <v>118</v>
      </c>
      <c r="AL79" s="313"/>
      <c r="AM79" s="313"/>
      <c r="AN79" s="313"/>
      <c r="AO79" s="4"/>
      <c r="AP79" s="4"/>
      <c r="AQ79" s="4"/>
      <c r="AR79" s="4"/>
      <c r="AS79" s="4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</row>
    <row r="80" spans="1:63" ht="13.5" customHeight="1" x14ac:dyDescent="0.15">
      <c r="A80" s="4"/>
      <c r="B80" s="312"/>
      <c r="C80" s="312"/>
      <c r="D80" s="312"/>
      <c r="E80" s="312"/>
      <c r="F80" s="312"/>
      <c r="G80" s="312"/>
      <c r="H80" s="312"/>
      <c r="I80" s="312"/>
      <c r="J80" s="312"/>
      <c r="K80" s="312"/>
      <c r="L80" s="312"/>
      <c r="M80" s="312"/>
      <c r="N80" s="312"/>
      <c r="O80" s="312"/>
      <c r="P80" s="312"/>
      <c r="Q80" s="312"/>
      <c r="R80" s="312"/>
      <c r="S80" s="312"/>
      <c r="T80" s="312"/>
      <c r="U80" s="312"/>
      <c r="V80" s="312"/>
      <c r="W80" s="312"/>
      <c r="X80" s="312"/>
      <c r="Y80" s="312"/>
      <c r="Z80" s="312"/>
      <c r="AA80" s="312"/>
      <c r="AB80" s="312"/>
      <c r="AC80" s="312"/>
      <c r="AD80" s="312"/>
      <c r="AE80" s="312"/>
      <c r="AF80" s="312"/>
      <c r="AG80" s="312"/>
      <c r="AH80" s="312"/>
      <c r="AI80" s="312"/>
      <c r="AJ80" s="4"/>
      <c r="AK80" s="313" t="s">
        <v>98</v>
      </c>
      <c r="AL80" s="313"/>
      <c r="AM80" s="313"/>
      <c r="AN80" s="313"/>
      <c r="AO80" s="4"/>
      <c r="AP80" s="4"/>
      <c r="AQ80" s="4"/>
      <c r="AR80" s="4"/>
      <c r="AS80" s="4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</row>
    <row r="81" spans="1:63" ht="5.0999999999999996" customHeight="1" x14ac:dyDescent="0.15">
      <c r="A81" s="4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4"/>
      <c r="AK81" s="16"/>
      <c r="AL81" s="17"/>
      <c r="AM81" s="17"/>
      <c r="AN81" s="17"/>
      <c r="AO81" s="4"/>
      <c r="AP81" s="4"/>
      <c r="AQ81" s="4"/>
      <c r="AR81" s="4"/>
      <c r="AS81" s="4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</row>
    <row r="82" spans="1:63" ht="12" customHeight="1" x14ac:dyDescent="0.15">
      <c r="A82" s="4"/>
      <c r="B82" s="314" t="s">
        <v>99</v>
      </c>
      <c r="C82" s="18"/>
      <c r="D82" s="4"/>
      <c r="E82" s="4"/>
      <c r="F82" s="4"/>
      <c r="G82" s="4"/>
      <c r="H82" s="4"/>
      <c r="I82" s="315"/>
      <c r="J82" s="315"/>
      <c r="K82" s="315"/>
      <c r="L82" s="315"/>
      <c r="M82" s="315"/>
      <c r="N82" s="315"/>
      <c r="O82" s="315"/>
      <c r="P82" s="315"/>
      <c r="Q82" s="315"/>
      <c r="R82" s="315"/>
      <c r="S82" s="315"/>
      <c r="T82" s="315"/>
      <c r="U82" s="315"/>
      <c r="V82" s="315"/>
      <c r="W82" s="315"/>
      <c r="X82" s="315"/>
      <c r="Y82" s="315"/>
      <c r="Z82" s="315"/>
      <c r="AA82" s="315"/>
      <c r="AB82" s="315"/>
      <c r="AC82" s="4"/>
      <c r="AD82" s="4"/>
      <c r="AE82" s="4"/>
      <c r="AF82" s="4"/>
      <c r="AG82" s="315"/>
      <c r="AH82" s="315"/>
      <c r="AI82" s="315"/>
      <c r="AJ82" s="315"/>
      <c r="AK82" s="315"/>
      <c r="AL82" s="315"/>
      <c r="AM82" s="315"/>
      <c r="AN82" s="315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317" t="s">
        <v>247</v>
      </c>
      <c r="BD82" s="318"/>
      <c r="BE82" s="318"/>
      <c r="BF82" s="318"/>
      <c r="BG82" s="318"/>
      <c r="BH82" s="318"/>
      <c r="BI82" s="319"/>
      <c r="BJ82" s="4"/>
      <c r="BK82" s="4"/>
    </row>
    <row r="83" spans="1:63" x14ac:dyDescent="0.15">
      <c r="A83" s="4"/>
      <c r="B83" s="314"/>
      <c r="C83" s="18"/>
      <c r="D83" s="22" t="s">
        <v>101</v>
      </c>
      <c r="E83" s="7"/>
      <c r="F83" s="7"/>
      <c r="G83" s="7"/>
      <c r="H83" s="7"/>
      <c r="I83" s="316"/>
      <c r="J83" s="316"/>
      <c r="K83" s="316"/>
      <c r="L83" s="316"/>
      <c r="M83" s="316"/>
      <c r="N83" s="316"/>
      <c r="O83" s="316"/>
      <c r="P83" s="316"/>
      <c r="Q83" s="316"/>
      <c r="R83" s="316"/>
      <c r="S83" s="316"/>
      <c r="T83" s="316"/>
      <c r="U83" s="316"/>
      <c r="V83" s="316"/>
      <c r="W83" s="316"/>
      <c r="X83" s="316"/>
      <c r="Y83" s="316"/>
      <c r="Z83" s="316"/>
      <c r="AA83" s="316"/>
      <c r="AB83" s="316"/>
      <c r="AC83" s="4"/>
      <c r="AD83" s="323" t="s">
        <v>102</v>
      </c>
      <c r="AE83" s="323"/>
      <c r="AF83" s="323"/>
      <c r="AG83" s="316"/>
      <c r="AH83" s="316"/>
      <c r="AI83" s="316"/>
      <c r="AJ83" s="316"/>
      <c r="AK83" s="316"/>
      <c r="AL83" s="316"/>
      <c r="AM83" s="316"/>
      <c r="AN83" s="316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320"/>
      <c r="BD83" s="321"/>
      <c r="BE83" s="321"/>
      <c r="BF83" s="321"/>
      <c r="BG83" s="321"/>
      <c r="BH83" s="321"/>
      <c r="BI83" s="322"/>
      <c r="BJ83" s="4"/>
      <c r="BK83" s="4"/>
    </row>
    <row r="84" spans="1:63" ht="13.5" customHeight="1" x14ac:dyDescent="0.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360" t="s">
        <v>103</v>
      </c>
      <c r="AP84" s="360"/>
      <c r="AQ84" s="360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</row>
    <row r="85" spans="1:63" ht="13.5" customHeight="1" x14ac:dyDescent="0.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22" t="s">
        <v>100</v>
      </c>
      <c r="AE85" s="22"/>
      <c r="AF85" s="7"/>
      <c r="AG85" s="361"/>
      <c r="AH85" s="361"/>
      <c r="AI85" s="361"/>
      <c r="AJ85" s="361"/>
      <c r="AK85" s="361"/>
      <c r="AL85" s="361"/>
      <c r="AM85" s="361"/>
      <c r="AN85" s="361"/>
      <c r="AO85" s="360" t="s">
        <v>104</v>
      </c>
      <c r="AP85" s="360"/>
      <c r="AQ85" s="360"/>
      <c r="AR85" s="361"/>
      <c r="AS85" s="361"/>
      <c r="AT85" s="361"/>
      <c r="AU85" s="361"/>
      <c r="AV85" s="361"/>
      <c r="AW85" s="361"/>
      <c r="AX85" s="361"/>
      <c r="AY85" s="361"/>
      <c r="AZ85" s="361"/>
      <c r="BA85" s="361"/>
      <c r="BB85" s="361"/>
      <c r="BC85" s="4"/>
      <c r="BD85" s="4"/>
      <c r="BE85" s="4"/>
      <c r="BF85" s="4"/>
      <c r="BG85" s="4"/>
      <c r="BH85" s="4"/>
      <c r="BI85" s="4"/>
      <c r="BJ85" s="4"/>
      <c r="BK85" s="4"/>
    </row>
  </sheetData>
  <mergeCells count="533">
    <mergeCell ref="BL3:BN5"/>
    <mergeCell ref="BL15:BN17"/>
    <mergeCell ref="BH11:BI11"/>
    <mergeCell ref="AN5:AR5"/>
    <mergeCell ref="AX3:AY3"/>
    <mergeCell ref="AZ3:BC3"/>
    <mergeCell ref="BE3:BF3"/>
    <mergeCell ref="BG3:BI3"/>
    <mergeCell ref="BA7:BB10"/>
    <mergeCell ref="BF7:BI10"/>
    <mergeCell ref="BF13:BI15"/>
    <mergeCell ref="AX7:AZ10"/>
    <mergeCell ref="AP9:AQ10"/>
    <mergeCell ref="BJ13:BK15"/>
    <mergeCell ref="AN10:AO10"/>
    <mergeCell ref="AO11:AO12"/>
    <mergeCell ref="H55:I57"/>
    <mergeCell ref="AN15:AO17"/>
    <mergeCell ref="AP15:AQ17"/>
    <mergeCell ref="AR15:AR17"/>
    <mergeCell ref="AN27:AO29"/>
    <mergeCell ref="AP27:AQ29"/>
    <mergeCell ref="AR27:AR29"/>
    <mergeCell ref="BL11:BN13"/>
    <mergeCell ref="BL6:BN7"/>
    <mergeCell ref="BJ25:BK27"/>
    <mergeCell ref="AN20:AR21"/>
    <mergeCell ref="AN32:AR33"/>
    <mergeCell ref="AN44:AR45"/>
    <mergeCell ref="AN56:AR57"/>
    <mergeCell ref="AN39:AO41"/>
    <mergeCell ref="AP39:AQ41"/>
    <mergeCell ref="AR39:AR41"/>
    <mergeCell ref="AN51:AO53"/>
    <mergeCell ref="AP51:AQ53"/>
    <mergeCell ref="AR51:AR53"/>
    <mergeCell ref="AF41:AG43"/>
    <mergeCell ref="AH41:AI43"/>
    <mergeCell ref="AJ41:AK43"/>
    <mergeCell ref="AL41:AL43"/>
    <mergeCell ref="J64:K65"/>
    <mergeCell ref="L64:M64"/>
    <mergeCell ref="L57:M58"/>
    <mergeCell ref="N64:P64"/>
    <mergeCell ref="B50:C55"/>
    <mergeCell ref="B62:C67"/>
    <mergeCell ref="A40:A41"/>
    <mergeCell ref="D40:D41"/>
    <mergeCell ref="E40:E41"/>
    <mergeCell ref="F40:F41"/>
    <mergeCell ref="G40:G41"/>
    <mergeCell ref="A52:A53"/>
    <mergeCell ref="D52:D53"/>
    <mergeCell ref="E52:E53"/>
    <mergeCell ref="F52:F53"/>
    <mergeCell ref="G52:G53"/>
    <mergeCell ref="A64:A65"/>
    <mergeCell ref="D64:D65"/>
    <mergeCell ref="E64:E65"/>
    <mergeCell ref="F64:F65"/>
    <mergeCell ref="G64:G65"/>
    <mergeCell ref="H49:I51"/>
    <mergeCell ref="L60:M60"/>
    <mergeCell ref="N60:P60"/>
    <mergeCell ref="AT61:AW63"/>
    <mergeCell ref="AX61:AZ63"/>
    <mergeCell ref="BA61:BB63"/>
    <mergeCell ref="BF61:BI63"/>
    <mergeCell ref="BJ61:BK63"/>
    <mergeCell ref="Q64:R66"/>
    <mergeCell ref="AF65:AG67"/>
    <mergeCell ref="AH65:AI67"/>
    <mergeCell ref="AJ65:AK67"/>
    <mergeCell ref="AL65:AL67"/>
    <mergeCell ref="AM65:AM67"/>
    <mergeCell ref="BF67:BI69"/>
    <mergeCell ref="BJ67:BK69"/>
    <mergeCell ref="BC59:BE64"/>
    <mergeCell ref="AT67:AW69"/>
    <mergeCell ref="AX67:AZ69"/>
    <mergeCell ref="BA67:BB69"/>
    <mergeCell ref="AN63:AO65"/>
    <mergeCell ref="AP63:AQ65"/>
    <mergeCell ref="AR63:AR65"/>
    <mergeCell ref="AN68:AR69"/>
    <mergeCell ref="S60:T60"/>
    <mergeCell ref="U60:W61"/>
    <mergeCell ref="Y60:AA61"/>
    <mergeCell ref="AM41:AM43"/>
    <mergeCell ref="AC49:AE51"/>
    <mergeCell ref="AG82:AN83"/>
    <mergeCell ref="S74:W76"/>
    <mergeCell ref="H25:I27"/>
    <mergeCell ref="AC25:AE27"/>
    <mergeCell ref="Q28:R30"/>
    <mergeCell ref="AF29:AG31"/>
    <mergeCell ref="AH29:AI31"/>
    <mergeCell ref="AJ29:AK31"/>
    <mergeCell ref="AL29:AL31"/>
    <mergeCell ref="AM29:AM31"/>
    <mergeCell ref="H31:I33"/>
    <mergeCell ref="H37:I39"/>
    <mergeCell ref="AC37:AE39"/>
    <mergeCell ref="U32:W32"/>
    <mergeCell ref="X32:AA32"/>
    <mergeCell ref="AL74:AL76"/>
    <mergeCell ref="AC58:AE58"/>
    <mergeCell ref="H61:I63"/>
    <mergeCell ref="S29:T29"/>
    <mergeCell ref="X27:AA27"/>
    <mergeCell ref="S31:T31"/>
    <mergeCell ref="AB31:AB32"/>
    <mergeCell ref="AT49:AW51"/>
    <mergeCell ref="AX49:AZ51"/>
    <mergeCell ref="BA49:BB51"/>
    <mergeCell ref="BF49:BI51"/>
    <mergeCell ref="AT19:AW21"/>
    <mergeCell ref="BC35:BE40"/>
    <mergeCell ref="AP47:AP48"/>
    <mergeCell ref="AQ47:AQ48"/>
    <mergeCell ref="AN47:AN48"/>
    <mergeCell ref="AT31:AW33"/>
    <mergeCell ref="AX31:AZ33"/>
    <mergeCell ref="BA31:BB33"/>
    <mergeCell ref="BF31:BI33"/>
    <mergeCell ref="AQ35:AQ36"/>
    <mergeCell ref="AO47:AO48"/>
    <mergeCell ref="BC47:BE52"/>
    <mergeCell ref="AT25:AW27"/>
    <mergeCell ref="AX25:AZ27"/>
    <mergeCell ref="BA25:BB27"/>
    <mergeCell ref="BF25:BI27"/>
    <mergeCell ref="AT37:AW39"/>
    <mergeCell ref="AX37:AZ39"/>
    <mergeCell ref="BA37:BB39"/>
    <mergeCell ref="BF37:BI39"/>
    <mergeCell ref="S8:W10"/>
    <mergeCell ref="AU5:BK6"/>
    <mergeCell ref="AM6:AM7"/>
    <mergeCell ref="AN6:AO6"/>
    <mergeCell ref="AP6:AQ6"/>
    <mergeCell ref="BJ7:BK10"/>
    <mergeCell ref="BC7:BE10"/>
    <mergeCell ref="AM8:AM10"/>
    <mergeCell ref="AN9:AO9"/>
    <mergeCell ref="AC13:AE15"/>
    <mergeCell ref="AJ17:AK19"/>
    <mergeCell ref="AL17:AL19"/>
    <mergeCell ref="AM17:AM19"/>
    <mergeCell ref="AF17:AG19"/>
    <mergeCell ref="AH17:AI19"/>
    <mergeCell ref="AH2:AT3"/>
    <mergeCell ref="X8:AA10"/>
    <mergeCell ref="AB8:AB10"/>
    <mergeCell ref="AJ7:AK7"/>
    <mergeCell ref="AN7:AO8"/>
    <mergeCell ref="AP7:AQ8"/>
    <mergeCell ref="AR7:AR10"/>
    <mergeCell ref="AT7:AW10"/>
    <mergeCell ref="B5:C5"/>
    <mergeCell ref="D5:G5"/>
    <mergeCell ref="H5:I5"/>
    <mergeCell ref="J5:K5"/>
    <mergeCell ref="L5:AL5"/>
    <mergeCell ref="V2:V4"/>
    <mergeCell ref="W2:W4"/>
    <mergeCell ref="X2:X4"/>
    <mergeCell ref="Y2:Y4"/>
    <mergeCell ref="Z2:Z4"/>
    <mergeCell ref="AB2:AE3"/>
    <mergeCell ref="I1:N4"/>
    <mergeCell ref="O1:P1"/>
    <mergeCell ref="R1:T1"/>
    <mergeCell ref="U1:Z1"/>
    <mergeCell ref="O2:O4"/>
    <mergeCell ref="P2:P4"/>
    <mergeCell ref="Q2:Q4"/>
    <mergeCell ref="R2:S4"/>
    <mergeCell ref="T2:T4"/>
    <mergeCell ref="U2:U4"/>
    <mergeCell ref="A6:A10"/>
    <mergeCell ref="B6:C10"/>
    <mergeCell ref="D6:G10"/>
    <mergeCell ref="H6:I7"/>
    <mergeCell ref="J6:K10"/>
    <mergeCell ref="L6:W6"/>
    <mergeCell ref="X6:AE6"/>
    <mergeCell ref="AF6:AI6"/>
    <mergeCell ref="AJ6:AL6"/>
    <mergeCell ref="L7:P7"/>
    <mergeCell ref="Q7:R7"/>
    <mergeCell ref="S7:W7"/>
    <mergeCell ref="X7:AA7"/>
    <mergeCell ref="AC7:AE7"/>
    <mergeCell ref="AF7:AI9"/>
    <mergeCell ref="H8:I8"/>
    <mergeCell ref="L8:P10"/>
    <mergeCell ref="Q8:R10"/>
    <mergeCell ref="AC8:AE10"/>
    <mergeCell ref="AJ8:AK10"/>
    <mergeCell ref="AL8:AL10"/>
    <mergeCell ref="H9:I10"/>
    <mergeCell ref="AF10:AG10"/>
    <mergeCell ref="AH10:AI10"/>
    <mergeCell ref="A16:A17"/>
    <mergeCell ref="D16:D17"/>
    <mergeCell ref="E16:E17"/>
    <mergeCell ref="F16:F17"/>
    <mergeCell ref="G16:G17"/>
    <mergeCell ref="AQ11:AQ12"/>
    <mergeCell ref="BC11:BE16"/>
    <mergeCell ref="AT13:AW15"/>
    <mergeCell ref="AX13:AZ15"/>
    <mergeCell ref="BA13:BB15"/>
    <mergeCell ref="AP11:AP12"/>
    <mergeCell ref="X15:AA15"/>
    <mergeCell ref="J16:K17"/>
    <mergeCell ref="L16:M16"/>
    <mergeCell ref="N16:P16"/>
    <mergeCell ref="S16:T16"/>
    <mergeCell ref="U16:W17"/>
    <mergeCell ref="BC17:BE22"/>
    <mergeCell ref="L18:P18"/>
    <mergeCell ref="Y18:AA19"/>
    <mergeCell ref="AC18:AE20"/>
    <mergeCell ref="L17:P17"/>
    <mergeCell ref="S17:T17"/>
    <mergeCell ref="J13:K14"/>
    <mergeCell ref="H19:I21"/>
    <mergeCell ref="H13:I15"/>
    <mergeCell ref="B14:C19"/>
    <mergeCell ref="L12:M12"/>
    <mergeCell ref="N12:P12"/>
    <mergeCell ref="S12:T12"/>
    <mergeCell ref="U12:W13"/>
    <mergeCell ref="Y12:AA13"/>
    <mergeCell ref="AN11:AN12"/>
    <mergeCell ref="L11:M11"/>
    <mergeCell ref="Q11:R11"/>
    <mergeCell ref="L13:P13"/>
    <mergeCell ref="S13:T13"/>
    <mergeCell ref="AB13:AB15"/>
    <mergeCell ref="L14:P14"/>
    <mergeCell ref="X14:AA14"/>
    <mergeCell ref="L15:M15"/>
    <mergeCell ref="J19:K20"/>
    <mergeCell ref="L19:M19"/>
    <mergeCell ref="S19:T19"/>
    <mergeCell ref="AB19:AB20"/>
    <mergeCell ref="L20:M20"/>
    <mergeCell ref="L21:M22"/>
    <mergeCell ref="Q16:R18"/>
    <mergeCell ref="AX19:AZ21"/>
    <mergeCell ref="BA19:BB21"/>
    <mergeCell ref="BF19:BI21"/>
    <mergeCell ref="BJ19:BK21"/>
    <mergeCell ref="AB21:AB22"/>
    <mergeCell ref="N22:P22"/>
    <mergeCell ref="S22:T22"/>
    <mergeCell ref="U22:W22"/>
    <mergeCell ref="AC22:AE22"/>
    <mergeCell ref="N20:P20"/>
    <mergeCell ref="S20:T20"/>
    <mergeCell ref="U20:W20"/>
    <mergeCell ref="X20:AA20"/>
    <mergeCell ref="S21:T21"/>
    <mergeCell ref="X21:AA21"/>
    <mergeCell ref="B26:C31"/>
    <mergeCell ref="D28:D29"/>
    <mergeCell ref="E28:E29"/>
    <mergeCell ref="F28:F29"/>
    <mergeCell ref="G28:G29"/>
    <mergeCell ref="A28:A29"/>
    <mergeCell ref="L24:M24"/>
    <mergeCell ref="N24:P24"/>
    <mergeCell ref="J31:K32"/>
    <mergeCell ref="L27:M27"/>
    <mergeCell ref="L28:M28"/>
    <mergeCell ref="N28:P28"/>
    <mergeCell ref="L31:M31"/>
    <mergeCell ref="S24:T24"/>
    <mergeCell ref="U24:W25"/>
    <mergeCell ref="Y24:AA25"/>
    <mergeCell ref="AP23:AP24"/>
    <mergeCell ref="AQ23:AQ24"/>
    <mergeCell ref="BC23:BE28"/>
    <mergeCell ref="J25:K26"/>
    <mergeCell ref="L25:P25"/>
    <mergeCell ref="S25:T25"/>
    <mergeCell ref="AB25:AB27"/>
    <mergeCell ref="L26:P26"/>
    <mergeCell ref="X26:AA26"/>
    <mergeCell ref="AN23:AN24"/>
    <mergeCell ref="AO23:AO24"/>
    <mergeCell ref="J28:K29"/>
    <mergeCell ref="L23:M23"/>
    <mergeCell ref="Q23:R23"/>
    <mergeCell ref="S28:T28"/>
    <mergeCell ref="U28:W29"/>
    <mergeCell ref="BC29:BE34"/>
    <mergeCell ref="L30:P30"/>
    <mergeCell ref="Y30:AA31"/>
    <mergeCell ref="AC30:AE32"/>
    <mergeCell ref="L29:P29"/>
    <mergeCell ref="BJ31:BK33"/>
    <mergeCell ref="L32:M32"/>
    <mergeCell ref="N32:P32"/>
    <mergeCell ref="S32:T32"/>
    <mergeCell ref="L33:M34"/>
    <mergeCell ref="S33:T33"/>
    <mergeCell ref="X33:AA33"/>
    <mergeCell ref="AB33:AB34"/>
    <mergeCell ref="N34:P34"/>
    <mergeCell ref="S34:T34"/>
    <mergeCell ref="U34:W34"/>
    <mergeCell ref="AC34:AE34"/>
    <mergeCell ref="Q40:R42"/>
    <mergeCell ref="H43:I45"/>
    <mergeCell ref="B38:C43"/>
    <mergeCell ref="L36:M36"/>
    <mergeCell ref="N36:P36"/>
    <mergeCell ref="S36:T36"/>
    <mergeCell ref="U36:W37"/>
    <mergeCell ref="Y36:AA37"/>
    <mergeCell ref="AP35:AP36"/>
    <mergeCell ref="AN35:AN36"/>
    <mergeCell ref="AO35:AO36"/>
    <mergeCell ref="L35:M35"/>
    <mergeCell ref="Q35:R35"/>
    <mergeCell ref="L37:P37"/>
    <mergeCell ref="S37:T37"/>
    <mergeCell ref="AB37:AB39"/>
    <mergeCell ref="L38:P38"/>
    <mergeCell ref="X38:AA38"/>
    <mergeCell ref="L43:M43"/>
    <mergeCell ref="S43:T43"/>
    <mergeCell ref="AB43:AB44"/>
    <mergeCell ref="L44:M44"/>
    <mergeCell ref="AB45:AB46"/>
    <mergeCell ref="N46:P46"/>
    <mergeCell ref="BJ37:BK39"/>
    <mergeCell ref="AT43:AW45"/>
    <mergeCell ref="AX43:AZ45"/>
    <mergeCell ref="BA43:BB45"/>
    <mergeCell ref="BF43:BI45"/>
    <mergeCell ref="BJ43:BK45"/>
    <mergeCell ref="L39:M39"/>
    <mergeCell ref="X39:AA39"/>
    <mergeCell ref="J40:K41"/>
    <mergeCell ref="L40:M40"/>
    <mergeCell ref="N40:P40"/>
    <mergeCell ref="S40:T40"/>
    <mergeCell ref="U40:W41"/>
    <mergeCell ref="BC41:BE46"/>
    <mergeCell ref="L42:P42"/>
    <mergeCell ref="Y42:AA43"/>
    <mergeCell ref="AC42:AE44"/>
    <mergeCell ref="L41:P41"/>
    <mergeCell ref="S41:T41"/>
    <mergeCell ref="J37:K38"/>
    <mergeCell ref="L45:M46"/>
    <mergeCell ref="S45:T45"/>
    <mergeCell ref="X45:AA45"/>
    <mergeCell ref="J43:K44"/>
    <mergeCell ref="S46:T46"/>
    <mergeCell ref="U46:W46"/>
    <mergeCell ref="AC46:AE46"/>
    <mergeCell ref="N44:P44"/>
    <mergeCell ref="S44:T44"/>
    <mergeCell ref="U44:W44"/>
    <mergeCell ref="X44:AA44"/>
    <mergeCell ref="L48:M48"/>
    <mergeCell ref="N48:P48"/>
    <mergeCell ref="S48:T48"/>
    <mergeCell ref="U48:W49"/>
    <mergeCell ref="Y48:AA49"/>
    <mergeCell ref="L47:M47"/>
    <mergeCell ref="Q47:R47"/>
    <mergeCell ref="L49:P49"/>
    <mergeCell ref="S49:T49"/>
    <mergeCell ref="AB49:AB51"/>
    <mergeCell ref="L50:P50"/>
    <mergeCell ref="X50:AA50"/>
    <mergeCell ref="Q52:R54"/>
    <mergeCell ref="AF53:AG55"/>
    <mergeCell ref="AH53:AI55"/>
    <mergeCell ref="AJ53:AK55"/>
    <mergeCell ref="AL53:AL55"/>
    <mergeCell ref="AM53:AM55"/>
    <mergeCell ref="AT55:AW57"/>
    <mergeCell ref="N56:P56"/>
    <mergeCell ref="S56:T56"/>
    <mergeCell ref="U56:W56"/>
    <mergeCell ref="X56:AA56"/>
    <mergeCell ref="S57:T57"/>
    <mergeCell ref="X57:AA57"/>
    <mergeCell ref="AB57:AB58"/>
    <mergeCell ref="N58:P58"/>
    <mergeCell ref="S58:T58"/>
    <mergeCell ref="U58:W58"/>
    <mergeCell ref="BJ49:BK51"/>
    <mergeCell ref="AX55:AZ57"/>
    <mergeCell ref="BA55:BB57"/>
    <mergeCell ref="BF55:BI57"/>
    <mergeCell ref="BJ55:BK57"/>
    <mergeCell ref="L51:M51"/>
    <mergeCell ref="X51:AA51"/>
    <mergeCell ref="J52:K53"/>
    <mergeCell ref="L52:M52"/>
    <mergeCell ref="N52:P52"/>
    <mergeCell ref="S52:T52"/>
    <mergeCell ref="U52:W53"/>
    <mergeCell ref="BC53:BE58"/>
    <mergeCell ref="L54:P54"/>
    <mergeCell ref="Y54:AA55"/>
    <mergeCell ref="AC54:AE56"/>
    <mergeCell ref="L53:P53"/>
    <mergeCell ref="S53:T53"/>
    <mergeCell ref="J49:K50"/>
    <mergeCell ref="J55:K56"/>
    <mergeCell ref="L55:M55"/>
    <mergeCell ref="S55:T55"/>
    <mergeCell ref="AB55:AB56"/>
    <mergeCell ref="L56:M56"/>
    <mergeCell ref="AP59:AP60"/>
    <mergeCell ref="AQ59:AQ60"/>
    <mergeCell ref="AN59:AN60"/>
    <mergeCell ref="AO59:AO60"/>
    <mergeCell ref="L59:M59"/>
    <mergeCell ref="Q59:R59"/>
    <mergeCell ref="L61:P61"/>
    <mergeCell ref="S61:T61"/>
    <mergeCell ref="AB61:AB63"/>
    <mergeCell ref="L62:P62"/>
    <mergeCell ref="X62:AA62"/>
    <mergeCell ref="L63:M63"/>
    <mergeCell ref="X63:AA63"/>
    <mergeCell ref="AC61:AE63"/>
    <mergeCell ref="S64:T64"/>
    <mergeCell ref="U64:W65"/>
    <mergeCell ref="BC65:BE70"/>
    <mergeCell ref="L66:P66"/>
    <mergeCell ref="Y66:AA67"/>
    <mergeCell ref="AC66:AE68"/>
    <mergeCell ref="L65:P65"/>
    <mergeCell ref="S65:T65"/>
    <mergeCell ref="J61:K62"/>
    <mergeCell ref="L69:M70"/>
    <mergeCell ref="S69:T69"/>
    <mergeCell ref="X69:AA69"/>
    <mergeCell ref="J67:K68"/>
    <mergeCell ref="L67:M67"/>
    <mergeCell ref="S67:T67"/>
    <mergeCell ref="AB67:AB68"/>
    <mergeCell ref="L68:M68"/>
    <mergeCell ref="AB69:AB70"/>
    <mergeCell ref="N70:P70"/>
    <mergeCell ref="S70:T70"/>
    <mergeCell ref="U70:W70"/>
    <mergeCell ref="AC70:AE70"/>
    <mergeCell ref="N68:P68"/>
    <mergeCell ref="S68:T68"/>
    <mergeCell ref="BB73:BC78"/>
    <mergeCell ref="U68:W68"/>
    <mergeCell ref="X68:AA68"/>
    <mergeCell ref="A71:G78"/>
    <mergeCell ref="H71:I74"/>
    <mergeCell ref="J71:J72"/>
    <mergeCell ref="M71:M72"/>
    <mergeCell ref="Q71:R72"/>
    <mergeCell ref="J73:J74"/>
    <mergeCell ref="M73:M74"/>
    <mergeCell ref="Q73:R74"/>
    <mergeCell ref="O71:P72"/>
    <mergeCell ref="O73:P74"/>
    <mergeCell ref="O75:P76"/>
    <mergeCell ref="O77:P78"/>
    <mergeCell ref="J75:J76"/>
    <mergeCell ref="AM74:AM76"/>
    <mergeCell ref="AN74:AO76"/>
    <mergeCell ref="AP74:AQ76"/>
    <mergeCell ref="AR74:AR76"/>
    <mergeCell ref="AJ74:AK76"/>
    <mergeCell ref="AC74:AE76"/>
    <mergeCell ref="H67:I69"/>
    <mergeCell ref="AO84:AQ84"/>
    <mergeCell ref="AG85:AN85"/>
    <mergeCell ref="AO85:AQ85"/>
    <mergeCell ref="AR85:BB85"/>
    <mergeCell ref="AZ71:AZ72"/>
    <mergeCell ref="BA71:BC72"/>
    <mergeCell ref="BD71:BK72"/>
    <mergeCell ref="L72:L74"/>
    <mergeCell ref="AI71:AI73"/>
    <mergeCell ref="AT71:AV74"/>
    <mergeCell ref="AW71:AY72"/>
    <mergeCell ref="AW73:AX78"/>
    <mergeCell ref="AY73:AY78"/>
    <mergeCell ref="X71:AB72"/>
    <mergeCell ref="AF71:AF73"/>
    <mergeCell ref="L75:L78"/>
    <mergeCell ref="M75:M76"/>
    <mergeCell ref="Q75:R76"/>
    <mergeCell ref="BH73:BH78"/>
    <mergeCell ref="BI73:BJ78"/>
    <mergeCell ref="BK73:BK78"/>
    <mergeCell ref="AF74:AF75"/>
    <mergeCell ref="AG74:AG75"/>
    <mergeCell ref="AH74:AH75"/>
    <mergeCell ref="B79:AI80"/>
    <mergeCell ref="AK79:AN79"/>
    <mergeCell ref="AK80:AN80"/>
    <mergeCell ref="B82:B83"/>
    <mergeCell ref="I82:AB83"/>
    <mergeCell ref="BC82:BI83"/>
    <mergeCell ref="AD83:AF83"/>
    <mergeCell ref="X75:AB76"/>
    <mergeCell ref="AT75:AV78"/>
    <mergeCell ref="J77:J78"/>
    <mergeCell ref="M77:M78"/>
    <mergeCell ref="Q77:R78"/>
    <mergeCell ref="X77:AB78"/>
    <mergeCell ref="AF77:AI78"/>
    <mergeCell ref="H75:I78"/>
    <mergeCell ref="BD73:BD78"/>
    <mergeCell ref="BE73:BF78"/>
    <mergeCell ref="BG73:BG78"/>
    <mergeCell ref="AG71:AG73"/>
    <mergeCell ref="AH71:AH73"/>
    <mergeCell ref="X73:AB74"/>
    <mergeCell ref="AI74:AI75"/>
    <mergeCell ref="AZ73:AZ78"/>
    <mergeCell ref="BA73:BA78"/>
  </mergeCells>
  <phoneticPr fontId="1"/>
  <dataValidations count="2">
    <dataValidation imeMode="disabled" allowBlank="1" showInputMessage="1" showErrorMessage="1" sqref="AO38 AX22:BB22 BE3:BF3 AL15:AM17 I18 D19:H19 AQ11:AQ12 AX25 BB24 AY24:AZ24 AO26 AX31 BB30 AY30:AZ30 AX55 BB54 AX43 BB42 H22:I22 U12 N12:P12 N16:P16 N20:P20 N22:P22 U20:W20 U22:W22 Y12:AA13 Y18:AA19 AB13:AB15 AB19:AB20 AC18:AE20 AC58:AE58 L18:P18 AX3:AY3 U16 H13 I12 BF16:BK16 AF15:AF17 D36:G39 AG14:AG16 AI14:AI16 AH15:AH17 Y60:AA61 AX13 BB12 AY12:AZ12 BA13 AX16:BB16 BF13 BG12:BI12 BA31 BK12 BA25 AX28:BB28 D48:G51 AY54:AZ54 AN34:AR34 AN38:AN39 BJ13 AQ14 AN70:AR70 X33:AA33 X27:AA27 L26:P26 AR14:AR15 R24:R27 Q25:Q28 Q31:R34 U28 AD24:AE24 I60 AX34:BB34 BF34:BK34 BF31 BG30:BI30 D20:G22 AY42:AZ42 BK30 AO59:AO60 AN26:AN27 X45:AA45 X39:AA39 L38:P38 AO23:AO24 R36:R39 Q37:Q40 Q43:R46 AC37 AD36:AE36 BA43 AX46:BB46 BF46:BK46 BF43 BG42:BI42 BK42 AC40:AE40 D64:I64 AF63:AF65 AO35:AO36 AG62:AG64 AI62:AI64 AH63:AH65 AC49 AD48:AE48 BA55 AX58:BB58 BF58:BK58 BF55 Y66:AA67 L66:P66 D12:G15 AC28:AE28 AJ27:AJ29 AK26:AK28 AJ39:AJ41 AK38:AK40 BG54:BI54 BK54 X21:AA21 X15:AA15 L14:P14 U64 O2:Z4 R12:R15 Q13:Q16 Q19:R22 AC13 AD12:AE12 AC16:AE16 AJ15:AJ17 AK14:AK16 BF22:BK22 BJ25 AL27:AM29 I30 D31:H31 H34:I34 D30:G30 N24:P24 N28:P28 N32:P32 N34:P34 U32:W32 U34:W34 Y24:AA25 Y30:AA31 AB25:AB27 AC52:AE52 AC25 BJ67 L30:P30 U24 H25 I24 D28:I28 AJ51:AJ53 AK50:AK52 AF27:AF29 AG26:AG28 AI26:AI28 AH27:AH29 AX40:BB40 BJ37 AL39:AM41 I42 D43:H43 H46:I46 U36 N36:P36 N40:P40 N44:P44 N46:P46 U44:W44 U46:W46 Y36:AA37 Y42:AA43 AB37:AB39 AB43:AB44 AC42:AE44 AC22:AE22 L42:P42 U40 H37 I36 D40:I40 D18:G18 BJ31 AF39:AF41 AG38:AG40 AI38:AI40 AH39:AH41 AX19 BB18 AY18:AZ18 BA19 BF19 BG18:BI18 BK18 BJ19 AX37 BB36 AY36:AZ36 BA37 AX52:BB52 AB31:AB32 D16:I16 D44:G46 BF28:BK28 BF25 BG24:BI24 BK24 BF40:BK40 BF37 BG36:BI36 BK36 D42:G42 BJ43 AC30 BJ49 D32:G34 AL51:AM53 I54 D55:H55 H58:I58 AX61 BB60 AY60:AZ60 BA61 D68:G70 BF64:BK64 BF61 BG60:BI60 BK60 AB49:AB51 AB55:AB56 AC54:AE56 AC34:AE34 D66:G66 AC70:AE70 H49 I48 D52:I52 AF51:AF53 AG50:AG52 D24:G27 AI50:AI52 AH51:AH53 AX49 BB48 AY48:AZ48 BA49 D56:G58 BF52:BK52 BF49 BG48:BI48 BK48 D54:G54 BJ55 AO50 AX67 BB66 D60:G63 AY66:AZ66 AN46:AR46 AN50:AN51 X57:AA57 X51:AA51 L50:P50 AO47:AO48 R48:R51 Q49:Q52 Q55:R58 AC61 AD60:AE60 BA67 AX70:BB70 BF70:BK70 BF67 BG66:BI66 BK66 AC64:AE64 AJ63:AJ65 AK62:AK64 AX64:BB64 BJ61 AL63:AM65 I66 D67:H67 H70:I70 U48 N48:P48 N52:P52 N56:P56 N58:P58 U56:W56 U58:W58 Y48:AA49 Y54:AA55 AB61:AB63 AB67:AB68 AC66:AE68 AC46:AE46 L54:P54 U52 H61 X69:AA69 X63:AA63 L62:P62 R60:R63 Q61:Q64 Q67:R70 U60 N60:P60 N64:P64 N68:P68 N70:P70 U68:W68 U70:W70 AF20:AM22 AO14 AN22:AR22 AN14:AN15 AO11:AO12 AF32:AM34 AQ23:AQ24 AQ26 AP26:AP27 AR26:AR27 AF44:AM46 AQ35:AQ36 AQ38 AP38:AP39 AR38:AR39 AF56:AM58 AQ47:AQ48 AQ50 AP50:AP51 AR50:AR51 AF68:AM70 AQ59:AQ60 AQ62 AP62:AP63 AR62:AR63 AO62 AN58:AR58 AN62:AN63 AP14 AP15:AQ17" xr:uid="{B7A45E7A-B80A-43BE-9764-CCFC95D89BAC}"/>
    <dataValidation type="list" allowBlank="1" showInputMessage="1" showErrorMessage="1" sqref="BC82" xr:uid="{A8454CA1-31A7-418C-8F77-420B8E49D4DA}">
      <formula1>"労働局用,監督署用,事務組合控"</formula1>
    </dataValidation>
  </dataValidations>
  <printOptions horizontalCentered="1"/>
  <pageMargins left="0.39370078740157483" right="0.39370078740157483" top="0.39370078740157483" bottom="0.19685039370078741" header="0.39370078740157483" footer="0.19685039370078741"/>
  <pageSetup paperSize="8" fitToWidth="0" fitToHeight="0" orientation="landscape" blackAndWhite="1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C24C1-466E-454B-927C-394BFD871F01}">
  <dimension ref="A1:BK85"/>
  <sheetViews>
    <sheetView showGridLines="0" zoomScaleNormal="100" zoomScaleSheetLayoutView="100" workbookViewId="0">
      <pane xSplit="7" ySplit="10" topLeftCell="H11" activePane="bottomRight" state="frozen"/>
      <selection pane="topRight" activeCell="H1" sqref="H1"/>
      <selection pane="bottomLeft" activeCell="A11" sqref="A11"/>
      <selection pane="bottomRight"/>
    </sheetView>
  </sheetViews>
  <sheetFormatPr defaultRowHeight="12" x14ac:dyDescent="0.15"/>
  <cols>
    <col min="1" max="1" width="4.125" style="151" customWidth="1"/>
    <col min="2" max="2" width="10.625" style="151" customWidth="1"/>
    <col min="3" max="3" width="2.625" style="151" customWidth="1"/>
    <col min="4" max="7" width="1.875" style="151" customWidth="1"/>
    <col min="8" max="9" width="1.625" style="151" customWidth="1"/>
    <col min="10" max="10" width="1.875" style="151" customWidth="1"/>
    <col min="11" max="11" width="4.125" style="151" customWidth="1"/>
    <col min="12" max="13" width="1.875" style="151" customWidth="1"/>
    <col min="14" max="14" width="2.375" style="151" customWidth="1"/>
    <col min="15" max="17" width="2.625" style="151" customWidth="1"/>
    <col min="18" max="19" width="1.5" style="151" customWidth="1"/>
    <col min="20" max="26" width="2.625" style="151" customWidth="1"/>
    <col min="27" max="27" width="2.875" style="151" customWidth="1"/>
    <col min="28" max="28" width="4.125" style="151" customWidth="1"/>
    <col min="29" max="29" width="2.625" style="151" customWidth="1"/>
    <col min="30" max="30" width="6.625" style="151" customWidth="1"/>
    <col min="31" max="31" width="2.125" style="151" customWidth="1"/>
    <col min="32" max="32" width="6.875" style="151" customWidth="1"/>
    <col min="33" max="33" width="2.125" style="151" customWidth="1"/>
    <col min="34" max="34" width="6.875" style="151" customWidth="1"/>
    <col min="35" max="35" width="2.125" style="151" customWidth="1"/>
    <col min="36" max="36" width="5.625" style="151" customWidth="1"/>
    <col min="37" max="37" width="3.625" style="151" customWidth="1"/>
    <col min="38" max="39" width="9.125" style="151" customWidth="1"/>
    <col min="40" max="43" width="4.625" style="151" customWidth="1"/>
    <col min="44" max="44" width="9.125" style="151" customWidth="1"/>
    <col min="45" max="45" width="1.625" style="151" customWidth="1"/>
    <col min="46" max="46" width="2.625" style="151" customWidth="1"/>
    <col min="47" max="47" width="7.625" style="151" customWidth="1"/>
    <col min="48" max="49" width="1.25" style="151" customWidth="1"/>
    <col min="50" max="50" width="1.5" style="151" customWidth="1"/>
    <col min="51" max="53" width="2.625" style="151" customWidth="1"/>
    <col min="54" max="55" width="1.25" style="151" customWidth="1"/>
    <col min="56" max="56" width="2.625" style="151" customWidth="1"/>
    <col min="57" max="58" width="1.25" style="151" customWidth="1"/>
    <col min="59" max="60" width="2.625" style="151" customWidth="1"/>
    <col min="61" max="61" width="0.875" style="151" customWidth="1"/>
    <col min="62" max="62" width="1.625" style="151" customWidth="1"/>
    <col min="63" max="63" width="2.625" style="151" customWidth="1"/>
    <col min="64" max="16384" width="9" style="151"/>
  </cols>
  <sheetData>
    <row r="1" spans="1:63" ht="14.1" customHeight="1" x14ac:dyDescent="0.15">
      <c r="A1" s="213" t="s">
        <v>35</v>
      </c>
      <c r="B1" s="5"/>
      <c r="C1" s="214"/>
      <c r="D1" s="214"/>
      <c r="E1" s="214"/>
      <c r="F1" s="214"/>
      <c r="G1" s="214"/>
      <c r="H1" s="214"/>
      <c r="I1" s="536" t="s">
        <v>42</v>
      </c>
      <c r="J1" s="537"/>
      <c r="K1" s="537"/>
      <c r="L1" s="537"/>
      <c r="M1" s="537"/>
      <c r="N1" s="538"/>
      <c r="O1" s="542" t="s">
        <v>43</v>
      </c>
      <c r="P1" s="543"/>
      <c r="Q1" s="6" t="s">
        <v>69</v>
      </c>
      <c r="R1" s="542" t="s">
        <v>0</v>
      </c>
      <c r="S1" s="544"/>
      <c r="T1" s="543"/>
      <c r="U1" s="545" t="s">
        <v>44</v>
      </c>
      <c r="V1" s="546"/>
      <c r="W1" s="546"/>
      <c r="X1" s="546"/>
      <c r="Y1" s="546"/>
      <c r="Z1" s="547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4"/>
      <c r="BJ1" s="214"/>
      <c r="BK1" s="214"/>
    </row>
    <row r="2" spans="1:63" ht="9.9499999999999993" customHeight="1" x14ac:dyDescent="0.15">
      <c r="A2" s="214"/>
      <c r="B2" s="214"/>
      <c r="C2" s="214"/>
      <c r="D2" s="214"/>
      <c r="E2" s="214"/>
      <c r="F2" s="214"/>
      <c r="G2" s="214"/>
      <c r="H2" s="214"/>
      <c r="I2" s="539"/>
      <c r="J2" s="540"/>
      <c r="K2" s="540"/>
      <c r="L2" s="540"/>
      <c r="M2" s="540"/>
      <c r="N2" s="541"/>
      <c r="O2" s="548">
        <v>2</v>
      </c>
      <c r="P2" s="551">
        <v>5</v>
      </c>
      <c r="Q2" s="776">
        <v>3</v>
      </c>
      <c r="R2" s="777">
        <v>0</v>
      </c>
      <c r="S2" s="769"/>
      <c r="T2" s="780">
        <v>1</v>
      </c>
      <c r="U2" s="777">
        <v>9</v>
      </c>
      <c r="V2" s="769">
        <v>9</v>
      </c>
      <c r="W2" s="769">
        <v>0</v>
      </c>
      <c r="X2" s="769">
        <v>0</v>
      </c>
      <c r="Y2" s="769">
        <v>0</v>
      </c>
      <c r="Z2" s="772">
        <v>0</v>
      </c>
      <c r="AA2" s="214"/>
      <c r="AB2" s="775" t="s">
        <v>53</v>
      </c>
      <c r="AC2" s="775"/>
      <c r="AD2" s="775"/>
      <c r="AE2" s="775"/>
      <c r="AF2" s="214"/>
      <c r="AG2" s="214"/>
      <c r="AH2" s="759" t="s">
        <v>52</v>
      </c>
      <c r="AI2" s="759"/>
      <c r="AJ2" s="759"/>
      <c r="AK2" s="759"/>
      <c r="AL2" s="759"/>
      <c r="AM2" s="759"/>
      <c r="AN2" s="759"/>
      <c r="AO2" s="759"/>
      <c r="AP2" s="759"/>
      <c r="AQ2" s="759"/>
      <c r="AR2" s="759"/>
      <c r="AS2" s="759"/>
      <c r="AT2" s="759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</row>
    <row r="3" spans="1:63" ht="21.95" customHeight="1" x14ac:dyDescent="0.15">
      <c r="A3" s="214"/>
      <c r="B3" s="214"/>
      <c r="C3" s="214"/>
      <c r="D3" s="214"/>
      <c r="E3" s="214"/>
      <c r="F3" s="214"/>
      <c r="G3" s="214"/>
      <c r="H3" s="214"/>
      <c r="I3" s="539"/>
      <c r="J3" s="540"/>
      <c r="K3" s="540"/>
      <c r="L3" s="540"/>
      <c r="M3" s="540"/>
      <c r="N3" s="541"/>
      <c r="O3" s="549"/>
      <c r="P3" s="552"/>
      <c r="Q3" s="776"/>
      <c r="R3" s="778"/>
      <c r="S3" s="770"/>
      <c r="T3" s="781"/>
      <c r="U3" s="778"/>
      <c r="V3" s="770"/>
      <c r="W3" s="770"/>
      <c r="X3" s="770"/>
      <c r="Y3" s="770"/>
      <c r="Z3" s="773"/>
      <c r="AA3" s="214"/>
      <c r="AB3" s="775"/>
      <c r="AC3" s="775"/>
      <c r="AD3" s="775"/>
      <c r="AE3" s="775"/>
      <c r="AF3" s="214"/>
      <c r="AG3" s="214"/>
      <c r="AH3" s="759"/>
      <c r="AI3" s="759"/>
      <c r="AJ3" s="759"/>
      <c r="AK3" s="759"/>
      <c r="AL3" s="759"/>
      <c r="AM3" s="759"/>
      <c r="AN3" s="759"/>
      <c r="AO3" s="759"/>
      <c r="AP3" s="759"/>
      <c r="AQ3" s="759"/>
      <c r="AR3" s="759"/>
      <c r="AS3" s="759"/>
      <c r="AT3" s="759"/>
      <c r="AU3" s="214"/>
      <c r="AV3" s="215"/>
      <c r="AW3" s="216"/>
      <c r="AX3" s="760">
        <v>1</v>
      </c>
      <c r="AY3" s="760"/>
      <c r="AZ3" s="761" t="s">
        <v>31</v>
      </c>
      <c r="BA3" s="761"/>
      <c r="BB3" s="761"/>
      <c r="BC3" s="761"/>
      <c r="BD3" s="216"/>
      <c r="BE3" s="766">
        <v>1</v>
      </c>
      <c r="BF3" s="766"/>
      <c r="BG3" s="767" t="s">
        <v>58</v>
      </c>
      <c r="BH3" s="767"/>
      <c r="BI3" s="768"/>
      <c r="BJ3" s="214"/>
      <c r="BK3" s="214"/>
    </row>
    <row r="4" spans="1:63" ht="5.0999999999999996" customHeight="1" x14ac:dyDescent="0.15">
      <c r="A4" s="214"/>
      <c r="B4" s="214"/>
      <c r="C4" s="214"/>
      <c r="D4" s="214"/>
      <c r="E4" s="214"/>
      <c r="F4" s="214"/>
      <c r="G4" s="214"/>
      <c r="H4" s="214"/>
      <c r="I4" s="539"/>
      <c r="J4" s="540"/>
      <c r="K4" s="540"/>
      <c r="L4" s="540"/>
      <c r="M4" s="540"/>
      <c r="N4" s="541"/>
      <c r="O4" s="550"/>
      <c r="P4" s="553"/>
      <c r="Q4" s="776"/>
      <c r="R4" s="779"/>
      <c r="S4" s="771"/>
      <c r="T4" s="782"/>
      <c r="U4" s="779"/>
      <c r="V4" s="771"/>
      <c r="W4" s="771"/>
      <c r="X4" s="771"/>
      <c r="Y4" s="771"/>
      <c r="Z4" s="77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214"/>
      <c r="BH4" s="214"/>
      <c r="BI4" s="214"/>
      <c r="BJ4" s="214"/>
      <c r="BK4" s="214"/>
    </row>
    <row r="5" spans="1:63" ht="15.95" customHeight="1" x14ac:dyDescent="0.15">
      <c r="A5" s="13" t="s">
        <v>12</v>
      </c>
      <c r="B5" s="526" t="s">
        <v>13</v>
      </c>
      <c r="C5" s="527"/>
      <c r="D5" s="526" t="s">
        <v>14</v>
      </c>
      <c r="E5" s="528"/>
      <c r="F5" s="528"/>
      <c r="G5" s="527"/>
      <c r="H5" s="526" t="s">
        <v>15</v>
      </c>
      <c r="I5" s="527"/>
      <c r="J5" s="526" t="s">
        <v>47</v>
      </c>
      <c r="K5" s="527"/>
      <c r="L5" s="743" t="s">
        <v>56</v>
      </c>
      <c r="M5" s="743"/>
      <c r="N5" s="743"/>
      <c r="O5" s="743"/>
      <c r="P5" s="743"/>
      <c r="Q5" s="743"/>
      <c r="R5" s="743"/>
      <c r="S5" s="743"/>
      <c r="T5" s="743"/>
      <c r="U5" s="743"/>
      <c r="V5" s="743"/>
      <c r="W5" s="743"/>
      <c r="X5" s="743"/>
      <c r="Y5" s="743"/>
      <c r="Z5" s="743"/>
      <c r="AA5" s="743"/>
      <c r="AB5" s="743"/>
      <c r="AC5" s="743"/>
      <c r="AD5" s="743"/>
      <c r="AE5" s="743"/>
      <c r="AF5" s="743"/>
      <c r="AG5" s="743"/>
      <c r="AH5" s="743"/>
      <c r="AI5" s="743"/>
      <c r="AJ5" s="743"/>
      <c r="AK5" s="743"/>
      <c r="AL5" s="743"/>
      <c r="AM5" s="13" t="s">
        <v>27</v>
      </c>
      <c r="AN5" s="743" t="s">
        <v>39</v>
      </c>
      <c r="AO5" s="743"/>
      <c r="AP5" s="743"/>
      <c r="AQ5" s="743"/>
      <c r="AR5" s="743"/>
      <c r="AS5" s="214"/>
      <c r="AT5" s="32" t="s">
        <v>5</v>
      </c>
      <c r="AU5" s="762" t="s">
        <v>51</v>
      </c>
      <c r="AV5" s="762"/>
      <c r="AW5" s="762"/>
      <c r="AX5" s="762"/>
      <c r="AY5" s="762"/>
      <c r="AZ5" s="762"/>
      <c r="BA5" s="762"/>
      <c r="BB5" s="762"/>
      <c r="BC5" s="762"/>
      <c r="BD5" s="762"/>
      <c r="BE5" s="762"/>
      <c r="BF5" s="762"/>
      <c r="BG5" s="762"/>
      <c r="BH5" s="762"/>
      <c r="BI5" s="762"/>
      <c r="BJ5" s="762"/>
      <c r="BK5" s="763"/>
    </row>
    <row r="6" spans="1:63" ht="15.95" customHeight="1" x14ac:dyDescent="0.15">
      <c r="A6" s="481" t="s">
        <v>61</v>
      </c>
      <c r="B6" s="483" t="s">
        <v>45</v>
      </c>
      <c r="C6" s="484"/>
      <c r="D6" s="483" t="s">
        <v>46</v>
      </c>
      <c r="E6" s="487"/>
      <c r="F6" s="487"/>
      <c r="G6" s="484"/>
      <c r="H6" s="745" t="s">
        <v>59</v>
      </c>
      <c r="I6" s="746"/>
      <c r="J6" s="483" t="s">
        <v>60</v>
      </c>
      <c r="K6" s="484"/>
      <c r="L6" s="749" t="s">
        <v>36</v>
      </c>
      <c r="M6" s="749"/>
      <c r="N6" s="749"/>
      <c r="O6" s="749"/>
      <c r="P6" s="749"/>
      <c r="Q6" s="749"/>
      <c r="R6" s="749"/>
      <c r="S6" s="749"/>
      <c r="T6" s="749"/>
      <c r="U6" s="749"/>
      <c r="V6" s="749"/>
      <c r="W6" s="749"/>
      <c r="X6" s="750" t="s">
        <v>37</v>
      </c>
      <c r="Y6" s="751"/>
      <c r="Z6" s="751"/>
      <c r="AA6" s="751"/>
      <c r="AB6" s="751"/>
      <c r="AC6" s="751"/>
      <c r="AD6" s="751"/>
      <c r="AE6" s="752"/>
      <c r="AF6" s="732" t="s">
        <v>22</v>
      </c>
      <c r="AG6" s="732"/>
      <c r="AH6" s="732"/>
      <c r="AI6" s="732"/>
      <c r="AJ6" s="743" t="s">
        <v>38</v>
      </c>
      <c r="AK6" s="743"/>
      <c r="AL6" s="743"/>
      <c r="AM6" s="741" t="s">
        <v>57</v>
      </c>
      <c r="AN6" s="526" t="s">
        <v>28</v>
      </c>
      <c r="AO6" s="527"/>
      <c r="AP6" s="732" t="s">
        <v>29</v>
      </c>
      <c r="AQ6" s="732"/>
      <c r="AR6" s="13" t="s">
        <v>30</v>
      </c>
      <c r="AS6" s="214"/>
      <c r="AT6" s="208"/>
      <c r="AU6" s="764"/>
      <c r="AV6" s="764"/>
      <c r="AW6" s="764"/>
      <c r="AX6" s="764"/>
      <c r="AY6" s="764"/>
      <c r="AZ6" s="764"/>
      <c r="BA6" s="764"/>
      <c r="BB6" s="764"/>
      <c r="BC6" s="764"/>
      <c r="BD6" s="764"/>
      <c r="BE6" s="764"/>
      <c r="BF6" s="764"/>
      <c r="BG6" s="764"/>
      <c r="BH6" s="764"/>
      <c r="BI6" s="764"/>
      <c r="BJ6" s="764"/>
      <c r="BK6" s="765"/>
    </row>
    <row r="7" spans="1:63" ht="14.1" customHeight="1" x14ac:dyDescent="0.15">
      <c r="A7" s="481"/>
      <c r="B7" s="483"/>
      <c r="C7" s="484"/>
      <c r="D7" s="483"/>
      <c r="E7" s="487"/>
      <c r="F7" s="487"/>
      <c r="G7" s="484"/>
      <c r="H7" s="747"/>
      <c r="I7" s="748"/>
      <c r="J7" s="483"/>
      <c r="K7" s="484"/>
      <c r="L7" s="526" t="s">
        <v>17</v>
      </c>
      <c r="M7" s="528"/>
      <c r="N7" s="528"/>
      <c r="O7" s="528"/>
      <c r="P7" s="527"/>
      <c r="Q7" s="526" t="s">
        <v>18</v>
      </c>
      <c r="R7" s="527"/>
      <c r="S7" s="526" t="s">
        <v>19</v>
      </c>
      <c r="T7" s="528"/>
      <c r="U7" s="528"/>
      <c r="V7" s="528"/>
      <c r="W7" s="527"/>
      <c r="X7" s="526" t="s">
        <v>34</v>
      </c>
      <c r="Y7" s="528"/>
      <c r="Z7" s="528"/>
      <c r="AA7" s="527"/>
      <c r="AB7" s="13" t="s">
        <v>20</v>
      </c>
      <c r="AC7" s="526" t="s">
        <v>21</v>
      </c>
      <c r="AD7" s="528"/>
      <c r="AE7" s="527"/>
      <c r="AF7" s="757" t="s">
        <v>62</v>
      </c>
      <c r="AG7" s="757"/>
      <c r="AH7" s="757"/>
      <c r="AI7" s="757"/>
      <c r="AJ7" s="526" t="s">
        <v>23</v>
      </c>
      <c r="AK7" s="527"/>
      <c r="AL7" s="13" t="s">
        <v>24</v>
      </c>
      <c r="AM7" s="741"/>
      <c r="AN7" s="741" t="s">
        <v>49</v>
      </c>
      <c r="AO7" s="741"/>
      <c r="AP7" s="741" t="s">
        <v>50</v>
      </c>
      <c r="AQ7" s="741"/>
      <c r="AR7" s="742" t="s">
        <v>67</v>
      </c>
      <c r="AS7" s="214"/>
      <c r="AT7" s="744" t="s">
        <v>40</v>
      </c>
      <c r="AU7" s="744"/>
      <c r="AV7" s="744"/>
      <c r="AW7" s="744"/>
      <c r="AX7" s="627" t="s">
        <v>68</v>
      </c>
      <c r="AY7" s="627"/>
      <c r="AZ7" s="627"/>
      <c r="BA7" s="627" t="s">
        <v>41</v>
      </c>
      <c r="BB7" s="627"/>
      <c r="BC7" s="627" t="s">
        <v>6</v>
      </c>
      <c r="BD7" s="627"/>
      <c r="BE7" s="627"/>
      <c r="BF7" s="627" t="s">
        <v>114</v>
      </c>
      <c r="BG7" s="627"/>
      <c r="BH7" s="627"/>
      <c r="BI7" s="627"/>
      <c r="BJ7" s="627" t="s">
        <v>41</v>
      </c>
      <c r="BK7" s="627"/>
    </row>
    <row r="8" spans="1:63" ht="12" customHeight="1" x14ac:dyDescent="0.15">
      <c r="A8" s="481"/>
      <c r="B8" s="483"/>
      <c r="C8" s="484"/>
      <c r="D8" s="483"/>
      <c r="E8" s="487"/>
      <c r="F8" s="487"/>
      <c r="G8" s="484"/>
      <c r="H8" s="755" t="s">
        <v>16</v>
      </c>
      <c r="I8" s="756"/>
      <c r="J8" s="483"/>
      <c r="K8" s="484"/>
      <c r="L8" s="483" t="s">
        <v>48</v>
      </c>
      <c r="M8" s="487"/>
      <c r="N8" s="487"/>
      <c r="O8" s="487"/>
      <c r="P8" s="484"/>
      <c r="Q8" s="737" t="s">
        <v>113</v>
      </c>
      <c r="R8" s="738"/>
      <c r="S8" s="483" t="s">
        <v>55</v>
      </c>
      <c r="T8" s="487"/>
      <c r="U8" s="487"/>
      <c r="V8" s="487"/>
      <c r="W8" s="484"/>
      <c r="X8" s="483" t="s">
        <v>48</v>
      </c>
      <c r="Y8" s="487"/>
      <c r="Z8" s="487"/>
      <c r="AA8" s="484"/>
      <c r="AB8" s="725" t="s">
        <v>112</v>
      </c>
      <c r="AC8" s="483" t="s">
        <v>54</v>
      </c>
      <c r="AD8" s="487"/>
      <c r="AE8" s="484"/>
      <c r="AF8" s="758"/>
      <c r="AG8" s="758"/>
      <c r="AH8" s="758"/>
      <c r="AI8" s="758"/>
      <c r="AJ8" s="721" t="s">
        <v>97</v>
      </c>
      <c r="AK8" s="722"/>
      <c r="AL8" s="725" t="s">
        <v>90</v>
      </c>
      <c r="AM8" s="727" t="s">
        <v>65</v>
      </c>
      <c r="AN8" s="742"/>
      <c r="AO8" s="742"/>
      <c r="AP8" s="742"/>
      <c r="AQ8" s="742"/>
      <c r="AR8" s="743"/>
      <c r="AS8" s="214"/>
      <c r="AT8" s="744"/>
      <c r="AU8" s="744"/>
      <c r="AV8" s="744"/>
      <c r="AW8" s="744"/>
      <c r="AX8" s="627"/>
      <c r="AY8" s="627"/>
      <c r="AZ8" s="627"/>
      <c r="BA8" s="627"/>
      <c r="BB8" s="627"/>
      <c r="BC8" s="627"/>
      <c r="BD8" s="627"/>
      <c r="BE8" s="627"/>
      <c r="BF8" s="627"/>
      <c r="BG8" s="627"/>
      <c r="BH8" s="627"/>
      <c r="BI8" s="627"/>
      <c r="BJ8" s="627"/>
      <c r="BK8" s="627"/>
    </row>
    <row r="9" spans="1:63" ht="12" customHeight="1" x14ac:dyDescent="0.15">
      <c r="A9" s="481"/>
      <c r="B9" s="483"/>
      <c r="C9" s="484"/>
      <c r="D9" s="483"/>
      <c r="E9" s="487"/>
      <c r="F9" s="487"/>
      <c r="G9" s="484"/>
      <c r="H9" s="753" t="s">
        <v>70</v>
      </c>
      <c r="I9" s="754"/>
      <c r="J9" s="483"/>
      <c r="K9" s="484"/>
      <c r="L9" s="483"/>
      <c r="M9" s="487"/>
      <c r="N9" s="487"/>
      <c r="O9" s="487"/>
      <c r="P9" s="484"/>
      <c r="Q9" s="737"/>
      <c r="R9" s="738"/>
      <c r="S9" s="483"/>
      <c r="T9" s="487"/>
      <c r="U9" s="487"/>
      <c r="V9" s="487"/>
      <c r="W9" s="484"/>
      <c r="X9" s="483"/>
      <c r="Y9" s="487"/>
      <c r="Z9" s="487"/>
      <c r="AA9" s="484"/>
      <c r="AB9" s="725"/>
      <c r="AC9" s="483"/>
      <c r="AD9" s="487"/>
      <c r="AE9" s="484"/>
      <c r="AF9" s="758"/>
      <c r="AG9" s="758"/>
      <c r="AH9" s="758"/>
      <c r="AI9" s="758"/>
      <c r="AJ9" s="721"/>
      <c r="AK9" s="722"/>
      <c r="AL9" s="725"/>
      <c r="AM9" s="727"/>
      <c r="AN9" s="733" t="s">
        <v>63</v>
      </c>
      <c r="AO9" s="734"/>
      <c r="AP9" s="627" t="s">
        <v>66</v>
      </c>
      <c r="AQ9" s="627"/>
      <c r="AR9" s="743"/>
      <c r="AS9" s="214"/>
      <c r="AT9" s="744"/>
      <c r="AU9" s="744"/>
      <c r="AV9" s="744"/>
      <c r="AW9" s="744"/>
      <c r="AX9" s="627"/>
      <c r="AY9" s="627"/>
      <c r="AZ9" s="627"/>
      <c r="BA9" s="627"/>
      <c r="BB9" s="627"/>
      <c r="BC9" s="627"/>
      <c r="BD9" s="627"/>
      <c r="BE9" s="627"/>
      <c r="BF9" s="627"/>
      <c r="BG9" s="627"/>
      <c r="BH9" s="627"/>
      <c r="BI9" s="627"/>
      <c r="BJ9" s="627"/>
      <c r="BK9" s="627"/>
    </row>
    <row r="10" spans="1:63" ht="15.95" customHeight="1" x14ac:dyDescent="0.15">
      <c r="A10" s="482"/>
      <c r="B10" s="485"/>
      <c r="C10" s="486"/>
      <c r="D10" s="485"/>
      <c r="E10" s="488"/>
      <c r="F10" s="488"/>
      <c r="G10" s="486"/>
      <c r="H10" s="735"/>
      <c r="I10" s="736"/>
      <c r="J10" s="485"/>
      <c r="K10" s="486"/>
      <c r="L10" s="485"/>
      <c r="M10" s="488"/>
      <c r="N10" s="488"/>
      <c r="O10" s="488"/>
      <c r="P10" s="486"/>
      <c r="Q10" s="739"/>
      <c r="R10" s="740"/>
      <c r="S10" s="485"/>
      <c r="T10" s="488"/>
      <c r="U10" s="488"/>
      <c r="V10" s="488"/>
      <c r="W10" s="486"/>
      <c r="X10" s="485"/>
      <c r="Y10" s="488"/>
      <c r="Z10" s="488"/>
      <c r="AA10" s="486"/>
      <c r="AB10" s="726"/>
      <c r="AC10" s="485"/>
      <c r="AD10" s="488"/>
      <c r="AE10" s="486"/>
      <c r="AF10" s="743" t="s">
        <v>25</v>
      </c>
      <c r="AG10" s="743"/>
      <c r="AH10" s="743" t="s">
        <v>26</v>
      </c>
      <c r="AI10" s="743"/>
      <c r="AJ10" s="723"/>
      <c r="AK10" s="724"/>
      <c r="AL10" s="726"/>
      <c r="AM10" s="728"/>
      <c r="AN10" s="735" t="s">
        <v>64</v>
      </c>
      <c r="AO10" s="736"/>
      <c r="AP10" s="627"/>
      <c r="AQ10" s="627"/>
      <c r="AR10" s="743"/>
      <c r="AS10" s="214"/>
      <c r="AT10" s="744"/>
      <c r="AU10" s="744"/>
      <c r="AV10" s="744"/>
      <c r="AW10" s="744"/>
      <c r="AX10" s="627"/>
      <c r="AY10" s="627"/>
      <c r="AZ10" s="627"/>
      <c r="BA10" s="627"/>
      <c r="BB10" s="627"/>
      <c r="BC10" s="627"/>
      <c r="BD10" s="627"/>
      <c r="BE10" s="627"/>
      <c r="BF10" s="627"/>
      <c r="BG10" s="627"/>
      <c r="BH10" s="627"/>
      <c r="BI10" s="627"/>
      <c r="BJ10" s="627"/>
      <c r="BK10" s="627"/>
    </row>
    <row r="11" spans="1:63" s="33" customFormat="1" ht="9.6" customHeight="1" x14ac:dyDescent="0.15">
      <c r="A11" s="88"/>
      <c r="B11" s="89"/>
      <c r="C11" s="96"/>
      <c r="D11" s="217"/>
      <c r="E11" s="218"/>
      <c r="F11" s="218"/>
      <c r="G11" s="219"/>
      <c r="H11" s="220"/>
      <c r="I11" s="221" t="s">
        <v>94</v>
      </c>
      <c r="J11" s="222"/>
      <c r="K11" s="223"/>
      <c r="L11" s="676" t="s">
        <v>71</v>
      </c>
      <c r="M11" s="677"/>
      <c r="O11" s="224"/>
      <c r="P11" s="225" t="s">
        <v>2</v>
      </c>
      <c r="Q11" s="702" t="s">
        <v>3</v>
      </c>
      <c r="R11" s="703"/>
      <c r="S11" s="220"/>
      <c r="T11" s="226"/>
      <c r="U11" s="226"/>
      <c r="V11" s="226"/>
      <c r="W11" s="227" t="s">
        <v>1</v>
      </c>
      <c r="X11" s="220"/>
      <c r="Y11" s="226"/>
      <c r="Z11" s="226"/>
      <c r="AA11" s="227" t="s">
        <v>2</v>
      </c>
      <c r="AB11" s="228" t="s">
        <v>3</v>
      </c>
      <c r="AC11" s="220"/>
      <c r="AD11" s="229"/>
      <c r="AE11" s="227" t="s">
        <v>1</v>
      </c>
      <c r="AF11" s="220"/>
      <c r="AG11" s="227" t="s">
        <v>1</v>
      </c>
      <c r="AH11" s="220"/>
      <c r="AI11" s="227" t="s">
        <v>1</v>
      </c>
      <c r="AJ11" s="220"/>
      <c r="AK11" s="227" t="s">
        <v>1</v>
      </c>
      <c r="AL11" s="230" t="s">
        <v>1</v>
      </c>
      <c r="AM11" s="231" t="s">
        <v>1</v>
      </c>
      <c r="AN11" s="444" t="s">
        <v>3</v>
      </c>
      <c r="AO11" s="446"/>
      <c r="AP11" s="444" t="s">
        <v>3</v>
      </c>
      <c r="AQ11" s="446"/>
      <c r="AR11" s="231" t="s">
        <v>1</v>
      </c>
      <c r="AS11" s="232"/>
      <c r="AT11" s="89"/>
      <c r="AU11" s="233"/>
      <c r="AV11" s="233"/>
      <c r="AW11" s="234"/>
      <c r="AX11" s="220"/>
      <c r="AY11" s="235"/>
      <c r="AZ11" s="261"/>
      <c r="BA11" s="220"/>
      <c r="BB11" s="261"/>
      <c r="BC11" s="698" t="s">
        <v>232</v>
      </c>
      <c r="BD11" s="698"/>
      <c r="BE11" s="698"/>
      <c r="BG11" s="235"/>
      <c r="BH11" s="235"/>
      <c r="BI11" s="262"/>
      <c r="BJ11" s="220"/>
      <c r="BK11" s="262"/>
    </row>
    <row r="12" spans="1:63" s="33" customFormat="1" ht="9.6" customHeight="1" x14ac:dyDescent="0.15">
      <c r="A12" s="97"/>
      <c r="B12" s="98"/>
      <c r="C12" s="99"/>
      <c r="D12" s="100"/>
      <c r="E12" s="101"/>
      <c r="F12" s="101"/>
      <c r="G12" s="102"/>
      <c r="H12" s="236"/>
      <c r="I12" s="55"/>
      <c r="J12" s="237"/>
      <c r="K12" s="238"/>
      <c r="L12" s="661" t="s">
        <v>32</v>
      </c>
      <c r="M12" s="662"/>
      <c r="N12" s="687">
        <v>3600</v>
      </c>
      <c r="O12" s="687"/>
      <c r="P12" s="688"/>
      <c r="R12" s="62"/>
      <c r="S12" s="661" t="s">
        <v>71</v>
      </c>
      <c r="T12" s="662"/>
      <c r="U12" s="414">
        <f>IF(N12="","",N12*Q16)</f>
        <v>14400</v>
      </c>
      <c r="V12" s="414"/>
      <c r="W12" s="415"/>
      <c r="X12" s="239" t="s">
        <v>32</v>
      </c>
      <c r="Y12" s="647">
        <v>3000</v>
      </c>
      <c r="Z12" s="647"/>
      <c r="AA12" s="648"/>
      <c r="AB12" s="240" t="s">
        <v>32</v>
      </c>
      <c r="AC12" s="241"/>
      <c r="AD12" s="66"/>
      <c r="AE12" s="67"/>
      <c r="AF12" s="68"/>
      <c r="AG12" s="67"/>
      <c r="AH12" s="68"/>
      <c r="AI12" s="67"/>
      <c r="AJ12" s="68"/>
      <c r="AK12" s="67"/>
      <c r="AL12" s="68"/>
      <c r="AM12" s="69"/>
      <c r="AN12" s="445"/>
      <c r="AO12" s="447"/>
      <c r="AP12" s="445"/>
      <c r="AQ12" s="447"/>
      <c r="AR12" s="69"/>
      <c r="AS12" s="232"/>
      <c r="AT12" s="241"/>
      <c r="AU12" s="122"/>
      <c r="AV12" s="122"/>
      <c r="AW12" s="99"/>
      <c r="AX12" s="37"/>
      <c r="AY12" s="66"/>
      <c r="AZ12" s="67"/>
      <c r="BA12" s="37"/>
      <c r="BB12" s="99"/>
      <c r="BC12" s="698"/>
      <c r="BD12" s="698"/>
      <c r="BE12" s="698"/>
      <c r="BF12" s="37"/>
      <c r="BG12" s="66"/>
      <c r="BH12" s="66"/>
      <c r="BI12" s="67"/>
      <c r="BJ12" s="37"/>
      <c r="BK12" s="99"/>
    </row>
    <row r="13" spans="1:63" s="33" customFormat="1" ht="9.6" customHeight="1" x14ac:dyDescent="0.15">
      <c r="A13" s="97"/>
      <c r="B13" s="98"/>
      <c r="C13" s="99"/>
      <c r="D13" s="100"/>
      <c r="E13" s="101"/>
      <c r="F13" s="101"/>
      <c r="G13" s="102"/>
      <c r="H13" s="620">
        <v>2</v>
      </c>
      <c r="I13" s="621"/>
      <c r="J13" s="691" t="s">
        <v>109</v>
      </c>
      <c r="K13" s="692"/>
      <c r="L13" s="663" t="s">
        <v>73</v>
      </c>
      <c r="M13" s="664"/>
      <c r="N13" s="664"/>
      <c r="O13" s="664"/>
      <c r="P13" s="665"/>
      <c r="Q13" s="63"/>
      <c r="R13" s="62"/>
      <c r="S13" s="661" t="s">
        <v>32</v>
      </c>
      <c r="T13" s="662"/>
      <c r="U13" s="414"/>
      <c r="V13" s="414"/>
      <c r="W13" s="415"/>
      <c r="X13" s="237"/>
      <c r="Y13" s="647"/>
      <c r="Z13" s="647"/>
      <c r="AA13" s="648"/>
      <c r="AB13" s="680">
        <v>9.5</v>
      </c>
      <c r="AC13" s="422">
        <f>IF(Y12="","",Y12*AB13)</f>
        <v>28500</v>
      </c>
      <c r="AD13" s="423"/>
      <c r="AE13" s="424"/>
      <c r="AF13" s="68"/>
      <c r="AG13" s="67"/>
      <c r="AH13" s="68"/>
      <c r="AI13" s="67"/>
      <c r="AJ13" s="68"/>
      <c r="AK13" s="67"/>
      <c r="AL13" s="68"/>
      <c r="AM13" s="69"/>
      <c r="AN13" s="242"/>
      <c r="AO13" s="243" t="s">
        <v>1</v>
      </c>
      <c r="AP13" s="242"/>
      <c r="AQ13" s="243" t="s">
        <v>1</v>
      </c>
      <c r="AR13" s="69"/>
      <c r="AS13" s="232"/>
      <c r="AT13" s="689" t="s">
        <v>226</v>
      </c>
      <c r="AU13" s="693"/>
      <c r="AV13" s="693"/>
      <c r="AW13" s="690"/>
      <c r="AX13" s="617">
        <v>3500</v>
      </c>
      <c r="AY13" s="618"/>
      <c r="AZ13" s="619"/>
      <c r="BA13" s="624">
        <v>9</v>
      </c>
      <c r="BB13" s="625"/>
      <c r="BC13" s="698"/>
      <c r="BD13" s="698"/>
      <c r="BE13" s="698"/>
      <c r="BF13" s="617"/>
      <c r="BG13" s="618"/>
      <c r="BH13" s="618"/>
      <c r="BI13" s="619"/>
      <c r="BJ13" s="624"/>
      <c r="BK13" s="625"/>
    </row>
    <row r="14" spans="1:63" s="33" customFormat="1" ht="9.6" customHeight="1" x14ac:dyDescent="0.15">
      <c r="A14" s="97"/>
      <c r="B14" s="682" t="s">
        <v>227</v>
      </c>
      <c r="C14" s="683"/>
      <c r="D14" s="100"/>
      <c r="E14" s="101"/>
      <c r="F14" s="101"/>
      <c r="G14" s="102"/>
      <c r="H14" s="620"/>
      <c r="I14" s="621"/>
      <c r="J14" s="691"/>
      <c r="K14" s="692"/>
      <c r="L14" s="684" t="s">
        <v>106</v>
      </c>
      <c r="M14" s="685"/>
      <c r="N14" s="685"/>
      <c r="O14" s="685"/>
      <c r="P14" s="686"/>
      <c r="Q14" s="63"/>
      <c r="R14" s="62"/>
      <c r="S14" s="246"/>
      <c r="T14" s="247"/>
      <c r="U14" s="248"/>
      <c r="V14" s="248"/>
      <c r="W14" s="249"/>
      <c r="X14" s="663" t="s">
        <v>72</v>
      </c>
      <c r="Y14" s="664"/>
      <c r="Z14" s="664"/>
      <c r="AA14" s="665"/>
      <c r="AB14" s="680"/>
      <c r="AC14" s="422"/>
      <c r="AD14" s="423"/>
      <c r="AE14" s="424"/>
      <c r="AF14" s="37"/>
      <c r="AG14" s="67"/>
      <c r="AH14" s="37"/>
      <c r="AI14" s="67"/>
      <c r="AJ14" s="37"/>
      <c r="AK14" s="67"/>
      <c r="AL14" s="37"/>
      <c r="AM14" s="250"/>
      <c r="AN14" s="68"/>
      <c r="AO14" s="67"/>
      <c r="AP14" s="68"/>
      <c r="AQ14" s="67"/>
      <c r="AR14" s="69"/>
      <c r="AS14" s="232"/>
      <c r="AT14" s="689"/>
      <c r="AU14" s="693"/>
      <c r="AV14" s="693"/>
      <c r="AW14" s="690"/>
      <c r="AX14" s="617"/>
      <c r="AY14" s="618"/>
      <c r="AZ14" s="619"/>
      <c r="BA14" s="624"/>
      <c r="BB14" s="625"/>
      <c r="BC14" s="698"/>
      <c r="BD14" s="698"/>
      <c r="BE14" s="698"/>
      <c r="BF14" s="617"/>
      <c r="BG14" s="618"/>
      <c r="BH14" s="618"/>
      <c r="BI14" s="619"/>
      <c r="BJ14" s="624"/>
      <c r="BK14" s="625"/>
    </row>
    <row r="15" spans="1:63" s="33" customFormat="1" ht="9.6" customHeight="1" x14ac:dyDescent="0.15">
      <c r="A15" s="251"/>
      <c r="B15" s="682"/>
      <c r="C15" s="683"/>
      <c r="D15" s="100"/>
      <c r="E15" s="101"/>
      <c r="F15" s="101"/>
      <c r="G15" s="102"/>
      <c r="H15" s="620"/>
      <c r="I15" s="621"/>
      <c r="J15" s="237"/>
      <c r="K15" s="238"/>
      <c r="L15" s="678" t="s">
        <v>71</v>
      </c>
      <c r="M15" s="679"/>
      <c r="O15" s="252"/>
      <c r="P15" s="253" t="s">
        <v>2</v>
      </c>
      <c r="Q15" s="63"/>
      <c r="R15" s="62"/>
      <c r="S15" s="242"/>
      <c r="T15" s="254"/>
      <c r="U15" s="254"/>
      <c r="V15" s="254"/>
      <c r="W15" s="255" t="s">
        <v>1</v>
      </c>
      <c r="X15" s="644" t="s">
        <v>105</v>
      </c>
      <c r="Y15" s="645"/>
      <c r="Z15" s="645"/>
      <c r="AA15" s="646"/>
      <c r="AB15" s="680"/>
      <c r="AC15" s="422"/>
      <c r="AD15" s="423"/>
      <c r="AE15" s="424"/>
      <c r="AF15" s="68"/>
      <c r="AG15" s="67"/>
      <c r="AH15" s="68"/>
      <c r="AI15" s="67"/>
      <c r="AJ15" s="68"/>
      <c r="AK15" s="67"/>
      <c r="AL15" s="68"/>
      <c r="AM15" s="69"/>
      <c r="AN15" s="704">
        <v>-15068</v>
      </c>
      <c r="AO15" s="705"/>
      <c r="AP15" s="704">
        <v>-1725</v>
      </c>
      <c r="AQ15" s="705"/>
      <c r="AR15" s="576">
        <f>IF(AND(AN15="",AP15=""),"",SUM(AN15,AP15))</f>
        <v>-16793</v>
      </c>
      <c r="AS15" s="232"/>
      <c r="AT15" s="689"/>
      <c r="AU15" s="693"/>
      <c r="AV15" s="693"/>
      <c r="AW15" s="690"/>
      <c r="AX15" s="617"/>
      <c r="AY15" s="618"/>
      <c r="AZ15" s="619"/>
      <c r="BA15" s="624"/>
      <c r="BB15" s="625"/>
      <c r="BC15" s="698"/>
      <c r="BD15" s="698"/>
      <c r="BE15" s="698"/>
      <c r="BF15" s="617"/>
      <c r="BG15" s="618"/>
      <c r="BH15" s="618"/>
      <c r="BI15" s="619"/>
      <c r="BJ15" s="624"/>
      <c r="BK15" s="625"/>
    </row>
    <row r="16" spans="1:63" s="33" customFormat="1" ht="9.6" customHeight="1" x14ac:dyDescent="0.15">
      <c r="A16" s="666" t="s">
        <v>236</v>
      </c>
      <c r="B16" s="682"/>
      <c r="C16" s="683"/>
      <c r="D16" s="667">
        <v>4</v>
      </c>
      <c r="E16" s="668">
        <v>2</v>
      </c>
      <c r="F16" s="668">
        <v>0</v>
      </c>
      <c r="G16" s="669">
        <v>1</v>
      </c>
      <c r="H16" s="53"/>
      <c r="I16" s="54"/>
      <c r="J16" s="670" t="s">
        <v>110</v>
      </c>
      <c r="K16" s="671"/>
      <c r="L16" s="661" t="s">
        <v>33</v>
      </c>
      <c r="M16" s="662"/>
      <c r="N16" s="687">
        <v>600</v>
      </c>
      <c r="O16" s="687"/>
      <c r="P16" s="688"/>
      <c r="Q16" s="689">
        <v>4</v>
      </c>
      <c r="R16" s="690"/>
      <c r="S16" s="661" t="s">
        <v>71</v>
      </c>
      <c r="T16" s="662"/>
      <c r="U16" s="414">
        <f>IF(N16="","",N16*Q16)</f>
        <v>2400</v>
      </c>
      <c r="V16" s="414"/>
      <c r="W16" s="415"/>
      <c r="X16" s="246"/>
      <c r="Y16" s="247"/>
      <c r="Z16" s="247"/>
      <c r="AA16" s="256"/>
      <c r="AB16" s="257"/>
      <c r="AC16" s="70"/>
      <c r="AD16" s="71"/>
      <c r="AE16" s="72"/>
      <c r="AF16" s="68"/>
      <c r="AG16" s="67"/>
      <c r="AH16" s="68"/>
      <c r="AI16" s="67"/>
      <c r="AJ16" s="68"/>
      <c r="AK16" s="67"/>
      <c r="AL16" s="68"/>
      <c r="AM16" s="69"/>
      <c r="AN16" s="704"/>
      <c r="AO16" s="705"/>
      <c r="AP16" s="704"/>
      <c r="AQ16" s="705"/>
      <c r="AR16" s="576"/>
      <c r="AS16" s="232"/>
      <c r="AT16" s="104"/>
      <c r="AU16" s="120"/>
      <c r="AV16" s="120"/>
      <c r="AW16" s="105"/>
      <c r="AX16" s="75"/>
      <c r="AY16" s="121"/>
      <c r="AZ16" s="76"/>
      <c r="BA16" s="104"/>
      <c r="BB16" s="105"/>
      <c r="BC16" s="698"/>
      <c r="BD16" s="698"/>
      <c r="BE16" s="698"/>
      <c r="BF16" s="75"/>
      <c r="BG16" s="121"/>
      <c r="BH16" s="121"/>
      <c r="BI16" s="76"/>
      <c r="BJ16" s="104"/>
      <c r="BK16" s="105"/>
    </row>
    <row r="17" spans="1:63" s="33" customFormat="1" ht="9.6" customHeight="1" x14ac:dyDescent="0.15">
      <c r="A17" s="666"/>
      <c r="B17" s="682"/>
      <c r="C17" s="683"/>
      <c r="D17" s="667"/>
      <c r="E17" s="668"/>
      <c r="F17" s="668"/>
      <c r="G17" s="669"/>
      <c r="H17" s="258"/>
      <c r="I17" s="259"/>
      <c r="J17" s="670"/>
      <c r="K17" s="671"/>
      <c r="L17" s="663" t="s">
        <v>75</v>
      </c>
      <c r="M17" s="664"/>
      <c r="N17" s="664"/>
      <c r="O17" s="664"/>
      <c r="P17" s="665"/>
      <c r="Q17" s="689"/>
      <c r="R17" s="690"/>
      <c r="S17" s="661" t="s">
        <v>33</v>
      </c>
      <c r="T17" s="662"/>
      <c r="U17" s="414"/>
      <c r="V17" s="414"/>
      <c r="W17" s="415"/>
      <c r="X17" s="242"/>
      <c r="Y17" s="254"/>
      <c r="Z17" s="254"/>
      <c r="AA17" s="255" t="s">
        <v>2</v>
      </c>
      <c r="AB17" s="97"/>
      <c r="AC17" s="236"/>
      <c r="AD17" s="260"/>
      <c r="AE17" s="243" t="s">
        <v>1</v>
      </c>
      <c r="AF17" s="605">
        <f>IF(AND(U20="",AC22=""),"",IF(AND(H13&lt;=15,H19&lt;=15),SUM(U20,U22,AC22),""))</f>
        <v>55207</v>
      </c>
      <c r="AG17" s="604"/>
      <c r="AH17" s="605" t="str">
        <f>IF(AND(U20="",AC22=""),"",IF(OR(H13&gt;15,H19&gt;15),SUM(U20,U22,AC22),""))</f>
        <v/>
      </c>
      <c r="AI17" s="604"/>
      <c r="AJ17" s="730">
        <v>4200</v>
      </c>
      <c r="AK17" s="731"/>
      <c r="AL17" s="605">
        <f>IF(AJ17="","",ROUNDDOWN(AJ17*0.02,0))</f>
        <v>84</v>
      </c>
      <c r="AM17" s="601">
        <v>72000</v>
      </c>
      <c r="AN17" s="704"/>
      <c r="AO17" s="705"/>
      <c r="AP17" s="704"/>
      <c r="AQ17" s="705"/>
      <c r="AR17" s="576"/>
      <c r="AS17" s="232"/>
      <c r="AT17" s="89"/>
      <c r="AU17" s="233"/>
      <c r="AV17" s="233"/>
      <c r="AW17" s="234"/>
      <c r="AX17" s="220"/>
      <c r="AY17" s="235"/>
      <c r="AZ17" s="261"/>
      <c r="BA17" s="220"/>
      <c r="BB17" s="261"/>
      <c r="BC17" s="698" t="s">
        <v>96</v>
      </c>
      <c r="BD17" s="698"/>
      <c r="BE17" s="698"/>
      <c r="BG17" s="235"/>
      <c r="BH17" s="235"/>
      <c r="BI17" s="262"/>
      <c r="BJ17" s="220"/>
      <c r="BK17" s="262"/>
    </row>
    <row r="18" spans="1:63" s="33" customFormat="1" ht="9.6" customHeight="1" thickBot="1" x14ac:dyDescent="0.2">
      <c r="A18" s="97"/>
      <c r="B18" s="682"/>
      <c r="C18" s="683"/>
      <c r="D18" s="100"/>
      <c r="E18" s="101"/>
      <c r="F18" s="101"/>
      <c r="G18" s="102"/>
      <c r="I18" s="55"/>
      <c r="J18" s="263"/>
      <c r="K18" s="264"/>
      <c r="L18" s="644" t="s">
        <v>237</v>
      </c>
      <c r="M18" s="645"/>
      <c r="N18" s="645"/>
      <c r="O18" s="645"/>
      <c r="P18" s="646"/>
      <c r="Q18" s="689"/>
      <c r="R18" s="690"/>
      <c r="S18" s="237"/>
      <c r="T18" s="265"/>
      <c r="U18" s="232"/>
      <c r="V18" s="232"/>
      <c r="W18" s="55"/>
      <c r="X18" s="239" t="s">
        <v>33</v>
      </c>
      <c r="Y18" s="647">
        <v>450</v>
      </c>
      <c r="Z18" s="647"/>
      <c r="AA18" s="648"/>
      <c r="AB18" s="240" t="s">
        <v>33</v>
      </c>
      <c r="AC18" s="422">
        <f>IF(Y18="","",Y18*AB19)</f>
        <v>6075</v>
      </c>
      <c r="AD18" s="423"/>
      <c r="AE18" s="424"/>
      <c r="AF18" s="605"/>
      <c r="AG18" s="604"/>
      <c r="AH18" s="605"/>
      <c r="AI18" s="604"/>
      <c r="AJ18" s="730"/>
      <c r="AK18" s="731"/>
      <c r="AL18" s="605"/>
      <c r="AM18" s="601"/>
      <c r="AN18" s="236"/>
      <c r="AO18" s="301"/>
      <c r="AP18" s="236"/>
      <c r="AQ18" s="301"/>
      <c r="AR18" s="251"/>
      <c r="AS18" s="232"/>
      <c r="AT18" s="241"/>
      <c r="AU18" s="122"/>
      <c r="AV18" s="122"/>
      <c r="AW18" s="99"/>
      <c r="AX18" s="37"/>
      <c r="AY18" s="66"/>
      <c r="AZ18" s="67"/>
      <c r="BA18" s="37"/>
      <c r="BB18" s="99"/>
      <c r="BC18" s="698"/>
      <c r="BD18" s="698"/>
      <c r="BE18" s="698"/>
      <c r="BF18" s="37"/>
      <c r="BG18" s="66"/>
      <c r="BH18" s="66"/>
      <c r="BI18" s="67"/>
      <c r="BJ18" s="37"/>
      <c r="BK18" s="99"/>
    </row>
    <row r="19" spans="1:63" s="33" customFormat="1" ht="9.6" customHeight="1" x14ac:dyDescent="0.15">
      <c r="A19" s="97"/>
      <c r="B19" s="682"/>
      <c r="C19" s="683"/>
      <c r="D19" s="100"/>
      <c r="E19" s="101"/>
      <c r="F19" s="101"/>
      <c r="G19" s="102"/>
      <c r="H19" s="620">
        <v>1</v>
      </c>
      <c r="I19" s="621"/>
      <c r="J19" s="622" t="s">
        <v>111</v>
      </c>
      <c r="K19" s="623"/>
      <c r="L19" s="678" t="s">
        <v>71</v>
      </c>
      <c r="M19" s="679"/>
      <c r="N19" s="266"/>
      <c r="O19" s="254"/>
      <c r="P19" s="255" t="s">
        <v>2</v>
      </c>
      <c r="Q19" s="63"/>
      <c r="R19" s="287"/>
      <c r="S19" s="706" t="s">
        <v>71</v>
      </c>
      <c r="T19" s="707"/>
      <c r="U19" s="290"/>
      <c r="V19" s="291"/>
      <c r="W19" s="292" t="s">
        <v>1</v>
      </c>
      <c r="X19" s="265"/>
      <c r="Y19" s="647"/>
      <c r="Z19" s="647"/>
      <c r="AA19" s="648"/>
      <c r="AB19" s="680">
        <v>13.5</v>
      </c>
      <c r="AC19" s="422"/>
      <c r="AD19" s="423"/>
      <c r="AE19" s="424"/>
      <c r="AF19" s="605"/>
      <c r="AG19" s="604"/>
      <c r="AH19" s="605"/>
      <c r="AI19" s="604"/>
      <c r="AJ19" s="730"/>
      <c r="AK19" s="731"/>
      <c r="AL19" s="605"/>
      <c r="AM19" s="601"/>
      <c r="AN19" s="236"/>
      <c r="AO19" s="301"/>
      <c r="AP19" s="236"/>
      <c r="AQ19" s="301"/>
      <c r="AR19" s="251"/>
      <c r="AS19" s="232"/>
      <c r="AT19" s="689"/>
      <c r="AU19" s="693"/>
      <c r="AV19" s="693"/>
      <c r="AW19" s="690"/>
      <c r="AX19" s="617"/>
      <c r="AY19" s="618"/>
      <c r="AZ19" s="619"/>
      <c r="BA19" s="624"/>
      <c r="BB19" s="625"/>
      <c r="BC19" s="698"/>
      <c r="BD19" s="698"/>
      <c r="BE19" s="698"/>
      <c r="BF19" s="617"/>
      <c r="BG19" s="618"/>
      <c r="BH19" s="618"/>
      <c r="BI19" s="619"/>
      <c r="BJ19" s="624"/>
      <c r="BK19" s="625"/>
    </row>
    <row r="20" spans="1:63" s="33" customFormat="1" ht="9.6" customHeight="1" thickBot="1" x14ac:dyDescent="0.2">
      <c r="A20" s="97"/>
      <c r="B20" s="98"/>
      <c r="C20" s="99"/>
      <c r="D20" s="100"/>
      <c r="E20" s="101"/>
      <c r="F20" s="101"/>
      <c r="G20" s="102"/>
      <c r="H20" s="620"/>
      <c r="I20" s="621"/>
      <c r="J20" s="622"/>
      <c r="K20" s="623"/>
      <c r="L20" s="672" t="s">
        <v>76</v>
      </c>
      <c r="M20" s="673"/>
      <c r="N20" s="674"/>
      <c r="O20" s="674"/>
      <c r="P20" s="675"/>
      <c r="Q20" s="63"/>
      <c r="R20" s="287"/>
      <c r="S20" s="694" t="s">
        <v>78</v>
      </c>
      <c r="T20" s="695"/>
      <c r="U20" s="696">
        <f>IF(AND(N12="",N16="",N20=""),"",IF(AND(N12="",N16="",N20&lt;&gt;0),ROUNDDOWN(N20*Q16,0),IF(AND(N12=Y12,N16=Y18,(SUM(U12,U16)-INT(SUM(U12,U16)))+(SUM(AC13,AC18)-INT(SUM(AC13,AC18)))&gt;=1),ROUNDUP(SUM(U12,U16),0),ROUNDDOWN(SUM(U12,U16),0))))</f>
        <v>16800</v>
      </c>
      <c r="V20" s="696"/>
      <c r="W20" s="697"/>
      <c r="X20" s="664" t="s">
        <v>74</v>
      </c>
      <c r="Y20" s="664"/>
      <c r="Z20" s="664"/>
      <c r="AA20" s="665"/>
      <c r="AB20" s="681"/>
      <c r="AC20" s="422"/>
      <c r="AD20" s="423"/>
      <c r="AE20" s="424"/>
      <c r="AF20" s="68"/>
      <c r="AG20" s="67"/>
      <c r="AH20" s="68"/>
      <c r="AI20" s="67"/>
      <c r="AJ20" s="68"/>
      <c r="AK20" s="67"/>
      <c r="AL20" s="68"/>
      <c r="AM20" s="69"/>
      <c r="AN20" s="617" t="s">
        <v>235</v>
      </c>
      <c r="AO20" s="618"/>
      <c r="AP20" s="618"/>
      <c r="AQ20" s="618"/>
      <c r="AR20" s="619"/>
      <c r="AS20" s="232"/>
      <c r="AT20" s="689"/>
      <c r="AU20" s="693"/>
      <c r="AV20" s="693"/>
      <c r="AW20" s="690"/>
      <c r="AX20" s="617"/>
      <c r="AY20" s="618"/>
      <c r="AZ20" s="619"/>
      <c r="BA20" s="624"/>
      <c r="BB20" s="625"/>
      <c r="BC20" s="698"/>
      <c r="BD20" s="698"/>
      <c r="BE20" s="698"/>
      <c r="BF20" s="617"/>
      <c r="BG20" s="618"/>
      <c r="BH20" s="618"/>
      <c r="BI20" s="619"/>
      <c r="BJ20" s="624"/>
      <c r="BK20" s="625"/>
    </row>
    <row r="21" spans="1:63" s="33" customFormat="1" ht="9.6" customHeight="1" x14ac:dyDescent="0.15">
      <c r="A21" s="97"/>
      <c r="B21" s="98"/>
      <c r="C21" s="99"/>
      <c r="D21" s="100"/>
      <c r="E21" s="101"/>
      <c r="F21" s="101"/>
      <c r="G21" s="102"/>
      <c r="H21" s="620"/>
      <c r="I21" s="621"/>
      <c r="J21" s="237"/>
      <c r="K21" s="238"/>
      <c r="L21" s="676" t="s">
        <v>77</v>
      </c>
      <c r="M21" s="677"/>
      <c r="O21" s="224"/>
      <c r="P21" s="225" t="s">
        <v>2</v>
      </c>
      <c r="Q21" s="63"/>
      <c r="R21" s="62"/>
      <c r="S21" s="661" t="s">
        <v>77</v>
      </c>
      <c r="T21" s="662"/>
      <c r="V21" s="288"/>
      <c r="W21" s="289" t="s">
        <v>1</v>
      </c>
      <c r="X21" s="644" t="s">
        <v>237</v>
      </c>
      <c r="Y21" s="645"/>
      <c r="Z21" s="645"/>
      <c r="AA21" s="646"/>
      <c r="AB21" s="729" t="s">
        <v>8</v>
      </c>
      <c r="AC21" s="299"/>
      <c r="AD21" s="300"/>
      <c r="AE21" s="292" t="s">
        <v>1</v>
      </c>
      <c r="AF21" s="66"/>
      <c r="AG21" s="67"/>
      <c r="AH21" s="68"/>
      <c r="AI21" s="67"/>
      <c r="AJ21" s="68"/>
      <c r="AK21" s="67"/>
      <c r="AL21" s="68"/>
      <c r="AM21" s="69"/>
      <c r="AN21" s="617"/>
      <c r="AO21" s="618"/>
      <c r="AP21" s="618"/>
      <c r="AQ21" s="618"/>
      <c r="AR21" s="619"/>
      <c r="AS21" s="232"/>
      <c r="AT21" s="689"/>
      <c r="AU21" s="693"/>
      <c r="AV21" s="693"/>
      <c r="AW21" s="690"/>
      <c r="AX21" s="617"/>
      <c r="AY21" s="618"/>
      <c r="AZ21" s="619"/>
      <c r="BA21" s="624"/>
      <c r="BB21" s="625"/>
      <c r="BC21" s="698"/>
      <c r="BD21" s="698"/>
      <c r="BE21" s="698"/>
      <c r="BF21" s="617"/>
      <c r="BG21" s="618"/>
      <c r="BH21" s="618"/>
      <c r="BI21" s="619"/>
      <c r="BJ21" s="624"/>
      <c r="BK21" s="625"/>
    </row>
    <row r="22" spans="1:63" s="33" customFormat="1" ht="9.6" customHeight="1" thickBot="1" x14ac:dyDescent="0.2">
      <c r="A22" s="103"/>
      <c r="B22" s="104"/>
      <c r="C22" s="105"/>
      <c r="D22" s="106"/>
      <c r="E22" s="107"/>
      <c r="F22" s="107"/>
      <c r="G22" s="108"/>
      <c r="H22" s="53"/>
      <c r="I22" s="54"/>
      <c r="J22" s="269"/>
      <c r="K22" s="270"/>
      <c r="L22" s="672"/>
      <c r="M22" s="673"/>
      <c r="N22" s="389">
        <v>958</v>
      </c>
      <c r="O22" s="389"/>
      <c r="P22" s="390"/>
      <c r="Q22" s="64"/>
      <c r="R22" s="65"/>
      <c r="S22" s="672" t="s">
        <v>78</v>
      </c>
      <c r="T22" s="673"/>
      <c r="U22" s="389">
        <f>IF(N22="","",ROUNDDOWN(N22*Q16,0))</f>
        <v>3832</v>
      </c>
      <c r="V22" s="389"/>
      <c r="W22" s="390"/>
      <c r="X22" s="269"/>
      <c r="Y22" s="271"/>
      <c r="Z22" s="271"/>
      <c r="AA22" s="270"/>
      <c r="AB22" s="729"/>
      <c r="AC22" s="699">
        <f>IF(AND(AC13="",AC18=""),"",ROUNDDOWN(SUM(AC13,AC18),0))</f>
        <v>34575</v>
      </c>
      <c r="AD22" s="700"/>
      <c r="AE22" s="701"/>
      <c r="AF22" s="121"/>
      <c r="AG22" s="76"/>
      <c r="AH22" s="75"/>
      <c r="AI22" s="76"/>
      <c r="AJ22" s="75"/>
      <c r="AK22" s="76"/>
      <c r="AL22" s="75"/>
      <c r="AM22" s="77"/>
      <c r="AN22" s="75"/>
      <c r="AO22" s="76"/>
      <c r="AP22" s="75"/>
      <c r="AQ22" s="76"/>
      <c r="AR22" s="77"/>
      <c r="AS22" s="232"/>
      <c r="AT22" s="104"/>
      <c r="AU22" s="120"/>
      <c r="AV22" s="120"/>
      <c r="AW22" s="105"/>
      <c r="AX22" s="75"/>
      <c r="AY22" s="121"/>
      <c r="AZ22" s="76"/>
      <c r="BA22" s="104"/>
      <c r="BB22" s="105"/>
      <c r="BC22" s="698"/>
      <c r="BD22" s="698"/>
      <c r="BE22" s="698"/>
      <c r="BF22" s="75"/>
      <c r="BG22" s="121"/>
      <c r="BH22" s="121"/>
      <c r="BI22" s="76"/>
      <c r="BJ22" s="104"/>
      <c r="BK22" s="105"/>
    </row>
    <row r="23" spans="1:63" s="33" customFormat="1" ht="9.6" customHeight="1" x14ac:dyDescent="0.15">
      <c r="A23" s="88"/>
      <c r="B23" s="89"/>
      <c r="C23" s="96"/>
      <c r="D23" s="217"/>
      <c r="E23" s="218"/>
      <c r="F23" s="218"/>
      <c r="G23" s="219"/>
      <c r="H23" s="220"/>
      <c r="I23" s="221" t="s">
        <v>94</v>
      </c>
      <c r="J23" s="222"/>
      <c r="K23" s="223"/>
      <c r="L23" s="676" t="s">
        <v>71</v>
      </c>
      <c r="M23" s="677"/>
      <c r="O23" s="224"/>
      <c r="P23" s="225" t="s">
        <v>2</v>
      </c>
      <c r="Q23" s="702" t="s">
        <v>3</v>
      </c>
      <c r="R23" s="703"/>
      <c r="S23" s="220"/>
      <c r="T23" s="226"/>
      <c r="U23" s="226"/>
      <c r="V23" s="226"/>
      <c r="W23" s="227" t="s">
        <v>1</v>
      </c>
      <c r="X23" s="220"/>
      <c r="Y23" s="226"/>
      <c r="Z23" s="226"/>
      <c r="AA23" s="227" t="s">
        <v>2</v>
      </c>
      <c r="AB23" s="228" t="s">
        <v>3</v>
      </c>
      <c r="AC23" s="236"/>
      <c r="AD23" s="297"/>
      <c r="AE23" s="298" t="s">
        <v>1</v>
      </c>
      <c r="AF23" s="220"/>
      <c r="AG23" s="227" t="s">
        <v>1</v>
      </c>
      <c r="AH23" s="220"/>
      <c r="AI23" s="227" t="s">
        <v>1</v>
      </c>
      <c r="AJ23" s="220"/>
      <c r="AK23" s="227" t="s">
        <v>1</v>
      </c>
      <c r="AL23" s="230" t="s">
        <v>1</v>
      </c>
      <c r="AM23" s="231" t="s">
        <v>1</v>
      </c>
      <c r="AN23" s="444" t="s">
        <v>3</v>
      </c>
      <c r="AO23" s="446"/>
      <c r="AP23" s="444" t="s">
        <v>3</v>
      </c>
      <c r="AQ23" s="446"/>
      <c r="AR23" s="231" t="s">
        <v>1</v>
      </c>
      <c r="AS23" s="232"/>
      <c r="AT23" s="89"/>
      <c r="AU23" s="233"/>
      <c r="AV23" s="233"/>
      <c r="AW23" s="234"/>
      <c r="AX23" s="220"/>
      <c r="AY23" s="235"/>
      <c r="AZ23" s="227" t="s">
        <v>1</v>
      </c>
      <c r="BA23" s="220"/>
      <c r="BB23" s="227" t="s">
        <v>4</v>
      </c>
      <c r="BC23" s="698" t="s">
        <v>232</v>
      </c>
      <c r="BD23" s="698"/>
      <c r="BE23" s="698"/>
      <c r="BG23" s="235"/>
      <c r="BH23" s="719" t="s">
        <v>1</v>
      </c>
      <c r="BI23" s="720"/>
      <c r="BJ23" s="220"/>
      <c r="BK23" s="227" t="s">
        <v>4</v>
      </c>
    </row>
    <row r="24" spans="1:63" s="33" customFormat="1" ht="9.6" customHeight="1" x14ac:dyDescent="0.15">
      <c r="A24" s="97"/>
      <c r="B24" s="98"/>
      <c r="C24" s="99"/>
      <c r="D24" s="100"/>
      <c r="E24" s="101"/>
      <c r="F24" s="101"/>
      <c r="G24" s="102"/>
      <c r="H24" s="236"/>
      <c r="I24" s="55"/>
      <c r="J24" s="237"/>
      <c r="K24" s="238"/>
      <c r="L24" s="661" t="s">
        <v>32</v>
      </c>
      <c r="M24" s="662"/>
      <c r="N24" s="687">
        <v>774</v>
      </c>
      <c r="O24" s="687"/>
      <c r="P24" s="688"/>
      <c r="R24" s="62"/>
      <c r="S24" s="661" t="s">
        <v>71</v>
      </c>
      <c r="T24" s="662"/>
      <c r="U24" s="414">
        <f>IF(N24="","",N24*Q28)</f>
        <v>2322</v>
      </c>
      <c r="V24" s="414"/>
      <c r="W24" s="415"/>
      <c r="X24" s="239" t="s">
        <v>32</v>
      </c>
      <c r="Y24" s="647">
        <v>774</v>
      </c>
      <c r="Z24" s="647"/>
      <c r="AA24" s="648"/>
      <c r="AB24" s="240" t="s">
        <v>32</v>
      </c>
      <c r="AC24" s="241"/>
      <c r="AD24" s="66"/>
      <c r="AE24" s="67"/>
      <c r="AF24" s="68"/>
      <c r="AG24" s="67"/>
      <c r="AH24" s="68"/>
      <c r="AI24" s="67"/>
      <c r="AJ24" s="68"/>
      <c r="AK24" s="67"/>
      <c r="AL24" s="68"/>
      <c r="AM24" s="69"/>
      <c r="AN24" s="445"/>
      <c r="AO24" s="447"/>
      <c r="AP24" s="445"/>
      <c r="AQ24" s="447"/>
      <c r="AR24" s="69"/>
      <c r="AS24" s="232"/>
      <c r="AT24" s="241"/>
      <c r="AU24" s="122"/>
      <c r="AV24" s="122"/>
      <c r="AW24" s="99"/>
      <c r="AX24" s="37"/>
      <c r="AY24" s="66"/>
      <c r="AZ24" s="67"/>
      <c r="BA24" s="37"/>
      <c r="BB24" s="99"/>
      <c r="BC24" s="698"/>
      <c r="BD24" s="698"/>
      <c r="BE24" s="698"/>
      <c r="BF24" s="37"/>
      <c r="BG24" s="66"/>
      <c r="BH24" s="66"/>
      <c r="BI24" s="67"/>
      <c r="BJ24" s="37"/>
      <c r="BK24" s="99"/>
    </row>
    <row r="25" spans="1:63" s="33" customFormat="1" ht="9.6" customHeight="1" x14ac:dyDescent="0.15">
      <c r="A25" s="97"/>
      <c r="B25" s="98"/>
      <c r="C25" s="99"/>
      <c r="D25" s="100"/>
      <c r="E25" s="101"/>
      <c r="F25" s="101"/>
      <c r="G25" s="102"/>
      <c r="H25" s="620">
        <v>1</v>
      </c>
      <c r="I25" s="621"/>
      <c r="J25" s="691" t="s">
        <v>109</v>
      </c>
      <c r="K25" s="692"/>
      <c r="L25" s="663" t="s">
        <v>73</v>
      </c>
      <c r="M25" s="664"/>
      <c r="N25" s="664"/>
      <c r="O25" s="664"/>
      <c r="P25" s="665"/>
      <c r="Q25" s="63"/>
      <c r="R25" s="62"/>
      <c r="S25" s="661" t="s">
        <v>32</v>
      </c>
      <c r="T25" s="662"/>
      <c r="U25" s="414"/>
      <c r="V25" s="414"/>
      <c r="W25" s="415"/>
      <c r="X25" s="237"/>
      <c r="Y25" s="647"/>
      <c r="Z25" s="647"/>
      <c r="AA25" s="648"/>
      <c r="AB25" s="680">
        <v>9.5</v>
      </c>
      <c r="AC25" s="422">
        <f>IF(Y24="","",Y24*AB25)</f>
        <v>7353</v>
      </c>
      <c r="AD25" s="423"/>
      <c r="AE25" s="424"/>
      <c r="AF25" s="68"/>
      <c r="AG25" s="67"/>
      <c r="AH25" s="68"/>
      <c r="AI25" s="67"/>
      <c r="AJ25" s="68"/>
      <c r="AK25" s="67"/>
      <c r="AL25" s="68"/>
      <c r="AM25" s="69"/>
      <c r="AN25" s="242"/>
      <c r="AO25" s="243" t="s">
        <v>1</v>
      </c>
      <c r="AP25" s="242"/>
      <c r="AQ25" s="243" t="s">
        <v>1</v>
      </c>
      <c r="AR25" s="69"/>
      <c r="AS25" s="232"/>
      <c r="AT25" s="689" t="s">
        <v>233</v>
      </c>
      <c r="AU25" s="693"/>
      <c r="AV25" s="693"/>
      <c r="AW25" s="690"/>
      <c r="AX25" s="617">
        <v>5000</v>
      </c>
      <c r="AY25" s="618"/>
      <c r="AZ25" s="619"/>
      <c r="BA25" s="624">
        <v>9</v>
      </c>
      <c r="BB25" s="625"/>
      <c r="BC25" s="698"/>
      <c r="BD25" s="698"/>
      <c r="BE25" s="698"/>
      <c r="BF25" s="617"/>
      <c r="BG25" s="618"/>
      <c r="BH25" s="618"/>
      <c r="BI25" s="619"/>
      <c r="BJ25" s="624"/>
      <c r="BK25" s="625"/>
    </row>
    <row r="26" spans="1:63" s="33" customFormat="1" ht="9.6" customHeight="1" x14ac:dyDescent="0.15">
      <c r="A26" s="97"/>
      <c r="B26" s="682" t="s">
        <v>234</v>
      </c>
      <c r="C26" s="683"/>
      <c r="D26" s="100"/>
      <c r="E26" s="101"/>
      <c r="F26" s="101"/>
      <c r="G26" s="102"/>
      <c r="H26" s="620"/>
      <c r="I26" s="621"/>
      <c r="J26" s="691"/>
      <c r="K26" s="692"/>
      <c r="L26" s="684" t="s">
        <v>106</v>
      </c>
      <c r="M26" s="685"/>
      <c r="N26" s="685"/>
      <c r="O26" s="685"/>
      <c r="P26" s="686"/>
      <c r="Q26" s="63"/>
      <c r="R26" s="62"/>
      <c r="S26" s="246"/>
      <c r="T26" s="247"/>
      <c r="U26" s="248"/>
      <c r="V26" s="248"/>
      <c r="W26" s="249"/>
      <c r="X26" s="663" t="s">
        <v>72</v>
      </c>
      <c r="Y26" s="664"/>
      <c r="Z26" s="664"/>
      <c r="AA26" s="665"/>
      <c r="AB26" s="680"/>
      <c r="AC26" s="422"/>
      <c r="AD26" s="423"/>
      <c r="AE26" s="424"/>
      <c r="AF26" s="37"/>
      <c r="AG26" s="67"/>
      <c r="AH26" s="37"/>
      <c r="AI26" s="67"/>
      <c r="AJ26" s="37"/>
      <c r="AK26" s="67"/>
      <c r="AL26" s="37"/>
      <c r="AM26" s="250"/>
      <c r="AN26" s="68"/>
      <c r="AO26" s="67"/>
      <c r="AP26" s="68"/>
      <c r="AQ26" s="67"/>
      <c r="AR26" s="69"/>
      <c r="AS26" s="232"/>
      <c r="AT26" s="689"/>
      <c r="AU26" s="693"/>
      <c r="AV26" s="693"/>
      <c r="AW26" s="690"/>
      <c r="AX26" s="617"/>
      <c r="AY26" s="618"/>
      <c r="AZ26" s="619"/>
      <c r="BA26" s="624"/>
      <c r="BB26" s="625"/>
      <c r="BC26" s="698"/>
      <c r="BD26" s="698"/>
      <c r="BE26" s="698"/>
      <c r="BF26" s="617"/>
      <c r="BG26" s="618"/>
      <c r="BH26" s="618"/>
      <c r="BI26" s="619"/>
      <c r="BJ26" s="624"/>
      <c r="BK26" s="625"/>
    </row>
    <row r="27" spans="1:63" s="33" customFormat="1" ht="9.6" customHeight="1" x14ac:dyDescent="0.15">
      <c r="A27" s="251"/>
      <c r="B27" s="682"/>
      <c r="C27" s="683"/>
      <c r="D27" s="100"/>
      <c r="E27" s="101"/>
      <c r="F27" s="101"/>
      <c r="G27" s="102"/>
      <c r="H27" s="620"/>
      <c r="I27" s="621"/>
      <c r="J27" s="237"/>
      <c r="K27" s="238"/>
      <c r="L27" s="678" t="s">
        <v>71</v>
      </c>
      <c r="M27" s="679"/>
      <c r="O27" s="252"/>
      <c r="P27" s="253" t="s">
        <v>2</v>
      </c>
      <c r="Q27" s="63"/>
      <c r="R27" s="62"/>
      <c r="S27" s="242"/>
      <c r="T27" s="254"/>
      <c r="U27" s="254"/>
      <c r="V27" s="254"/>
      <c r="W27" s="255" t="s">
        <v>1</v>
      </c>
      <c r="X27" s="644" t="s">
        <v>105</v>
      </c>
      <c r="Y27" s="645"/>
      <c r="Z27" s="645"/>
      <c r="AA27" s="646"/>
      <c r="AB27" s="680"/>
      <c r="AC27" s="422"/>
      <c r="AD27" s="423"/>
      <c r="AE27" s="424"/>
      <c r="AF27" s="68"/>
      <c r="AG27" s="67"/>
      <c r="AH27" s="68"/>
      <c r="AI27" s="67"/>
      <c r="AJ27" s="68"/>
      <c r="AK27" s="67"/>
      <c r="AL27" s="68"/>
      <c r="AM27" s="69"/>
      <c r="AN27" s="704">
        <v>-4881</v>
      </c>
      <c r="AO27" s="705"/>
      <c r="AP27" s="704">
        <v>-15804</v>
      </c>
      <c r="AQ27" s="705"/>
      <c r="AR27" s="576">
        <f>IF(AND(AN27="",AP27=""),"",SUM(AN27,AP27))</f>
        <v>-20685</v>
      </c>
      <c r="AS27" s="232"/>
      <c r="AT27" s="689"/>
      <c r="AU27" s="693"/>
      <c r="AV27" s="693"/>
      <c r="AW27" s="690"/>
      <c r="AX27" s="617"/>
      <c r="AY27" s="618"/>
      <c r="AZ27" s="619"/>
      <c r="BA27" s="624"/>
      <c r="BB27" s="625"/>
      <c r="BC27" s="698"/>
      <c r="BD27" s="698"/>
      <c r="BE27" s="698"/>
      <c r="BF27" s="617"/>
      <c r="BG27" s="618"/>
      <c r="BH27" s="618"/>
      <c r="BI27" s="619"/>
      <c r="BJ27" s="624"/>
      <c r="BK27" s="625"/>
    </row>
    <row r="28" spans="1:63" s="33" customFormat="1" ht="9.6" customHeight="1" x14ac:dyDescent="0.15">
      <c r="A28" s="666" t="s">
        <v>107</v>
      </c>
      <c r="B28" s="682"/>
      <c r="C28" s="683"/>
      <c r="D28" s="667">
        <v>9</v>
      </c>
      <c r="E28" s="668">
        <v>8</v>
      </c>
      <c r="F28" s="668">
        <v>0</v>
      </c>
      <c r="G28" s="669">
        <v>1</v>
      </c>
      <c r="H28" s="53"/>
      <c r="I28" s="54"/>
      <c r="J28" s="670" t="s">
        <v>110</v>
      </c>
      <c r="K28" s="671"/>
      <c r="L28" s="661" t="s">
        <v>33</v>
      </c>
      <c r="M28" s="662"/>
      <c r="N28" s="687">
        <v>334</v>
      </c>
      <c r="O28" s="687"/>
      <c r="P28" s="688"/>
      <c r="Q28" s="689">
        <v>3</v>
      </c>
      <c r="R28" s="690"/>
      <c r="S28" s="661" t="s">
        <v>71</v>
      </c>
      <c r="T28" s="662"/>
      <c r="U28" s="414">
        <f>IF(N28="","",N28*Q28)</f>
        <v>1002</v>
      </c>
      <c r="V28" s="414"/>
      <c r="W28" s="415"/>
      <c r="X28" s="246"/>
      <c r="Y28" s="247"/>
      <c r="Z28" s="247"/>
      <c r="AA28" s="256"/>
      <c r="AB28" s="257"/>
      <c r="AC28" s="70"/>
      <c r="AD28" s="71"/>
      <c r="AE28" s="72"/>
      <c r="AF28" s="68"/>
      <c r="AG28" s="67"/>
      <c r="AH28" s="68"/>
      <c r="AI28" s="67"/>
      <c r="AJ28" s="68"/>
      <c r="AK28" s="67"/>
      <c r="AL28" s="68"/>
      <c r="AM28" s="69"/>
      <c r="AN28" s="704"/>
      <c r="AO28" s="705"/>
      <c r="AP28" s="704"/>
      <c r="AQ28" s="705"/>
      <c r="AR28" s="576"/>
      <c r="AS28" s="232"/>
      <c r="AT28" s="104"/>
      <c r="AU28" s="120"/>
      <c r="AV28" s="120"/>
      <c r="AW28" s="105"/>
      <c r="AX28" s="75"/>
      <c r="AY28" s="121"/>
      <c r="AZ28" s="76"/>
      <c r="BA28" s="104"/>
      <c r="BB28" s="105"/>
      <c r="BC28" s="698"/>
      <c r="BD28" s="698"/>
      <c r="BE28" s="698"/>
      <c r="BF28" s="75"/>
      <c r="BG28" s="121"/>
      <c r="BH28" s="121"/>
      <c r="BI28" s="76"/>
      <c r="BJ28" s="104"/>
      <c r="BK28" s="105"/>
    </row>
    <row r="29" spans="1:63" s="33" customFormat="1" ht="9.6" customHeight="1" x14ac:dyDescent="0.15">
      <c r="A29" s="666"/>
      <c r="B29" s="682"/>
      <c r="C29" s="683"/>
      <c r="D29" s="667"/>
      <c r="E29" s="668"/>
      <c r="F29" s="668"/>
      <c r="G29" s="669"/>
      <c r="H29" s="258"/>
      <c r="I29" s="259"/>
      <c r="J29" s="670"/>
      <c r="K29" s="671"/>
      <c r="L29" s="663" t="s">
        <v>75</v>
      </c>
      <c r="M29" s="664"/>
      <c r="N29" s="664"/>
      <c r="O29" s="664"/>
      <c r="P29" s="665"/>
      <c r="Q29" s="689"/>
      <c r="R29" s="690"/>
      <c r="S29" s="661" t="s">
        <v>33</v>
      </c>
      <c r="T29" s="662"/>
      <c r="U29" s="414"/>
      <c r="V29" s="414"/>
      <c r="W29" s="415"/>
      <c r="X29" s="242"/>
      <c r="Y29" s="254"/>
      <c r="Z29" s="254"/>
      <c r="AA29" s="255" t="s">
        <v>2</v>
      </c>
      <c r="AB29" s="97"/>
      <c r="AC29" s="236"/>
      <c r="AD29" s="260"/>
      <c r="AE29" s="243" t="s">
        <v>1</v>
      </c>
      <c r="AF29" s="605">
        <f>IF(AND(U32="",AC34=""),"",IF(AND(H25&lt;=15,H31&lt;=15),SUM(U32,U34,AC34),""))</f>
        <v>19290</v>
      </c>
      <c r="AG29" s="604"/>
      <c r="AH29" s="605" t="str">
        <f>IF(AND(U32="",AC34=""),"",IF(OR(H25&gt;15,H31&gt;15),SUM(U32,U34,AC34),""))</f>
        <v/>
      </c>
      <c r="AI29" s="604"/>
      <c r="AJ29" s="605">
        <v>1109</v>
      </c>
      <c r="AK29" s="604"/>
      <c r="AL29" s="605">
        <f>IF(AJ29="","",ROUNDDOWN(AJ29*0.02,0))</f>
        <v>22</v>
      </c>
      <c r="AM29" s="601">
        <v>39975</v>
      </c>
      <c r="AN29" s="704"/>
      <c r="AO29" s="705"/>
      <c r="AP29" s="704"/>
      <c r="AQ29" s="705"/>
      <c r="AR29" s="576"/>
      <c r="AS29" s="232"/>
      <c r="AT29" s="89"/>
      <c r="AU29" s="233"/>
      <c r="AV29" s="233"/>
      <c r="AW29" s="234"/>
      <c r="AX29" s="220"/>
      <c r="AY29" s="235"/>
      <c r="AZ29" s="261"/>
      <c r="BA29" s="220"/>
      <c r="BB29" s="261"/>
      <c r="BC29" s="698" t="s">
        <v>232</v>
      </c>
      <c r="BD29" s="698"/>
      <c r="BE29" s="698"/>
      <c r="BG29" s="235"/>
      <c r="BH29" s="235"/>
      <c r="BI29" s="262"/>
      <c r="BJ29" s="220"/>
      <c r="BK29" s="262"/>
    </row>
    <row r="30" spans="1:63" s="33" customFormat="1" ht="9.6" customHeight="1" thickBot="1" x14ac:dyDescent="0.2">
      <c r="A30" s="97"/>
      <c r="B30" s="682"/>
      <c r="C30" s="683"/>
      <c r="D30" s="100"/>
      <c r="E30" s="101"/>
      <c r="F30" s="101"/>
      <c r="G30" s="102"/>
      <c r="I30" s="55"/>
      <c r="J30" s="263"/>
      <c r="K30" s="264"/>
      <c r="L30" s="644" t="s">
        <v>237</v>
      </c>
      <c r="M30" s="645"/>
      <c r="N30" s="645"/>
      <c r="O30" s="645"/>
      <c r="P30" s="646"/>
      <c r="Q30" s="689"/>
      <c r="R30" s="690"/>
      <c r="S30" s="237"/>
      <c r="T30" s="265"/>
      <c r="U30" s="232"/>
      <c r="V30" s="232"/>
      <c r="W30" s="55"/>
      <c r="X30" s="239" t="s">
        <v>33</v>
      </c>
      <c r="Y30" s="647">
        <v>334</v>
      </c>
      <c r="Z30" s="647"/>
      <c r="AA30" s="648"/>
      <c r="AB30" s="240" t="s">
        <v>33</v>
      </c>
      <c r="AC30" s="422">
        <f>IF(Y30="","",Y30*AB31)</f>
        <v>4509</v>
      </c>
      <c r="AD30" s="423"/>
      <c r="AE30" s="424"/>
      <c r="AF30" s="605"/>
      <c r="AG30" s="604"/>
      <c r="AH30" s="605"/>
      <c r="AI30" s="604"/>
      <c r="AJ30" s="605"/>
      <c r="AK30" s="604"/>
      <c r="AL30" s="605"/>
      <c r="AM30" s="601"/>
      <c r="AN30" s="236"/>
      <c r="AO30" s="301"/>
      <c r="AP30" s="236"/>
      <c r="AQ30" s="301"/>
      <c r="AR30" s="251"/>
      <c r="AS30" s="232"/>
      <c r="AT30" s="241"/>
      <c r="AU30" s="122"/>
      <c r="AV30" s="122"/>
      <c r="AW30" s="99"/>
      <c r="AX30" s="37"/>
      <c r="AY30" s="66"/>
      <c r="AZ30" s="67"/>
      <c r="BA30" s="37"/>
      <c r="BB30" s="99"/>
      <c r="BC30" s="698"/>
      <c r="BD30" s="698"/>
      <c r="BE30" s="698"/>
      <c r="BF30" s="37"/>
      <c r="BG30" s="66"/>
      <c r="BH30" s="66"/>
      <c r="BI30" s="67"/>
      <c r="BJ30" s="37"/>
      <c r="BK30" s="99"/>
    </row>
    <row r="31" spans="1:63" s="33" customFormat="1" ht="9.6" customHeight="1" x14ac:dyDescent="0.15">
      <c r="A31" s="97"/>
      <c r="B31" s="682"/>
      <c r="C31" s="683"/>
      <c r="D31" s="100"/>
      <c r="E31" s="101"/>
      <c r="F31" s="101"/>
      <c r="G31" s="102"/>
      <c r="H31" s="620">
        <v>1</v>
      </c>
      <c r="I31" s="621"/>
      <c r="J31" s="622" t="s">
        <v>111</v>
      </c>
      <c r="K31" s="623"/>
      <c r="L31" s="678" t="s">
        <v>71</v>
      </c>
      <c r="M31" s="679"/>
      <c r="N31" s="266"/>
      <c r="O31" s="254"/>
      <c r="P31" s="255" t="s">
        <v>2</v>
      </c>
      <c r="Q31" s="63"/>
      <c r="R31" s="287"/>
      <c r="S31" s="706" t="s">
        <v>71</v>
      </c>
      <c r="T31" s="707"/>
      <c r="U31" s="290"/>
      <c r="V31" s="291"/>
      <c r="W31" s="292" t="s">
        <v>1</v>
      </c>
      <c r="X31" s="265"/>
      <c r="Y31" s="647"/>
      <c r="Z31" s="647"/>
      <c r="AA31" s="648"/>
      <c r="AB31" s="680">
        <v>13.5</v>
      </c>
      <c r="AC31" s="422"/>
      <c r="AD31" s="423"/>
      <c r="AE31" s="424"/>
      <c r="AF31" s="605"/>
      <c r="AG31" s="604"/>
      <c r="AH31" s="605"/>
      <c r="AI31" s="604"/>
      <c r="AJ31" s="605"/>
      <c r="AK31" s="604"/>
      <c r="AL31" s="605"/>
      <c r="AM31" s="601"/>
      <c r="AN31" s="236"/>
      <c r="AO31" s="301"/>
      <c r="AP31" s="236"/>
      <c r="AQ31" s="301"/>
      <c r="AR31" s="251"/>
      <c r="AS31" s="232"/>
      <c r="AT31" s="689"/>
      <c r="AU31" s="693"/>
      <c r="AV31" s="693"/>
      <c r="AW31" s="690"/>
      <c r="AX31" s="617"/>
      <c r="AY31" s="618"/>
      <c r="AZ31" s="619"/>
      <c r="BA31" s="624"/>
      <c r="BB31" s="625"/>
      <c r="BC31" s="698"/>
      <c r="BD31" s="698"/>
      <c r="BE31" s="698"/>
      <c r="BF31" s="617"/>
      <c r="BG31" s="618"/>
      <c r="BH31" s="618"/>
      <c r="BI31" s="619"/>
      <c r="BJ31" s="624"/>
      <c r="BK31" s="625"/>
    </row>
    <row r="32" spans="1:63" s="33" customFormat="1" ht="9.6" customHeight="1" thickBot="1" x14ac:dyDescent="0.2">
      <c r="A32" s="97"/>
      <c r="B32" s="98"/>
      <c r="C32" s="99"/>
      <c r="D32" s="100"/>
      <c r="E32" s="101"/>
      <c r="F32" s="101"/>
      <c r="G32" s="102"/>
      <c r="H32" s="620"/>
      <c r="I32" s="621"/>
      <c r="J32" s="622"/>
      <c r="K32" s="623"/>
      <c r="L32" s="672" t="s">
        <v>76</v>
      </c>
      <c r="M32" s="673"/>
      <c r="N32" s="674"/>
      <c r="O32" s="674"/>
      <c r="P32" s="675"/>
      <c r="Q32" s="63"/>
      <c r="R32" s="287"/>
      <c r="S32" s="694" t="s">
        <v>78</v>
      </c>
      <c r="T32" s="695"/>
      <c r="U32" s="696">
        <f>IF(AND(N24="",N28="",N32=""),"",IF(AND(N24="",N28="",N32&lt;&gt;0),ROUNDDOWN(N32*Q28,0),IF(AND(N24=Y24,N28=Y30,(SUM(U24,U28)-INT(SUM(U24,U28)))+(SUM(AC25,AC30)-INT(SUM(AC25,AC30)))&gt;=1),ROUNDUP(SUM(U24,U28),0),ROUNDDOWN(SUM(U24,U28),0))))</f>
        <v>3324</v>
      </c>
      <c r="V32" s="696"/>
      <c r="W32" s="697"/>
      <c r="X32" s="664" t="s">
        <v>74</v>
      </c>
      <c r="Y32" s="664"/>
      <c r="Z32" s="664"/>
      <c r="AA32" s="665"/>
      <c r="AB32" s="681"/>
      <c r="AC32" s="422"/>
      <c r="AD32" s="423"/>
      <c r="AE32" s="424"/>
      <c r="AF32" s="68"/>
      <c r="AG32" s="67"/>
      <c r="AH32" s="68"/>
      <c r="AI32" s="67"/>
      <c r="AJ32" s="68"/>
      <c r="AK32" s="67"/>
      <c r="AL32" s="68"/>
      <c r="AM32" s="69"/>
      <c r="AN32" s="617" t="s">
        <v>235</v>
      </c>
      <c r="AO32" s="618"/>
      <c r="AP32" s="618"/>
      <c r="AQ32" s="618"/>
      <c r="AR32" s="619"/>
      <c r="AS32" s="232"/>
      <c r="AT32" s="689"/>
      <c r="AU32" s="693"/>
      <c r="AV32" s="693"/>
      <c r="AW32" s="690"/>
      <c r="AX32" s="617"/>
      <c r="AY32" s="618"/>
      <c r="AZ32" s="619"/>
      <c r="BA32" s="624"/>
      <c r="BB32" s="625"/>
      <c r="BC32" s="698"/>
      <c r="BD32" s="698"/>
      <c r="BE32" s="698"/>
      <c r="BF32" s="617"/>
      <c r="BG32" s="618"/>
      <c r="BH32" s="618"/>
      <c r="BI32" s="619"/>
      <c r="BJ32" s="624"/>
      <c r="BK32" s="625"/>
    </row>
    <row r="33" spans="1:63" s="33" customFormat="1" ht="9.6" customHeight="1" x14ac:dyDescent="0.15">
      <c r="A33" s="97"/>
      <c r="B33" s="98"/>
      <c r="C33" s="99"/>
      <c r="D33" s="100"/>
      <c r="E33" s="101"/>
      <c r="F33" s="101"/>
      <c r="G33" s="102"/>
      <c r="H33" s="620"/>
      <c r="I33" s="621"/>
      <c r="J33" s="237"/>
      <c r="K33" s="238"/>
      <c r="L33" s="676" t="s">
        <v>77</v>
      </c>
      <c r="M33" s="677"/>
      <c r="O33" s="224"/>
      <c r="P33" s="225" t="s">
        <v>2</v>
      </c>
      <c r="Q33" s="63"/>
      <c r="R33" s="62"/>
      <c r="S33" s="661" t="s">
        <v>77</v>
      </c>
      <c r="T33" s="662"/>
      <c r="V33" s="288"/>
      <c r="W33" s="289" t="s">
        <v>1</v>
      </c>
      <c r="X33" s="644" t="s">
        <v>237</v>
      </c>
      <c r="Y33" s="645"/>
      <c r="Z33" s="645"/>
      <c r="AA33" s="646"/>
      <c r="AB33" s="632" t="s">
        <v>8</v>
      </c>
      <c r="AC33" s="220"/>
      <c r="AD33" s="268"/>
      <c r="AE33" s="221" t="s">
        <v>1</v>
      </c>
      <c r="AF33" s="68"/>
      <c r="AG33" s="67"/>
      <c r="AH33" s="68"/>
      <c r="AI33" s="67"/>
      <c r="AJ33" s="68"/>
      <c r="AK33" s="67"/>
      <c r="AL33" s="68"/>
      <c r="AM33" s="69"/>
      <c r="AN33" s="617"/>
      <c r="AO33" s="618"/>
      <c r="AP33" s="618"/>
      <c r="AQ33" s="618"/>
      <c r="AR33" s="619"/>
      <c r="AS33" s="232"/>
      <c r="AT33" s="689"/>
      <c r="AU33" s="693"/>
      <c r="AV33" s="693"/>
      <c r="AW33" s="690"/>
      <c r="AX33" s="617"/>
      <c r="AY33" s="618"/>
      <c r="AZ33" s="619"/>
      <c r="BA33" s="624"/>
      <c r="BB33" s="625"/>
      <c r="BC33" s="698"/>
      <c r="BD33" s="698"/>
      <c r="BE33" s="698"/>
      <c r="BF33" s="617"/>
      <c r="BG33" s="618"/>
      <c r="BH33" s="618"/>
      <c r="BI33" s="619"/>
      <c r="BJ33" s="624"/>
      <c r="BK33" s="625"/>
    </row>
    <row r="34" spans="1:63" s="33" customFormat="1" ht="9.6" customHeight="1" x14ac:dyDescent="0.15">
      <c r="A34" s="103"/>
      <c r="B34" s="104"/>
      <c r="C34" s="105"/>
      <c r="D34" s="106"/>
      <c r="E34" s="107"/>
      <c r="F34" s="107"/>
      <c r="G34" s="108"/>
      <c r="H34" s="53"/>
      <c r="I34" s="54"/>
      <c r="J34" s="269"/>
      <c r="K34" s="270"/>
      <c r="L34" s="672"/>
      <c r="M34" s="673"/>
      <c r="N34" s="389">
        <v>1368</v>
      </c>
      <c r="O34" s="389"/>
      <c r="P34" s="390"/>
      <c r="Q34" s="64"/>
      <c r="R34" s="65"/>
      <c r="S34" s="672" t="s">
        <v>78</v>
      </c>
      <c r="T34" s="673"/>
      <c r="U34" s="389">
        <f>IF(N34="","",ROUNDDOWN(N34*Q28,0))</f>
        <v>4104</v>
      </c>
      <c r="V34" s="389"/>
      <c r="W34" s="390"/>
      <c r="X34" s="269"/>
      <c r="Y34" s="271"/>
      <c r="Z34" s="271"/>
      <c r="AA34" s="270"/>
      <c r="AB34" s="632"/>
      <c r="AC34" s="439">
        <f>IF(AND(AC25="",AC30=""),"",ROUNDDOWN(SUM(AC25,AC30),0))</f>
        <v>11862</v>
      </c>
      <c r="AD34" s="440"/>
      <c r="AE34" s="441"/>
      <c r="AF34" s="75"/>
      <c r="AG34" s="76"/>
      <c r="AH34" s="75"/>
      <c r="AI34" s="76"/>
      <c r="AJ34" s="75"/>
      <c r="AK34" s="76"/>
      <c r="AL34" s="75"/>
      <c r="AM34" s="77"/>
      <c r="AN34" s="75"/>
      <c r="AO34" s="76"/>
      <c r="AP34" s="75"/>
      <c r="AQ34" s="76"/>
      <c r="AR34" s="77"/>
      <c r="AS34" s="232"/>
      <c r="AT34" s="104"/>
      <c r="AU34" s="120"/>
      <c r="AV34" s="120"/>
      <c r="AW34" s="105"/>
      <c r="AX34" s="75"/>
      <c r="AY34" s="121"/>
      <c r="AZ34" s="76"/>
      <c r="BA34" s="104"/>
      <c r="BB34" s="105"/>
      <c r="BC34" s="698"/>
      <c r="BD34" s="698"/>
      <c r="BE34" s="698"/>
      <c r="BF34" s="75"/>
      <c r="BG34" s="121"/>
      <c r="BH34" s="121"/>
      <c r="BI34" s="76"/>
      <c r="BJ34" s="104"/>
      <c r="BK34" s="105"/>
    </row>
    <row r="35" spans="1:63" s="33" customFormat="1" ht="9.6" customHeight="1" x14ac:dyDescent="0.15">
      <c r="A35" s="88"/>
      <c r="B35" s="89"/>
      <c r="C35" s="96"/>
      <c r="D35" s="217"/>
      <c r="E35" s="218"/>
      <c r="F35" s="218"/>
      <c r="G35" s="219"/>
      <c r="H35" s="220"/>
      <c r="I35" s="221" t="s">
        <v>94</v>
      </c>
      <c r="J35" s="222"/>
      <c r="K35" s="223"/>
      <c r="L35" s="676" t="s">
        <v>71</v>
      </c>
      <c r="M35" s="677"/>
      <c r="O35" s="224"/>
      <c r="P35" s="225" t="s">
        <v>2</v>
      </c>
      <c r="Q35" s="702" t="s">
        <v>3</v>
      </c>
      <c r="R35" s="703"/>
      <c r="S35" s="220"/>
      <c r="T35" s="226"/>
      <c r="U35" s="226"/>
      <c r="V35" s="226"/>
      <c r="W35" s="227" t="s">
        <v>1</v>
      </c>
      <c r="X35" s="220"/>
      <c r="Y35" s="226"/>
      <c r="Z35" s="226"/>
      <c r="AA35" s="227" t="s">
        <v>2</v>
      </c>
      <c r="AB35" s="228" t="s">
        <v>3</v>
      </c>
      <c r="AC35" s="220"/>
      <c r="AD35" s="229"/>
      <c r="AE35" s="227" t="s">
        <v>1</v>
      </c>
      <c r="AF35" s="220"/>
      <c r="AG35" s="227" t="s">
        <v>1</v>
      </c>
      <c r="AH35" s="220"/>
      <c r="AI35" s="227" t="s">
        <v>1</v>
      </c>
      <c r="AJ35" s="220"/>
      <c r="AK35" s="227" t="s">
        <v>1</v>
      </c>
      <c r="AL35" s="230" t="s">
        <v>1</v>
      </c>
      <c r="AM35" s="231" t="s">
        <v>1</v>
      </c>
      <c r="AN35" s="444" t="s">
        <v>3</v>
      </c>
      <c r="AO35" s="446"/>
      <c r="AP35" s="444" t="s">
        <v>3</v>
      </c>
      <c r="AQ35" s="446"/>
      <c r="AR35" s="231" t="s">
        <v>1</v>
      </c>
      <c r="AS35" s="232"/>
      <c r="AT35" s="89"/>
      <c r="AU35" s="233"/>
      <c r="AV35" s="233"/>
      <c r="AW35" s="234"/>
      <c r="AX35" s="220"/>
      <c r="AY35" s="235"/>
      <c r="AZ35" s="261"/>
      <c r="BA35" s="220"/>
      <c r="BB35" s="261"/>
      <c r="BC35" s="698" t="s">
        <v>96</v>
      </c>
      <c r="BD35" s="698"/>
      <c r="BE35" s="698"/>
      <c r="BG35" s="235"/>
      <c r="BH35" s="235"/>
      <c r="BI35" s="262"/>
      <c r="BJ35" s="220"/>
      <c r="BK35" s="262"/>
    </row>
    <row r="36" spans="1:63" s="33" customFormat="1" ht="9.6" customHeight="1" x14ac:dyDescent="0.15">
      <c r="A36" s="97"/>
      <c r="B36" s="98"/>
      <c r="C36" s="99"/>
      <c r="D36" s="100"/>
      <c r="E36" s="101"/>
      <c r="F36" s="101"/>
      <c r="G36" s="102"/>
      <c r="H36" s="236"/>
      <c r="I36" s="55"/>
      <c r="J36" s="237"/>
      <c r="K36" s="238"/>
      <c r="L36" s="661" t="s">
        <v>32</v>
      </c>
      <c r="M36" s="662"/>
      <c r="N36" s="687">
        <v>3845</v>
      </c>
      <c r="O36" s="687"/>
      <c r="P36" s="688"/>
      <c r="R36" s="62"/>
      <c r="S36" s="661" t="s">
        <v>71</v>
      </c>
      <c r="T36" s="662"/>
      <c r="U36" s="414">
        <f>IF(N36="","",N36*Q40)</f>
        <v>9612.5</v>
      </c>
      <c r="V36" s="414"/>
      <c r="W36" s="415"/>
      <c r="X36" s="239" t="s">
        <v>32</v>
      </c>
      <c r="Y36" s="647">
        <v>3845</v>
      </c>
      <c r="Z36" s="647"/>
      <c r="AA36" s="648"/>
      <c r="AB36" s="240" t="s">
        <v>32</v>
      </c>
      <c r="AC36" s="241"/>
      <c r="AD36" s="66"/>
      <c r="AE36" s="67"/>
      <c r="AF36" s="68"/>
      <c r="AG36" s="67"/>
      <c r="AH36" s="68"/>
      <c r="AI36" s="67"/>
      <c r="AJ36" s="68"/>
      <c r="AK36" s="67"/>
      <c r="AL36" s="68"/>
      <c r="AM36" s="69"/>
      <c r="AN36" s="445"/>
      <c r="AO36" s="447"/>
      <c r="AP36" s="445"/>
      <c r="AQ36" s="447"/>
      <c r="AR36" s="69"/>
      <c r="AS36" s="232"/>
      <c r="AT36" s="241"/>
      <c r="AU36" s="122"/>
      <c r="AV36" s="122"/>
      <c r="AW36" s="99"/>
      <c r="AX36" s="37"/>
      <c r="AY36" s="66"/>
      <c r="AZ36" s="67"/>
      <c r="BA36" s="37"/>
      <c r="BB36" s="99"/>
      <c r="BC36" s="698"/>
      <c r="BD36" s="698"/>
      <c r="BE36" s="698"/>
      <c r="BF36" s="37"/>
      <c r="BG36" s="66"/>
      <c r="BH36" s="66"/>
      <c r="BI36" s="67"/>
      <c r="BJ36" s="37"/>
      <c r="BK36" s="99"/>
    </row>
    <row r="37" spans="1:63" s="33" customFormat="1" ht="9.6" customHeight="1" x14ac:dyDescent="0.15">
      <c r="A37" s="97"/>
      <c r="B37" s="98"/>
      <c r="C37" s="99"/>
      <c r="D37" s="100"/>
      <c r="E37" s="101"/>
      <c r="F37" s="101"/>
      <c r="G37" s="102"/>
      <c r="H37" s="620">
        <v>3</v>
      </c>
      <c r="I37" s="621"/>
      <c r="J37" s="691" t="s">
        <v>109</v>
      </c>
      <c r="K37" s="692"/>
      <c r="L37" s="663" t="s">
        <v>73</v>
      </c>
      <c r="M37" s="664"/>
      <c r="N37" s="664"/>
      <c r="O37" s="664"/>
      <c r="P37" s="665"/>
      <c r="Q37" s="63"/>
      <c r="R37" s="62"/>
      <c r="S37" s="661" t="s">
        <v>32</v>
      </c>
      <c r="T37" s="662"/>
      <c r="U37" s="414"/>
      <c r="V37" s="414"/>
      <c r="W37" s="415"/>
      <c r="X37" s="237"/>
      <c r="Y37" s="647"/>
      <c r="Z37" s="647"/>
      <c r="AA37" s="648"/>
      <c r="AB37" s="680">
        <v>9.5</v>
      </c>
      <c r="AC37" s="422">
        <f>IF(Y36="","",Y36*AB37)</f>
        <v>36527.5</v>
      </c>
      <c r="AD37" s="423"/>
      <c r="AE37" s="424"/>
      <c r="AF37" s="68"/>
      <c r="AG37" s="67"/>
      <c r="AH37" s="68"/>
      <c r="AI37" s="67"/>
      <c r="AJ37" s="68"/>
      <c r="AK37" s="67"/>
      <c r="AL37" s="68"/>
      <c r="AM37" s="69"/>
      <c r="AN37" s="242"/>
      <c r="AO37" s="243" t="s">
        <v>1</v>
      </c>
      <c r="AP37" s="242"/>
      <c r="AQ37" s="243" t="s">
        <v>1</v>
      </c>
      <c r="AR37" s="69"/>
      <c r="AS37" s="232"/>
      <c r="AT37" s="689"/>
      <c r="AU37" s="693"/>
      <c r="AV37" s="693"/>
      <c r="AW37" s="690"/>
      <c r="AX37" s="617"/>
      <c r="AY37" s="618"/>
      <c r="AZ37" s="619"/>
      <c r="BA37" s="624"/>
      <c r="BB37" s="625"/>
      <c r="BC37" s="698"/>
      <c r="BD37" s="698"/>
      <c r="BE37" s="698"/>
      <c r="BF37" s="617"/>
      <c r="BG37" s="618"/>
      <c r="BH37" s="618"/>
      <c r="BI37" s="619"/>
      <c r="BJ37" s="624"/>
      <c r="BK37" s="625"/>
    </row>
    <row r="38" spans="1:63" s="33" customFormat="1" ht="9.6" customHeight="1" x14ac:dyDescent="0.15">
      <c r="A38" s="97"/>
      <c r="B38" s="682" t="s">
        <v>230</v>
      </c>
      <c r="C38" s="683"/>
      <c r="D38" s="100"/>
      <c r="E38" s="101"/>
      <c r="F38" s="101"/>
      <c r="G38" s="102"/>
      <c r="H38" s="620"/>
      <c r="I38" s="621"/>
      <c r="J38" s="691"/>
      <c r="K38" s="692"/>
      <c r="L38" s="684" t="s">
        <v>106</v>
      </c>
      <c r="M38" s="685"/>
      <c r="N38" s="685"/>
      <c r="O38" s="685"/>
      <c r="P38" s="686"/>
      <c r="Q38" s="63"/>
      <c r="R38" s="62"/>
      <c r="S38" s="246"/>
      <c r="T38" s="247"/>
      <c r="U38" s="248"/>
      <c r="V38" s="248"/>
      <c r="W38" s="249"/>
      <c r="X38" s="663" t="s">
        <v>72</v>
      </c>
      <c r="Y38" s="664"/>
      <c r="Z38" s="664"/>
      <c r="AA38" s="665"/>
      <c r="AB38" s="680"/>
      <c r="AC38" s="422"/>
      <c r="AD38" s="423"/>
      <c r="AE38" s="424"/>
      <c r="AF38" s="37"/>
      <c r="AG38" s="67"/>
      <c r="AH38" s="37"/>
      <c r="AI38" s="67"/>
      <c r="AJ38" s="37"/>
      <c r="AK38" s="67"/>
      <c r="AL38" s="37"/>
      <c r="AM38" s="250"/>
      <c r="AN38" s="68"/>
      <c r="AO38" s="67"/>
      <c r="AP38" s="68"/>
      <c r="AQ38" s="67"/>
      <c r="AR38" s="69"/>
      <c r="AS38" s="232"/>
      <c r="AT38" s="689"/>
      <c r="AU38" s="693"/>
      <c r="AV38" s="693"/>
      <c r="AW38" s="690"/>
      <c r="AX38" s="617"/>
      <c r="AY38" s="618"/>
      <c r="AZ38" s="619"/>
      <c r="BA38" s="624"/>
      <c r="BB38" s="625"/>
      <c r="BC38" s="698"/>
      <c r="BD38" s="698"/>
      <c r="BE38" s="698"/>
      <c r="BF38" s="617"/>
      <c r="BG38" s="618"/>
      <c r="BH38" s="618"/>
      <c r="BI38" s="619"/>
      <c r="BJ38" s="624"/>
      <c r="BK38" s="625"/>
    </row>
    <row r="39" spans="1:63" s="33" customFormat="1" ht="9.6" customHeight="1" x14ac:dyDescent="0.15">
      <c r="A39" s="251"/>
      <c r="B39" s="682"/>
      <c r="C39" s="683"/>
      <c r="D39" s="100"/>
      <c r="E39" s="101"/>
      <c r="F39" s="101"/>
      <c r="G39" s="102"/>
      <c r="H39" s="620"/>
      <c r="I39" s="621"/>
      <c r="J39" s="237"/>
      <c r="K39" s="238"/>
      <c r="L39" s="678" t="s">
        <v>71</v>
      </c>
      <c r="M39" s="679"/>
      <c r="O39" s="252"/>
      <c r="P39" s="253" t="s">
        <v>2</v>
      </c>
      <c r="Q39" s="63"/>
      <c r="R39" s="62"/>
      <c r="S39" s="242"/>
      <c r="T39" s="254"/>
      <c r="U39" s="254"/>
      <c r="V39" s="254"/>
      <c r="W39" s="255" t="s">
        <v>1</v>
      </c>
      <c r="X39" s="644" t="s">
        <v>105</v>
      </c>
      <c r="Y39" s="645"/>
      <c r="Z39" s="645"/>
      <c r="AA39" s="646"/>
      <c r="AB39" s="680"/>
      <c r="AC39" s="422"/>
      <c r="AD39" s="423"/>
      <c r="AE39" s="424"/>
      <c r="AF39" s="68"/>
      <c r="AG39" s="67"/>
      <c r="AH39" s="68"/>
      <c r="AI39" s="67"/>
      <c r="AJ39" s="68"/>
      <c r="AK39" s="67"/>
      <c r="AL39" s="68"/>
      <c r="AM39" s="69"/>
      <c r="AN39" s="704">
        <v>-5595</v>
      </c>
      <c r="AO39" s="705"/>
      <c r="AP39" s="704">
        <v>-27981</v>
      </c>
      <c r="AQ39" s="705"/>
      <c r="AR39" s="576">
        <f>IF(AND(AN39="",AP39=""),"",SUM(AN39,AP39))</f>
        <v>-33576</v>
      </c>
      <c r="AS39" s="232"/>
      <c r="AT39" s="689"/>
      <c r="AU39" s="693"/>
      <c r="AV39" s="693"/>
      <c r="AW39" s="690"/>
      <c r="AX39" s="617"/>
      <c r="AY39" s="618"/>
      <c r="AZ39" s="619"/>
      <c r="BA39" s="624"/>
      <c r="BB39" s="625"/>
      <c r="BC39" s="698"/>
      <c r="BD39" s="698"/>
      <c r="BE39" s="698"/>
      <c r="BF39" s="617"/>
      <c r="BG39" s="618"/>
      <c r="BH39" s="618"/>
      <c r="BI39" s="619"/>
      <c r="BJ39" s="624"/>
      <c r="BK39" s="625"/>
    </row>
    <row r="40" spans="1:63" s="33" customFormat="1" ht="9.6" customHeight="1" x14ac:dyDescent="0.15">
      <c r="A40" s="666" t="s">
        <v>119</v>
      </c>
      <c r="B40" s="682"/>
      <c r="C40" s="683"/>
      <c r="D40" s="667">
        <v>5</v>
      </c>
      <c r="E40" s="668">
        <v>7</v>
      </c>
      <c r="F40" s="668">
        <v>0</v>
      </c>
      <c r="G40" s="669">
        <v>1</v>
      </c>
      <c r="H40" s="53"/>
      <c r="I40" s="54"/>
      <c r="J40" s="670" t="s">
        <v>110</v>
      </c>
      <c r="K40" s="671"/>
      <c r="L40" s="661" t="s">
        <v>33</v>
      </c>
      <c r="M40" s="662"/>
      <c r="N40" s="687">
        <v>624</v>
      </c>
      <c r="O40" s="687"/>
      <c r="P40" s="688"/>
      <c r="Q40" s="689">
        <v>2.5</v>
      </c>
      <c r="R40" s="690"/>
      <c r="S40" s="661" t="s">
        <v>71</v>
      </c>
      <c r="T40" s="662"/>
      <c r="U40" s="414">
        <f>IF(N40="","",N40*Q40)</f>
        <v>1560</v>
      </c>
      <c r="V40" s="414"/>
      <c r="W40" s="415"/>
      <c r="X40" s="246"/>
      <c r="Y40" s="247"/>
      <c r="Z40" s="247"/>
      <c r="AA40" s="256"/>
      <c r="AB40" s="257"/>
      <c r="AC40" s="70"/>
      <c r="AD40" s="71"/>
      <c r="AE40" s="72"/>
      <c r="AF40" s="68"/>
      <c r="AG40" s="67"/>
      <c r="AH40" s="68"/>
      <c r="AI40" s="67"/>
      <c r="AJ40" s="68"/>
      <c r="AK40" s="67"/>
      <c r="AL40" s="68"/>
      <c r="AM40" s="69"/>
      <c r="AN40" s="704"/>
      <c r="AO40" s="705"/>
      <c r="AP40" s="704"/>
      <c r="AQ40" s="705"/>
      <c r="AR40" s="576"/>
      <c r="AS40" s="232"/>
      <c r="AT40" s="104"/>
      <c r="AU40" s="120"/>
      <c r="AV40" s="120"/>
      <c r="AW40" s="105"/>
      <c r="AX40" s="75"/>
      <c r="AY40" s="121"/>
      <c r="AZ40" s="76"/>
      <c r="BA40" s="104"/>
      <c r="BB40" s="105"/>
      <c r="BC40" s="698"/>
      <c r="BD40" s="698"/>
      <c r="BE40" s="698"/>
      <c r="BF40" s="75"/>
      <c r="BG40" s="121"/>
      <c r="BH40" s="121"/>
      <c r="BI40" s="76"/>
      <c r="BJ40" s="104"/>
      <c r="BK40" s="105"/>
    </row>
    <row r="41" spans="1:63" s="33" customFormat="1" ht="9.6" customHeight="1" x14ac:dyDescent="0.15">
      <c r="A41" s="666"/>
      <c r="B41" s="682"/>
      <c r="C41" s="683"/>
      <c r="D41" s="667"/>
      <c r="E41" s="668"/>
      <c r="F41" s="668"/>
      <c r="G41" s="669"/>
      <c r="H41" s="258"/>
      <c r="I41" s="259"/>
      <c r="J41" s="670"/>
      <c r="K41" s="671"/>
      <c r="L41" s="663" t="s">
        <v>75</v>
      </c>
      <c r="M41" s="664"/>
      <c r="N41" s="664"/>
      <c r="O41" s="664"/>
      <c r="P41" s="665"/>
      <c r="Q41" s="689"/>
      <c r="R41" s="690"/>
      <c r="S41" s="661" t="s">
        <v>33</v>
      </c>
      <c r="T41" s="662"/>
      <c r="U41" s="414"/>
      <c r="V41" s="414"/>
      <c r="W41" s="415"/>
      <c r="X41" s="242"/>
      <c r="Y41" s="254"/>
      <c r="Z41" s="254"/>
      <c r="AA41" s="255" t="s">
        <v>2</v>
      </c>
      <c r="AB41" s="97"/>
      <c r="AC41" s="236"/>
      <c r="AD41" s="260"/>
      <c r="AE41" s="243" t="s">
        <v>1</v>
      </c>
      <c r="AF41" s="605">
        <f>IF(AND(U44="",AC46=""),"",IF(AND(H37&lt;=15,H43&lt;=15),SUM(U44,U46,AC46),""))</f>
        <v>56124</v>
      </c>
      <c r="AG41" s="604"/>
      <c r="AH41" s="605" t="str">
        <f>IF(AND(U44="",AC46=""),"",IF(OR(H37&gt;15,H43&gt;15),SUM(U44,U46,AC46),""))</f>
        <v/>
      </c>
      <c r="AI41" s="604"/>
      <c r="AJ41" s="605">
        <v>4469</v>
      </c>
      <c r="AK41" s="604"/>
      <c r="AL41" s="605">
        <f>IF(AJ41="","",ROUNDDOWN(AJ41*0.02,0))</f>
        <v>89</v>
      </c>
      <c r="AM41" s="601">
        <v>89700</v>
      </c>
      <c r="AN41" s="704"/>
      <c r="AO41" s="705"/>
      <c r="AP41" s="704"/>
      <c r="AQ41" s="705"/>
      <c r="AR41" s="576"/>
      <c r="AS41" s="232"/>
      <c r="AT41" s="89"/>
      <c r="AU41" s="233"/>
      <c r="AV41" s="233"/>
      <c r="AW41" s="234"/>
      <c r="AX41" s="220"/>
      <c r="AY41" s="235"/>
      <c r="AZ41" s="261"/>
      <c r="BA41" s="220"/>
      <c r="BB41" s="261"/>
      <c r="BC41" s="698" t="s">
        <v>96</v>
      </c>
      <c r="BD41" s="698"/>
      <c r="BE41" s="698"/>
      <c r="BG41" s="235"/>
      <c r="BH41" s="235"/>
      <c r="BI41" s="262"/>
      <c r="BJ41" s="220"/>
      <c r="BK41" s="262"/>
    </row>
    <row r="42" spans="1:63" s="33" customFormat="1" ht="9.6" customHeight="1" thickBot="1" x14ac:dyDescent="0.2">
      <c r="A42" s="97"/>
      <c r="B42" s="682"/>
      <c r="C42" s="683"/>
      <c r="D42" s="100"/>
      <c r="E42" s="101"/>
      <c r="F42" s="101"/>
      <c r="G42" s="102"/>
      <c r="I42" s="55"/>
      <c r="J42" s="263"/>
      <c r="K42" s="264"/>
      <c r="L42" s="644" t="s">
        <v>238</v>
      </c>
      <c r="M42" s="645"/>
      <c r="N42" s="645"/>
      <c r="O42" s="645"/>
      <c r="P42" s="646"/>
      <c r="Q42" s="689"/>
      <c r="R42" s="690"/>
      <c r="S42" s="237"/>
      <c r="T42" s="265"/>
      <c r="U42" s="232"/>
      <c r="V42" s="232"/>
      <c r="W42" s="55"/>
      <c r="X42" s="239" t="s">
        <v>33</v>
      </c>
      <c r="Y42" s="647">
        <v>624</v>
      </c>
      <c r="Z42" s="647"/>
      <c r="AA42" s="648"/>
      <c r="AB42" s="240" t="s">
        <v>33</v>
      </c>
      <c r="AC42" s="422">
        <f>IF(Y42="","",Y42*AB43)</f>
        <v>8424</v>
      </c>
      <c r="AD42" s="423"/>
      <c r="AE42" s="424"/>
      <c r="AF42" s="605"/>
      <c r="AG42" s="604"/>
      <c r="AH42" s="605"/>
      <c r="AI42" s="604"/>
      <c r="AJ42" s="605"/>
      <c r="AK42" s="604"/>
      <c r="AL42" s="605"/>
      <c r="AM42" s="601"/>
      <c r="AN42" s="236"/>
      <c r="AO42" s="301"/>
      <c r="AP42" s="236"/>
      <c r="AQ42" s="301"/>
      <c r="AR42" s="251"/>
      <c r="AS42" s="232"/>
      <c r="AT42" s="241"/>
      <c r="AU42" s="122"/>
      <c r="AV42" s="122"/>
      <c r="AW42" s="99"/>
      <c r="AX42" s="37"/>
      <c r="AY42" s="66"/>
      <c r="AZ42" s="67"/>
      <c r="BA42" s="37"/>
      <c r="BB42" s="99"/>
      <c r="BC42" s="698"/>
      <c r="BD42" s="698"/>
      <c r="BE42" s="698"/>
      <c r="BF42" s="37"/>
      <c r="BG42" s="66"/>
      <c r="BH42" s="66"/>
      <c r="BI42" s="67"/>
      <c r="BJ42" s="37"/>
      <c r="BK42" s="99"/>
    </row>
    <row r="43" spans="1:63" s="33" customFormat="1" ht="9.6" customHeight="1" x14ac:dyDescent="0.15">
      <c r="A43" s="97"/>
      <c r="B43" s="682"/>
      <c r="C43" s="683"/>
      <c r="D43" s="100"/>
      <c r="E43" s="101"/>
      <c r="F43" s="101"/>
      <c r="G43" s="102"/>
      <c r="H43" s="620">
        <v>3</v>
      </c>
      <c r="I43" s="621"/>
      <c r="J43" s="622" t="s">
        <v>111</v>
      </c>
      <c r="K43" s="623"/>
      <c r="L43" s="678" t="s">
        <v>71</v>
      </c>
      <c r="M43" s="679"/>
      <c r="N43" s="266"/>
      <c r="O43" s="254"/>
      <c r="P43" s="255" t="s">
        <v>2</v>
      </c>
      <c r="Q43" s="63"/>
      <c r="R43" s="287"/>
      <c r="S43" s="706" t="s">
        <v>71</v>
      </c>
      <c r="T43" s="707"/>
      <c r="U43" s="290"/>
      <c r="V43" s="291"/>
      <c r="W43" s="292" t="s">
        <v>1</v>
      </c>
      <c r="X43" s="265"/>
      <c r="Y43" s="647"/>
      <c r="Z43" s="647"/>
      <c r="AA43" s="648"/>
      <c r="AB43" s="680">
        <v>13.5</v>
      </c>
      <c r="AC43" s="422"/>
      <c r="AD43" s="423"/>
      <c r="AE43" s="424"/>
      <c r="AF43" s="605"/>
      <c r="AG43" s="604"/>
      <c r="AH43" s="605"/>
      <c r="AI43" s="604"/>
      <c r="AJ43" s="605"/>
      <c r="AK43" s="604"/>
      <c r="AL43" s="605"/>
      <c r="AM43" s="601"/>
      <c r="AN43" s="236"/>
      <c r="AO43" s="301"/>
      <c r="AP43" s="236"/>
      <c r="AQ43" s="301"/>
      <c r="AR43" s="251"/>
      <c r="AS43" s="232"/>
      <c r="AT43" s="689"/>
      <c r="AU43" s="693"/>
      <c r="AV43" s="693"/>
      <c r="AW43" s="690"/>
      <c r="AX43" s="617"/>
      <c r="AY43" s="618"/>
      <c r="AZ43" s="619"/>
      <c r="BA43" s="624"/>
      <c r="BB43" s="625"/>
      <c r="BC43" s="698"/>
      <c r="BD43" s="698"/>
      <c r="BE43" s="698"/>
      <c r="BF43" s="617"/>
      <c r="BG43" s="618"/>
      <c r="BH43" s="618"/>
      <c r="BI43" s="619"/>
      <c r="BJ43" s="624"/>
      <c r="BK43" s="625"/>
    </row>
    <row r="44" spans="1:63" s="33" customFormat="1" ht="9.6" customHeight="1" thickBot="1" x14ac:dyDescent="0.2">
      <c r="A44" s="97"/>
      <c r="B44" s="98"/>
      <c r="C44" s="99"/>
      <c r="D44" s="100"/>
      <c r="E44" s="101"/>
      <c r="F44" s="101"/>
      <c r="G44" s="102"/>
      <c r="H44" s="620"/>
      <c r="I44" s="621"/>
      <c r="J44" s="622"/>
      <c r="K44" s="623"/>
      <c r="L44" s="672" t="s">
        <v>76</v>
      </c>
      <c r="M44" s="673"/>
      <c r="N44" s="674"/>
      <c r="O44" s="674"/>
      <c r="P44" s="675"/>
      <c r="Q44" s="63"/>
      <c r="R44" s="287"/>
      <c r="S44" s="694" t="s">
        <v>78</v>
      </c>
      <c r="T44" s="695"/>
      <c r="U44" s="696">
        <f>IF(AND(N36="",N40="",N44=""),"",IF(AND(N36="",N40="",N44&lt;&gt;0),ROUNDDOWN(N44*Q40,0),IF(AND(N36=Y36,N40=Y42,(SUM(U36,U40)-INT(SUM(U36,U40)))+(SUM(AC37,AC42)-INT(SUM(AC37,AC42)))&gt;=1),ROUNDUP(SUM(U36,U40),0),ROUNDDOWN(SUM(U36,U40),0))))</f>
        <v>11173</v>
      </c>
      <c r="V44" s="696"/>
      <c r="W44" s="697"/>
      <c r="X44" s="664" t="s">
        <v>74</v>
      </c>
      <c r="Y44" s="664"/>
      <c r="Z44" s="664"/>
      <c r="AA44" s="665"/>
      <c r="AB44" s="681"/>
      <c r="AC44" s="422"/>
      <c r="AD44" s="423"/>
      <c r="AE44" s="424"/>
      <c r="AF44" s="68"/>
      <c r="AG44" s="67"/>
      <c r="AH44" s="68"/>
      <c r="AI44" s="67"/>
      <c r="AJ44" s="68"/>
      <c r="AK44" s="67"/>
      <c r="AL44" s="68"/>
      <c r="AM44" s="69"/>
      <c r="AN44" s="617" t="s">
        <v>241</v>
      </c>
      <c r="AO44" s="618"/>
      <c r="AP44" s="618"/>
      <c r="AQ44" s="618"/>
      <c r="AR44" s="619"/>
      <c r="AS44" s="232"/>
      <c r="AT44" s="689"/>
      <c r="AU44" s="693"/>
      <c r="AV44" s="693"/>
      <c r="AW44" s="690"/>
      <c r="AX44" s="617"/>
      <c r="AY44" s="618"/>
      <c r="AZ44" s="619"/>
      <c r="BA44" s="624"/>
      <c r="BB44" s="625"/>
      <c r="BC44" s="698"/>
      <c r="BD44" s="698"/>
      <c r="BE44" s="698"/>
      <c r="BF44" s="617"/>
      <c r="BG44" s="618"/>
      <c r="BH44" s="618"/>
      <c r="BI44" s="619"/>
      <c r="BJ44" s="624"/>
      <c r="BK44" s="625"/>
    </row>
    <row r="45" spans="1:63" s="33" customFormat="1" ht="9.6" customHeight="1" x14ac:dyDescent="0.15">
      <c r="A45" s="97"/>
      <c r="B45" s="98"/>
      <c r="C45" s="99"/>
      <c r="D45" s="100"/>
      <c r="E45" s="101"/>
      <c r="F45" s="101"/>
      <c r="G45" s="102"/>
      <c r="H45" s="620"/>
      <c r="I45" s="621"/>
      <c r="J45" s="237"/>
      <c r="K45" s="238"/>
      <c r="L45" s="676" t="s">
        <v>77</v>
      </c>
      <c r="M45" s="677"/>
      <c r="O45" s="224"/>
      <c r="P45" s="225" t="s">
        <v>2</v>
      </c>
      <c r="Q45" s="63"/>
      <c r="R45" s="62"/>
      <c r="S45" s="661" t="s">
        <v>77</v>
      </c>
      <c r="T45" s="662"/>
      <c r="V45" s="288"/>
      <c r="W45" s="289" t="s">
        <v>1</v>
      </c>
      <c r="X45" s="644" t="s">
        <v>238</v>
      </c>
      <c r="Y45" s="645"/>
      <c r="Z45" s="645"/>
      <c r="AA45" s="646"/>
      <c r="AB45" s="632" t="s">
        <v>8</v>
      </c>
      <c r="AC45" s="220"/>
      <c r="AD45" s="268"/>
      <c r="AE45" s="221" t="s">
        <v>1</v>
      </c>
      <c r="AF45" s="68"/>
      <c r="AG45" s="67"/>
      <c r="AH45" s="68"/>
      <c r="AI45" s="67"/>
      <c r="AJ45" s="68"/>
      <c r="AK45" s="67"/>
      <c r="AL45" s="68"/>
      <c r="AM45" s="69"/>
      <c r="AN45" s="617"/>
      <c r="AO45" s="618"/>
      <c r="AP45" s="618"/>
      <c r="AQ45" s="618"/>
      <c r="AR45" s="619"/>
      <c r="AS45" s="232"/>
      <c r="AT45" s="689"/>
      <c r="AU45" s="693"/>
      <c r="AV45" s="693"/>
      <c r="AW45" s="690"/>
      <c r="AX45" s="617"/>
      <c r="AY45" s="618"/>
      <c r="AZ45" s="619"/>
      <c r="BA45" s="624"/>
      <c r="BB45" s="625"/>
      <c r="BC45" s="698"/>
      <c r="BD45" s="698"/>
      <c r="BE45" s="698"/>
      <c r="BF45" s="617"/>
      <c r="BG45" s="618"/>
      <c r="BH45" s="618"/>
      <c r="BI45" s="619"/>
      <c r="BJ45" s="624"/>
      <c r="BK45" s="625"/>
    </row>
    <row r="46" spans="1:63" s="33" customFormat="1" ht="9.6" customHeight="1" thickBot="1" x14ac:dyDescent="0.2">
      <c r="A46" s="103"/>
      <c r="B46" s="104"/>
      <c r="C46" s="105"/>
      <c r="D46" s="106"/>
      <c r="E46" s="107"/>
      <c r="F46" s="107"/>
      <c r="G46" s="108"/>
      <c r="H46" s="53"/>
      <c r="I46" s="54"/>
      <c r="J46" s="269"/>
      <c r="K46" s="270"/>
      <c r="L46" s="661"/>
      <c r="M46" s="662"/>
      <c r="N46" s="687"/>
      <c r="O46" s="687"/>
      <c r="P46" s="688"/>
      <c r="Q46" s="64"/>
      <c r="R46" s="65"/>
      <c r="S46" s="672" t="s">
        <v>78</v>
      </c>
      <c r="T46" s="673"/>
      <c r="U46" s="389" t="str">
        <f>IF(N46="","",ROUNDDOWN(N46*Q40,0))</f>
        <v/>
      </c>
      <c r="V46" s="389"/>
      <c r="W46" s="390"/>
      <c r="X46" s="269"/>
      <c r="Y46" s="271"/>
      <c r="Z46" s="271"/>
      <c r="AA46" s="270"/>
      <c r="AB46" s="632"/>
      <c r="AC46" s="439">
        <f>IF(AND(AC37="",AC42=""),"",ROUNDDOWN(SUM(AC37,AC42),0))</f>
        <v>44951</v>
      </c>
      <c r="AD46" s="440"/>
      <c r="AE46" s="441"/>
      <c r="AF46" s="75"/>
      <c r="AG46" s="76"/>
      <c r="AH46" s="75"/>
      <c r="AI46" s="76"/>
      <c r="AJ46" s="75"/>
      <c r="AK46" s="76"/>
      <c r="AL46" s="75"/>
      <c r="AM46" s="77"/>
      <c r="AN46" s="75"/>
      <c r="AO46" s="76"/>
      <c r="AP46" s="75"/>
      <c r="AQ46" s="76"/>
      <c r="AR46" s="77"/>
      <c r="AS46" s="232"/>
      <c r="AT46" s="104"/>
      <c r="AU46" s="120"/>
      <c r="AV46" s="120"/>
      <c r="AW46" s="105"/>
      <c r="AX46" s="75"/>
      <c r="AY46" s="121"/>
      <c r="AZ46" s="76"/>
      <c r="BA46" s="104"/>
      <c r="BB46" s="105"/>
      <c r="BC46" s="698"/>
      <c r="BD46" s="698"/>
      <c r="BE46" s="698"/>
      <c r="BF46" s="75"/>
      <c r="BG46" s="121"/>
      <c r="BH46" s="121"/>
      <c r="BI46" s="76"/>
      <c r="BJ46" s="104"/>
      <c r="BK46" s="105"/>
    </row>
    <row r="47" spans="1:63" s="33" customFormat="1" ht="9.6" customHeight="1" x14ac:dyDescent="0.15">
      <c r="A47" s="88"/>
      <c r="B47" s="89"/>
      <c r="C47" s="96"/>
      <c r="D47" s="217"/>
      <c r="E47" s="218"/>
      <c r="F47" s="218"/>
      <c r="G47" s="219"/>
      <c r="H47" s="220"/>
      <c r="I47" s="221" t="s">
        <v>94</v>
      </c>
      <c r="J47" s="222"/>
      <c r="K47" s="268"/>
      <c r="L47" s="706" t="s">
        <v>71</v>
      </c>
      <c r="M47" s="707"/>
      <c r="N47" s="290"/>
      <c r="O47" s="291"/>
      <c r="P47" s="292" t="s">
        <v>2</v>
      </c>
      <c r="Q47" s="718" t="s">
        <v>3</v>
      </c>
      <c r="R47" s="703"/>
      <c r="S47" s="220"/>
      <c r="T47" s="226"/>
      <c r="U47" s="226"/>
      <c r="V47" s="226"/>
      <c r="W47" s="227" t="s">
        <v>1</v>
      </c>
      <c r="X47" s="220"/>
      <c r="Y47" s="226"/>
      <c r="Z47" s="226"/>
      <c r="AA47" s="227" t="s">
        <v>2</v>
      </c>
      <c r="AB47" s="228" t="s">
        <v>3</v>
      </c>
      <c r="AC47" s="220"/>
      <c r="AD47" s="229"/>
      <c r="AE47" s="227" t="s">
        <v>1</v>
      </c>
      <c r="AF47" s="220"/>
      <c r="AG47" s="227" t="s">
        <v>1</v>
      </c>
      <c r="AH47" s="220"/>
      <c r="AI47" s="227" t="s">
        <v>1</v>
      </c>
      <c r="AJ47" s="220"/>
      <c r="AK47" s="227" t="s">
        <v>1</v>
      </c>
      <c r="AL47" s="230" t="s">
        <v>1</v>
      </c>
      <c r="AM47" s="231" t="s">
        <v>1</v>
      </c>
      <c r="AN47" s="444" t="s">
        <v>3</v>
      </c>
      <c r="AO47" s="446"/>
      <c r="AP47" s="444" t="s">
        <v>3</v>
      </c>
      <c r="AQ47" s="446"/>
      <c r="AR47" s="231" t="s">
        <v>1</v>
      </c>
      <c r="AS47" s="232"/>
      <c r="AT47" s="89"/>
      <c r="AU47" s="233"/>
      <c r="AV47" s="233"/>
      <c r="AW47" s="234"/>
      <c r="AX47" s="220"/>
      <c r="AY47" s="235"/>
      <c r="AZ47" s="261"/>
      <c r="BA47" s="220"/>
      <c r="BB47" s="261"/>
      <c r="BC47" s="698" t="s">
        <v>232</v>
      </c>
      <c r="BD47" s="698"/>
      <c r="BE47" s="698"/>
      <c r="BG47" s="235"/>
      <c r="BH47" s="235"/>
      <c r="BI47" s="262"/>
      <c r="BJ47" s="220"/>
      <c r="BK47" s="262"/>
    </row>
    <row r="48" spans="1:63" s="33" customFormat="1" ht="9.6" customHeight="1" x14ac:dyDescent="0.15">
      <c r="A48" s="97"/>
      <c r="B48" s="98"/>
      <c r="C48" s="99"/>
      <c r="D48" s="100"/>
      <c r="E48" s="101"/>
      <c r="F48" s="101"/>
      <c r="G48" s="102"/>
      <c r="H48" s="236"/>
      <c r="I48" s="55"/>
      <c r="J48" s="237"/>
      <c r="K48" s="265"/>
      <c r="L48" s="714" t="s">
        <v>32</v>
      </c>
      <c r="M48" s="662"/>
      <c r="N48" s="715">
        <v>961</v>
      </c>
      <c r="O48" s="715"/>
      <c r="P48" s="716"/>
      <c r="R48" s="62"/>
      <c r="S48" s="661" t="s">
        <v>71</v>
      </c>
      <c r="T48" s="662"/>
      <c r="U48" s="414">
        <f>IF(N48="","",N48*Q52)</f>
        <v>2883</v>
      </c>
      <c r="V48" s="414"/>
      <c r="W48" s="415"/>
      <c r="X48" s="239" t="s">
        <v>32</v>
      </c>
      <c r="Y48" s="647"/>
      <c r="Z48" s="647"/>
      <c r="AA48" s="648"/>
      <c r="AB48" s="240" t="s">
        <v>32</v>
      </c>
      <c r="AC48" s="241"/>
      <c r="AD48" s="66"/>
      <c r="AE48" s="67"/>
      <c r="AF48" s="68"/>
      <c r="AG48" s="67"/>
      <c r="AH48" s="68"/>
      <c r="AI48" s="67"/>
      <c r="AJ48" s="68"/>
      <c r="AK48" s="67"/>
      <c r="AL48" s="68"/>
      <c r="AM48" s="69"/>
      <c r="AN48" s="445"/>
      <c r="AO48" s="447"/>
      <c r="AP48" s="445"/>
      <c r="AQ48" s="447"/>
      <c r="AR48" s="69"/>
      <c r="AS48" s="232"/>
      <c r="AT48" s="241"/>
      <c r="AU48" s="122"/>
      <c r="AV48" s="122"/>
      <c r="AW48" s="99"/>
      <c r="AX48" s="37"/>
      <c r="AY48" s="66"/>
      <c r="AZ48" s="67"/>
      <c r="BA48" s="37"/>
      <c r="BB48" s="99"/>
      <c r="BC48" s="698"/>
      <c r="BD48" s="698"/>
      <c r="BE48" s="698"/>
      <c r="BF48" s="37"/>
      <c r="BG48" s="66"/>
      <c r="BH48" s="66"/>
      <c r="BI48" s="67"/>
      <c r="BJ48" s="37"/>
      <c r="BK48" s="99"/>
    </row>
    <row r="49" spans="1:63" s="33" customFormat="1" ht="9.6" customHeight="1" x14ac:dyDescent="0.15">
      <c r="A49" s="97"/>
      <c r="B49" s="98"/>
      <c r="C49" s="99"/>
      <c r="D49" s="100"/>
      <c r="E49" s="101"/>
      <c r="F49" s="101"/>
      <c r="G49" s="102"/>
      <c r="H49" s="620">
        <v>3</v>
      </c>
      <c r="I49" s="621"/>
      <c r="J49" s="691" t="s">
        <v>109</v>
      </c>
      <c r="K49" s="717"/>
      <c r="L49" s="708" t="s">
        <v>73</v>
      </c>
      <c r="M49" s="664"/>
      <c r="N49" s="664"/>
      <c r="O49" s="664"/>
      <c r="P49" s="709"/>
      <c r="Q49" s="287"/>
      <c r="R49" s="62"/>
      <c r="S49" s="661" t="s">
        <v>32</v>
      </c>
      <c r="T49" s="662"/>
      <c r="U49" s="414"/>
      <c r="V49" s="414"/>
      <c r="W49" s="415"/>
      <c r="X49" s="237"/>
      <c r="Y49" s="647"/>
      <c r="Z49" s="647"/>
      <c r="AA49" s="648"/>
      <c r="AB49" s="680"/>
      <c r="AC49" s="422" t="str">
        <f>IF(Y48="","",Y48*AB49)</f>
        <v/>
      </c>
      <c r="AD49" s="423"/>
      <c r="AE49" s="424"/>
      <c r="AF49" s="68"/>
      <c r="AG49" s="67"/>
      <c r="AH49" s="68"/>
      <c r="AI49" s="67"/>
      <c r="AJ49" s="68"/>
      <c r="AK49" s="67"/>
      <c r="AL49" s="68"/>
      <c r="AM49" s="69"/>
      <c r="AN49" s="242"/>
      <c r="AO49" s="243" t="s">
        <v>1</v>
      </c>
      <c r="AP49" s="242"/>
      <c r="AQ49" s="243" t="s">
        <v>1</v>
      </c>
      <c r="AR49" s="69"/>
      <c r="AS49" s="232"/>
      <c r="AT49" s="689" t="s">
        <v>231</v>
      </c>
      <c r="AU49" s="693"/>
      <c r="AV49" s="693"/>
      <c r="AW49" s="690"/>
      <c r="AX49" s="617">
        <v>5000</v>
      </c>
      <c r="AY49" s="618"/>
      <c r="AZ49" s="619"/>
      <c r="BA49" s="624">
        <v>8</v>
      </c>
      <c r="BB49" s="625"/>
      <c r="BC49" s="698"/>
      <c r="BD49" s="698"/>
      <c r="BE49" s="698"/>
      <c r="BF49" s="617"/>
      <c r="BG49" s="618"/>
      <c r="BH49" s="618"/>
      <c r="BI49" s="619"/>
      <c r="BJ49" s="624"/>
      <c r="BK49" s="625"/>
    </row>
    <row r="50" spans="1:63" s="33" customFormat="1" ht="9.6" customHeight="1" thickBot="1" x14ac:dyDescent="0.2">
      <c r="A50" s="97"/>
      <c r="B50" s="682" t="s">
        <v>229</v>
      </c>
      <c r="C50" s="683"/>
      <c r="D50" s="100"/>
      <c r="E50" s="101"/>
      <c r="F50" s="101"/>
      <c r="G50" s="102"/>
      <c r="H50" s="620"/>
      <c r="I50" s="621"/>
      <c r="J50" s="691"/>
      <c r="K50" s="717"/>
      <c r="L50" s="710" t="s">
        <v>106</v>
      </c>
      <c r="M50" s="711"/>
      <c r="N50" s="711"/>
      <c r="O50" s="711"/>
      <c r="P50" s="712"/>
      <c r="Q50" s="287"/>
      <c r="R50" s="62"/>
      <c r="S50" s="246"/>
      <c r="T50" s="247"/>
      <c r="U50" s="248"/>
      <c r="V50" s="248"/>
      <c r="W50" s="249"/>
      <c r="X50" s="663" t="s">
        <v>72</v>
      </c>
      <c r="Y50" s="664"/>
      <c r="Z50" s="664"/>
      <c r="AA50" s="665"/>
      <c r="AB50" s="680"/>
      <c r="AC50" s="422"/>
      <c r="AD50" s="423"/>
      <c r="AE50" s="424"/>
      <c r="AF50" s="37"/>
      <c r="AG50" s="67"/>
      <c r="AH50" s="37"/>
      <c r="AI50" s="67"/>
      <c r="AJ50" s="37"/>
      <c r="AK50" s="67"/>
      <c r="AL50" s="37"/>
      <c r="AM50" s="250"/>
      <c r="AN50" s="68"/>
      <c r="AO50" s="67"/>
      <c r="AP50" s="68"/>
      <c r="AQ50" s="67"/>
      <c r="AR50" s="69"/>
      <c r="AS50" s="232"/>
      <c r="AT50" s="689"/>
      <c r="AU50" s="693"/>
      <c r="AV50" s="693"/>
      <c r="AW50" s="690"/>
      <c r="AX50" s="617"/>
      <c r="AY50" s="618"/>
      <c r="AZ50" s="619"/>
      <c r="BA50" s="624"/>
      <c r="BB50" s="625"/>
      <c r="BC50" s="698"/>
      <c r="BD50" s="698"/>
      <c r="BE50" s="698"/>
      <c r="BF50" s="617"/>
      <c r="BG50" s="618"/>
      <c r="BH50" s="618"/>
      <c r="BI50" s="619"/>
      <c r="BJ50" s="624"/>
      <c r="BK50" s="625"/>
    </row>
    <row r="51" spans="1:63" s="33" customFormat="1" ht="9.6" customHeight="1" x14ac:dyDescent="0.15">
      <c r="A51" s="251"/>
      <c r="B51" s="682"/>
      <c r="C51" s="683"/>
      <c r="D51" s="100"/>
      <c r="E51" s="101"/>
      <c r="F51" s="101"/>
      <c r="G51" s="102"/>
      <c r="H51" s="620"/>
      <c r="I51" s="621"/>
      <c r="J51" s="237"/>
      <c r="K51" s="265"/>
      <c r="L51" s="706" t="s">
        <v>71</v>
      </c>
      <c r="M51" s="707"/>
      <c r="N51" s="290"/>
      <c r="O51" s="296"/>
      <c r="P51" s="292" t="s">
        <v>2</v>
      </c>
      <c r="Q51" s="287"/>
      <c r="R51" s="62"/>
      <c r="S51" s="242"/>
      <c r="T51" s="254"/>
      <c r="U51" s="254"/>
      <c r="V51" s="254"/>
      <c r="W51" s="255" t="s">
        <v>1</v>
      </c>
      <c r="X51" s="644" t="s">
        <v>105</v>
      </c>
      <c r="Y51" s="645"/>
      <c r="Z51" s="645"/>
      <c r="AA51" s="646"/>
      <c r="AB51" s="680"/>
      <c r="AC51" s="422"/>
      <c r="AD51" s="423"/>
      <c r="AE51" s="424"/>
      <c r="AF51" s="68"/>
      <c r="AG51" s="67"/>
      <c r="AH51" s="68"/>
      <c r="AI51" s="67"/>
      <c r="AJ51" s="68"/>
      <c r="AK51" s="67"/>
      <c r="AL51" s="68"/>
      <c r="AM51" s="69"/>
      <c r="AN51" s="704">
        <v>-4467</v>
      </c>
      <c r="AO51" s="705"/>
      <c r="AP51" s="704"/>
      <c r="AQ51" s="705"/>
      <c r="AR51" s="576">
        <f>IF(AND(AN51="",AP51=""),"",SUM(AN51,AP51))</f>
        <v>-4467</v>
      </c>
      <c r="AS51" s="232"/>
      <c r="AT51" s="689"/>
      <c r="AU51" s="693"/>
      <c r="AV51" s="693"/>
      <c r="AW51" s="690"/>
      <c r="AX51" s="617"/>
      <c r="AY51" s="618"/>
      <c r="AZ51" s="619"/>
      <c r="BA51" s="624"/>
      <c r="BB51" s="625"/>
      <c r="BC51" s="698"/>
      <c r="BD51" s="698"/>
      <c r="BE51" s="698"/>
      <c r="BF51" s="617"/>
      <c r="BG51" s="618"/>
      <c r="BH51" s="618"/>
      <c r="BI51" s="619"/>
      <c r="BJ51" s="624"/>
      <c r="BK51" s="625"/>
    </row>
    <row r="52" spans="1:63" s="33" customFormat="1" ht="9.6" customHeight="1" x14ac:dyDescent="0.15">
      <c r="A52" s="666" t="s">
        <v>228</v>
      </c>
      <c r="B52" s="682"/>
      <c r="C52" s="683"/>
      <c r="D52" s="667">
        <v>9</v>
      </c>
      <c r="E52" s="668">
        <v>8</v>
      </c>
      <c r="F52" s="668">
        <v>0</v>
      </c>
      <c r="G52" s="669">
        <v>2</v>
      </c>
      <c r="H52" s="53"/>
      <c r="I52" s="54"/>
      <c r="J52" s="670" t="s">
        <v>110</v>
      </c>
      <c r="K52" s="713"/>
      <c r="L52" s="714" t="s">
        <v>33</v>
      </c>
      <c r="M52" s="662"/>
      <c r="N52" s="715">
        <v>334</v>
      </c>
      <c r="O52" s="715"/>
      <c r="P52" s="716"/>
      <c r="Q52" s="693">
        <v>3</v>
      </c>
      <c r="R52" s="690"/>
      <c r="S52" s="661" t="s">
        <v>71</v>
      </c>
      <c r="T52" s="662"/>
      <c r="U52" s="414">
        <f>IF(N52="","",N52*Q52)</f>
        <v>1002</v>
      </c>
      <c r="V52" s="414"/>
      <c r="W52" s="415"/>
      <c r="X52" s="246"/>
      <c r="Y52" s="247"/>
      <c r="Z52" s="247"/>
      <c r="AA52" s="256"/>
      <c r="AB52" s="257"/>
      <c r="AC52" s="70"/>
      <c r="AD52" s="71"/>
      <c r="AE52" s="72"/>
      <c r="AF52" s="68"/>
      <c r="AG52" s="67"/>
      <c r="AH52" s="68"/>
      <c r="AI52" s="67"/>
      <c r="AJ52" s="68"/>
      <c r="AK52" s="67"/>
      <c r="AL52" s="68"/>
      <c r="AM52" s="69"/>
      <c r="AN52" s="704"/>
      <c r="AO52" s="705"/>
      <c r="AP52" s="704"/>
      <c r="AQ52" s="705"/>
      <c r="AR52" s="576"/>
      <c r="AS52" s="232"/>
      <c r="AT52" s="104"/>
      <c r="AU52" s="120"/>
      <c r="AV52" s="120"/>
      <c r="AW52" s="105"/>
      <c r="AX52" s="75"/>
      <c r="AY52" s="121"/>
      <c r="AZ52" s="76"/>
      <c r="BA52" s="104"/>
      <c r="BB52" s="105"/>
      <c r="BC52" s="698"/>
      <c r="BD52" s="698"/>
      <c r="BE52" s="698"/>
      <c r="BF52" s="75"/>
      <c r="BG52" s="121"/>
      <c r="BH52" s="121"/>
      <c r="BI52" s="76"/>
      <c r="BJ52" s="104"/>
      <c r="BK52" s="105"/>
    </row>
    <row r="53" spans="1:63" s="33" customFormat="1" ht="9.6" customHeight="1" x14ac:dyDescent="0.15">
      <c r="A53" s="666"/>
      <c r="B53" s="682"/>
      <c r="C53" s="683"/>
      <c r="D53" s="667"/>
      <c r="E53" s="668"/>
      <c r="F53" s="668"/>
      <c r="G53" s="669"/>
      <c r="H53" s="258"/>
      <c r="I53" s="259"/>
      <c r="J53" s="670"/>
      <c r="K53" s="713"/>
      <c r="L53" s="708" t="s">
        <v>75</v>
      </c>
      <c r="M53" s="664"/>
      <c r="N53" s="664"/>
      <c r="O53" s="664"/>
      <c r="P53" s="709"/>
      <c r="Q53" s="693"/>
      <c r="R53" s="690"/>
      <c r="S53" s="661" t="s">
        <v>33</v>
      </c>
      <c r="T53" s="662"/>
      <c r="U53" s="414"/>
      <c r="V53" s="414"/>
      <c r="W53" s="415"/>
      <c r="X53" s="242"/>
      <c r="Y53" s="254"/>
      <c r="Z53" s="254"/>
      <c r="AA53" s="255" t="s">
        <v>2</v>
      </c>
      <c r="AB53" s="97"/>
      <c r="AC53" s="236"/>
      <c r="AD53" s="260"/>
      <c r="AE53" s="243" t="s">
        <v>1</v>
      </c>
      <c r="AF53" s="605">
        <f>IF(AND(U56="",AC58=""),"",IF(AND(H49&lt;=15,H55&lt;=15),SUM(U56,U58,AC58),""))</f>
        <v>7533</v>
      </c>
      <c r="AG53" s="604"/>
      <c r="AH53" s="605" t="str">
        <f>IF(AND(U56="",AC58=""),"",IF(OR(H49&gt;15,H55&gt;15),SUM(U56,U58,AC58),""))</f>
        <v/>
      </c>
      <c r="AI53" s="604"/>
      <c r="AJ53" s="605">
        <v>1296</v>
      </c>
      <c r="AK53" s="604"/>
      <c r="AL53" s="605">
        <f>IF(AJ53="","",ROUNDDOWN(AJ53*0.02,0))</f>
        <v>25</v>
      </c>
      <c r="AM53" s="601">
        <v>12000</v>
      </c>
      <c r="AN53" s="704"/>
      <c r="AO53" s="705"/>
      <c r="AP53" s="704"/>
      <c r="AQ53" s="705"/>
      <c r="AR53" s="576"/>
      <c r="AS53" s="232"/>
      <c r="AT53" s="89"/>
      <c r="AU53" s="233"/>
      <c r="AV53" s="233"/>
      <c r="AW53" s="234"/>
      <c r="AX53" s="220"/>
      <c r="AY53" s="235"/>
      <c r="AZ53" s="261"/>
      <c r="BA53" s="220"/>
      <c r="BB53" s="261"/>
      <c r="BC53" s="698" t="s">
        <v>96</v>
      </c>
      <c r="BD53" s="698"/>
      <c r="BE53" s="698"/>
      <c r="BG53" s="235"/>
      <c r="BH53" s="235"/>
      <c r="BI53" s="262"/>
      <c r="BJ53" s="220"/>
      <c r="BK53" s="262"/>
    </row>
    <row r="54" spans="1:63" s="33" customFormat="1" ht="9.6" customHeight="1" thickBot="1" x14ac:dyDescent="0.2">
      <c r="A54" s="97"/>
      <c r="B54" s="682"/>
      <c r="C54" s="683"/>
      <c r="D54" s="100"/>
      <c r="E54" s="101"/>
      <c r="F54" s="101"/>
      <c r="G54" s="102"/>
      <c r="I54" s="55"/>
      <c r="J54" s="263"/>
      <c r="K54" s="293"/>
      <c r="L54" s="710" t="s">
        <v>239</v>
      </c>
      <c r="M54" s="711"/>
      <c r="N54" s="711"/>
      <c r="O54" s="711"/>
      <c r="P54" s="712"/>
      <c r="Q54" s="693"/>
      <c r="R54" s="690"/>
      <c r="S54" s="237"/>
      <c r="T54" s="265"/>
      <c r="U54" s="232"/>
      <c r="V54" s="232"/>
      <c r="W54" s="55"/>
      <c r="X54" s="239" t="s">
        <v>33</v>
      </c>
      <c r="Y54" s="647"/>
      <c r="Z54" s="647"/>
      <c r="AA54" s="648"/>
      <c r="AB54" s="240" t="s">
        <v>33</v>
      </c>
      <c r="AC54" s="422" t="str">
        <f>IF(Y54="","",Y54*AB55)</f>
        <v/>
      </c>
      <c r="AD54" s="423"/>
      <c r="AE54" s="424"/>
      <c r="AF54" s="605"/>
      <c r="AG54" s="604"/>
      <c r="AH54" s="605"/>
      <c r="AI54" s="604"/>
      <c r="AJ54" s="605"/>
      <c r="AK54" s="604"/>
      <c r="AL54" s="605"/>
      <c r="AM54" s="601"/>
      <c r="AN54" s="236"/>
      <c r="AO54" s="301"/>
      <c r="AP54" s="236"/>
      <c r="AQ54" s="301"/>
      <c r="AR54" s="251"/>
      <c r="AS54" s="232"/>
      <c r="AT54" s="241"/>
      <c r="AU54" s="122"/>
      <c r="AV54" s="122"/>
      <c r="AW54" s="99"/>
      <c r="AX54" s="37"/>
      <c r="AY54" s="66"/>
      <c r="AZ54" s="67"/>
      <c r="BA54" s="37"/>
      <c r="BB54" s="99"/>
      <c r="BC54" s="698"/>
      <c r="BD54" s="698"/>
      <c r="BE54" s="698"/>
      <c r="BF54" s="37"/>
      <c r="BG54" s="66"/>
      <c r="BH54" s="66"/>
      <c r="BI54" s="67"/>
      <c r="BJ54" s="37"/>
      <c r="BK54" s="99"/>
    </row>
    <row r="55" spans="1:63" s="33" customFormat="1" ht="9.6" customHeight="1" x14ac:dyDescent="0.15">
      <c r="A55" s="97"/>
      <c r="B55" s="682"/>
      <c r="C55" s="683"/>
      <c r="D55" s="100"/>
      <c r="E55" s="101"/>
      <c r="F55" s="101"/>
      <c r="G55" s="102"/>
      <c r="H55" s="620"/>
      <c r="I55" s="621"/>
      <c r="J55" s="622" t="s">
        <v>111</v>
      </c>
      <c r="K55" s="623"/>
      <c r="L55" s="661" t="s">
        <v>71</v>
      </c>
      <c r="M55" s="662"/>
      <c r="O55" s="294"/>
      <c r="P55" s="295" t="s">
        <v>2</v>
      </c>
      <c r="Q55" s="63"/>
      <c r="R55" s="62"/>
      <c r="S55" s="678" t="s">
        <v>71</v>
      </c>
      <c r="T55" s="679"/>
      <c r="U55" s="266"/>
      <c r="V55" s="254"/>
      <c r="W55" s="255" t="s">
        <v>1</v>
      </c>
      <c r="X55" s="237"/>
      <c r="Y55" s="647"/>
      <c r="Z55" s="647"/>
      <c r="AA55" s="648"/>
      <c r="AB55" s="680"/>
      <c r="AC55" s="422"/>
      <c r="AD55" s="423"/>
      <c r="AE55" s="424"/>
      <c r="AF55" s="605"/>
      <c r="AG55" s="604"/>
      <c r="AH55" s="605"/>
      <c r="AI55" s="604"/>
      <c r="AJ55" s="605"/>
      <c r="AK55" s="604"/>
      <c r="AL55" s="605"/>
      <c r="AM55" s="601"/>
      <c r="AN55" s="236"/>
      <c r="AO55" s="301"/>
      <c r="AP55" s="236"/>
      <c r="AQ55" s="301"/>
      <c r="AR55" s="251"/>
      <c r="AS55" s="232"/>
      <c r="AT55" s="689"/>
      <c r="AU55" s="693"/>
      <c r="AV55" s="693"/>
      <c r="AW55" s="690"/>
      <c r="AX55" s="617"/>
      <c r="AY55" s="618"/>
      <c r="AZ55" s="619"/>
      <c r="BA55" s="624"/>
      <c r="BB55" s="625"/>
      <c r="BC55" s="698"/>
      <c r="BD55" s="698"/>
      <c r="BE55" s="698"/>
      <c r="BF55" s="617"/>
      <c r="BG55" s="618"/>
      <c r="BH55" s="618"/>
      <c r="BI55" s="619"/>
      <c r="BJ55" s="624"/>
      <c r="BK55" s="625"/>
    </row>
    <row r="56" spans="1:63" s="33" customFormat="1" ht="9.6" customHeight="1" x14ac:dyDescent="0.15">
      <c r="A56" s="97"/>
      <c r="B56" s="98"/>
      <c r="C56" s="99"/>
      <c r="D56" s="100"/>
      <c r="E56" s="101"/>
      <c r="F56" s="101"/>
      <c r="G56" s="102"/>
      <c r="H56" s="620"/>
      <c r="I56" s="621"/>
      <c r="J56" s="622"/>
      <c r="K56" s="623"/>
      <c r="L56" s="672" t="s">
        <v>76</v>
      </c>
      <c r="M56" s="673"/>
      <c r="N56" s="674"/>
      <c r="O56" s="674"/>
      <c r="P56" s="675"/>
      <c r="Q56" s="63"/>
      <c r="R56" s="62"/>
      <c r="S56" s="672" t="s">
        <v>78</v>
      </c>
      <c r="T56" s="673"/>
      <c r="U56" s="389">
        <f>IF(AND(N48="",N52="",N56=""),"",IF(AND(N48="",N52="",N56&lt;&gt;0),ROUNDDOWN(N56*Q52,0),IF(AND(N48=Y48,N52=Y54,(SUM(U48,U52)-INT(SUM(U48,U52)))+(SUM(AC49,AC54)-INT(SUM(AC49,AC54)))&gt;=1),ROUNDUP(SUM(U48,U52),0),ROUNDDOWN(SUM(U48,U52),0))))</f>
        <v>3885</v>
      </c>
      <c r="V56" s="389"/>
      <c r="W56" s="390"/>
      <c r="X56" s="663" t="s">
        <v>74</v>
      </c>
      <c r="Y56" s="664"/>
      <c r="Z56" s="664"/>
      <c r="AA56" s="665"/>
      <c r="AB56" s="681"/>
      <c r="AC56" s="422"/>
      <c r="AD56" s="423"/>
      <c r="AE56" s="424"/>
      <c r="AF56" s="68"/>
      <c r="AG56" s="67"/>
      <c r="AH56" s="68"/>
      <c r="AI56" s="67"/>
      <c r="AJ56" s="68"/>
      <c r="AK56" s="67"/>
      <c r="AL56" s="68"/>
      <c r="AM56" s="69"/>
      <c r="AN56" s="617" t="s">
        <v>242</v>
      </c>
      <c r="AO56" s="618"/>
      <c r="AP56" s="618"/>
      <c r="AQ56" s="618"/>
      <c r="AR56" s="619"/>
      <c r="AS56" s="232"/>
      <c r="AT56" s="689"/>
      <c r="AU56" s="693"/>
      <c r="AV56" s="693"/>
      <c r="AW56" s="690"/>
      <c r="AX56" s="617"/>
      <c r="AY56" s="618"/>
      <c r="AZ56" s="619"/>
      <c r="BA56" s="624"/>
      <c r="BB56" s="625"/>
      <c r="BC56" s="698"/>
      <c r="BD56" s="698"/>
      <c r="BE56" s="698"/>
      <c r="BF56" s="617"/>
      <c r="BG56" s="618"/>
      <c r="BH56" s="618"/>
      <c r="BI56" s="619"/>
      <c r="BJ56" s="624"/>
      <c r="BK56" s="625"/>
    </row>
    <row r="57" spans="1:63" s="33" customFormat="1" ht="9.6" customHeight="1" x14ac:dyDescent="0.15">
      <c r="A57" s="97"/>
      <c r="B57" s="98"/>
      <c r="C57" s="99"/>
      <c r="D57" s="100"/>
      <c r="E57" s="101"/>
      <c r="F57" s="101"/>
      <c r="G57" s="102"/>
      <c r="H57" s="620"/>
      <c r="I57" s="621"/>
      <c r="J57" s="237"/>
      <c r="K57" s="238"/>
      <c r="L57" s="676" t="s">
        <v>77</v>
      </c>
      <c r="M57" s="677"/>
      <c r="O57" s="224"/>
      <c r="P57" s="225" t="s">
        <v>2</v>
      </c>
      <c r="Q57" s="63"/>
      <c r="R57" s="62"/>
      <c r="S57" s="676" t="s">
        <v>77</v>
      </c>
      <c r="T57" s="677"/>
      <c r="V57" s="267"/>
      <c r="W57" s="225" t="s">
        <v>1</v>
      </c>
      <c r="X57" s="644" t="s">
        <v>105</v>
      </c>
      <c r="Y57" s="645"/>
      <c r="Z57" s="645"/>
      <c r="AA57" s="646"/>
      <c r="AB57" s="632" t="s">
        <v>8</v>
      </c>
      <c r="AC57" s="220"/>
      <c r="AD57" s="268"/>
      <c r="AE57" s="221" t="s">
        <v>1</v>
      </c>
      <c r="AF57" s="68"/>
      <c r="AG57" s="67"/>
      <c r="AH57" s="68"/>
      <c r="AI57" s="67"/>
      <c r="AJ57" s="68"/>
      <c r="AK57" s="67"/>
      <c r="AL57" s="68"/>
      <c r="AM57" s="69"/>
      <c r="AN57" s="617"/>
      <c r="AO57" s="618"/>
      <c r="AP57" s="618"/>
      <c r="AQ57" s="618"/>
      <c r="AR57" s="619"/>
      <c r="AS57" s="232"/>
      <c r="AT57" s="689"/>
      <c r="AU57" s="693"/>
      <c r="AV57" s="693"/>
      <c r="AW57" s="690"/>
      <c r="AX57" s="617"/>
      <c r="AY57" s="618"/>
      <c r="AZ57" s="619"/>
      <c r="BA57" s="624"/>
      <c r="BB57" s="625"/>
      <c r="BC57" s="698"/>
      <c r="BD57" s="698"/>
      <c r="BE57" s="698"/>
      <c r="BF57" s="617"/>
      <c r="BG57" s="618"/>
      <c r="BH57" s="618"/>
      <c r="BI57" s="619"/>
      <c r="BJ57" s="624"/>
      <c r="BK57" s="625"/>
    </row>
    <row r="58" spans="1:63" s="33" customFormat="1" ht="9.6" customHeight="1" x14ac:dyDescent="0.15">
      <c r="A58" s="103"/>
      <c r="B58" s="104"/>
      <c r="C58" s="105"/>
      <c r="D58" s="106"/>
      <c r="E58" s="107"/>
      <c r="F58" s="107"/>
      <c r="G58" s="108"/>
      <c r="H58" s="53"/>
      <c r="I58" s="54"/>
      <c r="J58" s="269"/>
      <c r="K58" s="270"/>
      <c r="L58" s="672"/>
      <c r="M58" s="673"/>
      <c r="N58" s="389">
        <v>1216</v>
      </c>
      <c r="O58" s="389"/>
      <c r="P58" s="390"/>
      <c r="Q58" s="64"/>
      <c r="R58" s="65"/>
      <c r="S58" s="672" t="s">
        <v>78</v>
      </c>
      <c r="T58" s="673"/>
      <c r="U58" s="389">
        <f>IF(N58="","",ROUNDDOWN(N58*Q52,0))</f>
        <v>3648</v>
      </c>
      <c r="V58" s="389"/>
      <c r="W58" s="390"/>
      <c r="X58" s="269"/>
      <c r="Y58" s="271"/>
      <c r="Z58" s="271"/>
      <c r="AA58" s="270"/>
      <c r="AB58" s="632"/>
      <c r="AC58" s="439" t="str">
        <f>IF(AND(AC49="",AC54=""),"",ROUNDDOWN(SUM(AC49,AC54),0))</f>
        <v/>
      </c>
      <c r="AD58" s="440"/>
      <c r="AE58" s="441"/>
      <c r="AF58" s="75"/>
      <c r="AG58" s="76"/>
      <c r="AH58" s="75"/>
      <c r="AI58" s="76"/>
      <c r="AJ58" s="75"/>
      <c r="AK58" s="76"/>
      <c r="AL58" s="75"/>
      <c r="AM58" s="77"/>
      <c r="AN58" s="75"/>
      <c r="AO58" s="76"/>
      <c r="AP58" s="75"/>
      <c r="AQ58" s="76"/>
      <c r="AR58" s="77"/>
      <c r="AS58" s="232"/>
      <c r="AT58" s="104"/>
      <c r="AU58" s="120"/>
      <c r="AV58" s="120"/>
      <c r="AW58" s="105"/>
      <c r="AX58" s="75"/>
      <c r="AY58" s="121"/>
      <c r="AZ58" s="76"/>
      <c r="BA58" s="104"/>
      <c r="BB58" s="105"/>
      <c r="BC58" s="698"/>
      <c r="BD58" s="698"/>
      <c r="BE58" s="698"/>
      <c r="BF58" s="75"/>
      <c r="BG58" s="121"/>
      <c r="BH58" s="121"/>
      <c r="BI58" s="76"/>
      <c r="BJ58" s="104"/>
      <c r="BK58" s="105"/>
    </row>
    <row r="59" spans="1:63" s="33" customFormat="1" ht="9.6" customHeight="1" x14ac:dyDescent="0.15">
      <c r="A59" s="88"/>
      <c r="B59" s="89"/>
      <c r="C59" s="96"/>
      <c r="D59" s="217"/>
      <c r="E59" s="218"/>
      <c r="F59" s="218"/>
      <c r="G59" s="219"/>
      <c r="H59" s="220"/>
      <c r="I59" s="221" t="s">
        <v>94</v>
      </c>
      <c r="J59" s="222"/>
      <c r="K59" s="223"/>
      <c r="L59" s="676" t="s">
        <v>71</v>
      </c>
      <c r="M59" s="677"/>
      <c r="O59" s="224"/>
      <c r="P59" s="225" t="s">
        <v>2</v>
      </c>
      <c r="Q59" s="702" t="s">
        <v>3</v>
      </c>
      <c r="R59" s="703"/>
      <c r="S59" s="220"/>
      <c r="T59" s="226"/>
      <c r="U59" s="226"/>
      <c r="V59" s="226"/>
      <c r="W59" s="227" t="s">
        <v>1</v>
      </c>
      <c r="X59" s="220"/>
      <c r="Y59" s="226"/>
      <c r="Z59" s="226"/>
      <c r="AA59" s="227" t="s">
        <v>2</v>
      </c>
      <c r="AB59" s="228" t="s">
        <v>3</v>
      </c>
      <c r="AC59" s="220"/>
      <c r="AD59" s="229"/>
      <c r="AE59" s="227" t="s">
        <v>1</v>
      </c>
      <c r="AF59" s="220"/>
      <c r="AG59" s="227" t="s">
        <v>1</v>
      </c>
      <c r="AH59" s="220"/>
      <c r="AI59" s="227" t="s">
        <v>1</v>
      </c>
      <c r="AJ59" s="220"/>
      <c r="AK59" s="227" t="s">
        <v>1</v>
      </c>
      <c r="AL59" s="230" t="s">
        <v>1</v>
      </c>
      <c r="AM59" s="231" t="s">
        <v>1</v>
      </c>
      <c r="AN59" s="444" t="s">
        <v>3</v>
      </c>
      <c r="AO59" s="446"/>
      <c r="AP59" s="444" t="s">
        <v>3</v>
      </c>
      <c r="AQ59" s="446"/>
      <c r="AR59" s="231" t="s">
        <v>1</v>
      </c>
      <c r="AS59" s="232"/>
      <c r="AT59" s="89"/>
      <c r="AU59" s="233"/>
      <c r="AV59" s="233"/>
      <c r="AW59" s="234"/>
      <c r="AX59" s="220"/>
      <c r="AY59" s="235"/>
      <c r="AZ59" s="261"/>
      <c r="BA59" s="220"/>
      <c r="BB59" s="261"/>
      <c r="BC59" s="698" t="s">
        <v>96</v>
      </c>
      <c r="BD59" s="698"/>
      <c r="BE59" s="698"/>
      <c r="BG59" s="235"/>
      <c r="BH59" s="235"/>
      <c r="BI59" s="262"/>
      <c r="BJ59" s="220"/>
      <c r="BK59" s="262"/>
    </row>
    <row r="60" spans="1:63" s="33" customFormat="1" ht="9.6" customHeight="1" x14ac:dyDescent="0.15">
      <c r="A60" s="97"/>
      <c r="B60" s="98"/>
      <c r="C60" s="99"/>
      <c r="D60" s="100"/>
      <c r="E60" s="101"/>
      <c r="F60" s="101"/>
      <c r="G60" s="102"/>
      <c r="H60" s="236"/>
      <c r="I60" s="55"/>
      <c r="J60" s="237"/>
      <c r="K60" s="238"/>
      <c r="L60" s="661" t="s">
        <v>32</v>
      </c>
      <c r="M60" s="662"/>
      <c r="N60" s="687"/>
      <c r="O60" s="687"/>
      <c r="P60" s="688"/>
      <c r="R60" s="62"/>
      <c r="S60" s="661" t="s">
        <v>71</v>
      </c>
      <c r="T60" s="662"/>
      <c r="U60" s="414"/>
      <c r="V60" s="414"/>
      <c r="W60" s="415"/>
      <c r="X60" s="239" t="s">
        <v>32</v>
      </c>
      <c r="Y60" s="647"/>
      <c r="Z60" s="647"/>
      <c r="AA60" s="648"/>
      <c r="AB60" s="240" t="s">
        <v>32</v>
      </c>
      <c r="AC60" s="241"/>
      <c r="AD60" s="66"/>
      <c r="AE60" s="67"/>
      <c r="AF60" s="68"/>
      <c r="AG60" s="67"/>
      <c r="AH60" s="68"/>
      <c r="AI60" s="67"/>
      <c r="AJ60" s="68"/>
      <c r="AK60" s="67"/>
      <c r="AL60" s="68"/>
      <c r="AM60" s="69"/>
      <c r="AN60" s="445"/>
      <c r="AO60" s="447"/>
      <c r="AP60" s="445"/>
      <c r="AQ60" s="447"/>
      <c r="AR60" s="69"/>
      <c r="AS60" s="232"/>
      <c r="AT60" s="241"/>
      <c r="AU60" s="122"/>
      <c r="AV60" s="122"/>
      <c r="AW60" s="99"/>
      <c r="AX60" s="37"/>
      <c r="AY60" s="66"/>
      <c r="AZ60" s="67"/>
      <c r="BA60" s="37"/>
      <c r="BB60" s="99"/>
      <c r="BC60" s="698"/>
      <c r="BD60" s="698"/>
      <c r="BE60" s="698"/>
      <c r="BF60" s="37"/>
      <c r="BG60" s="66"/>
      <c r="BH60" s="66"/>
      <c r="BI60" s="67"/>
      <c r="BJ60" s="37"/>
      <c r="BK60" s="99"/>
    </row>
    <row r="61" spans="1:63" s="33" customFormat="1" ht="9.6" customHeight="1" x14ac:dyDescent="0.15">
      <c r="A61" s="97"/>
      <c r="B61" s="98"/>
      <c r="C61" s="99"/>
      <c r="D61" s="100"/>
      <c r="E61" s="101"/>
      <c r="F61" s="101"/>
      <c r="G61" s="102"/>
      <c r="H61" s="620"/>
      <c r="I61" s="621"/>
      <c r="J61" s="691" t="s">
        <v>109</v>
      </c>
      <c r="K61" s="692"/>
      <c r="L61" s="663" t="s">
        <v>73</v>
      </c>
      <c r="M61" s="664"/>
      <c r="N61" s="664"/>
      <c r="O61" s="664"/>
      <c r="P61" s="665"/>
      <c r="Q61" s="63"/>
      <c r="R61" s="62"/>
      <c r="S61" s="661" t="s">
        <v>32</v>
      </c>
      <c r="T61" s="662"/>
      <c r="U61" s="414"/>
      <c r="V61" s="414"/>
      <c r="W61" s="415"/>
      <c r="X61" s="237"/>
      <c r="Y61" s="647"/>
      <c r="Z61" s="647"/>
      <c r="AA61" s="648"/>
      <c r="AB61" s="680"/>
      <c r="AC61" s="422"/>
      <c r="AD61" s="423"/>
      <c r="AE61" s="424"/>
      <c r="AF61" s="68"/>
      <c r="AG61" s="67"/>
      <c r="AH61" s="68"/>
      <c r="AI61" s="67"/>
      <c r="AJ61" s="68"/>
      <c r="AK61" s="67"/>
      <c r="AL61" s="68"/>
      <c r="AM61" s="69"/>
      <c r="AN61" s="242"/>
      <c r="AO61" s="243" t="s">
        <v>1</v>
      </c>
      <c r="AP61" s="242"/>
      <c r="AQ61" s="243" t="s">
        <v>1</v>
      </c>
      <c r="AR61" s="69"/>
      <c r="AS61" s="232"/>
      <c r="AT61" s="689"/>
      <c r="AU61" s="693"/>
      <c r="AV61" s="693"/>
      <c r="AW61" s="690"/>
      <c r="AX61" s="617"/>
      <c r="AY61" s="618"/>
      <c r="AZ61" s="619"/>
      <c r="BA61" s="624"/>
      <c r="BB61" s="625"/>
      <c r="BC61" s="698"/>
      <c r="BD61" s="698"/>
      <c r="BE61" s="698"/>
      <c r="BF61" s="617"/>
      <c r="BG61" s="618"/>
      <c r="BH61" s="618"/>
      <c r="BI61" s="619"/>
      <c r="BJ61" s="624"/>
      <c r="BK61" s="625"/>
    </row>
    <row r="62" spans="1:63" s="33" customFormat="1" ht="9.6" customHeight="1" x14ac:dyDescent="0.15">
      <c r="A62" s="97"/>
      <c r="B62" s="682"/>
      <c r="C62" s="683"/>
      <c r="D62" s="100"/>
      <c r="E62" s="101"/>
      <c r="F62" s="101"/>
      <c r="G62" s="102"/>
      <c r="H62" s="620"/>
      <c r="I62" s="621"/>
      <c r="J62" s="691"/>
      <c r="K62" s="692"/>
      <c r="L62" s="684" t="s">
        <v>106</v>
      </c>
      <c r="M62" s="685"/>
      <c r="N62" s="685"/>
      <c r="O62" s="685"/>
      <c r="P62" s="686"/>
      <c r="Q62" s="63"/>
      <c r="R62" s="62"/>
      <c r="S62" s="246"/>
      <c r="T62" s="247"/>
      <c r="U62" s="248"/>
      <c r="V62" s="248"/>
      <c r="W62" s="249"/>
      <c r="X62" s="663" t="s">
        <v>72</v>
      </c>
      <c r="Y62" s="664"/>
      <c r="Z62" s="664"/>
      <c r="AA62" s="665"/>
      <c r="AB62" s="680"/>
      <c r="AC62" s="422"/>
      <c r="AD62" s="423"/>
      <c r="AE62" s="424"/>
      <c r="AF62" s="37"/>
      <c r="AG62" s="67"/>
      <c r="AH62" s="37"/>
      <c r="AI62" s="67"/>
      <c r="AJ62" s="37"/>
      <c r="AK62" s="67"/>
      <c r="AL62" s="37"/>
      <c r="AM62" s="250"/>
      <c r="AN62" s="68"/>
      <c r="AO62" s="67"/>
      <c r="AP62" s="68"/>
      <c r="AQ62" s="67"/>
      <c r="AR62" s="69"/>
      <c r="AS62" s="232"/>
      <c r="AT62" s="689"/>
      <c r="AU62" s="693"/>
      <c r="AV62" s="693"/>
      <c r="AW62" s="690"/>
      <c r="AX62" s="617"/>
      <c r="AY62" s="618"/>
      <c r="AZ62" s="619"/>
      <c r="BA62" s="624"/>
      <c r="BB62" s="625"/>
      <c r="BC62" s="698"/>
      <c r="BD62" s="698"/>
      <c r="BE62" s="698"/>
      <c r="BF62" s="617"/>
      <c r="BG62" s="618"/>
      <c r="BH62" s="618"/>
      <c r="BI62" s="619"/>
      <c r="BJ62" s="624"/>
      <c r="BK62" s="625"/>
    </row>
    <row r="63" spans="1:63" s="33" customFormat="1" ht="9.6" customHeight="1" x14ac:dyDescent="0.15">
      <c r="A63" s="251"/>
      <c r="B63" s="682"/>
      <c r="C63" s="683"/>
      <c r="D63" s="100"/>
      <c r="E63" s="101"/>
      <c r="F63" s="101"/>
      <c r="G63" s="102"/>
      <c r="H63" s="620"/>
      <c r="I63" s="621"/>
      <c r="J63" s="237"/>
      <c r="K63" s="238"/>
      <c r="L63" s="678" t="s">
        <v>71</v>
      </c>
      <c r="M63" s="679"/>
      <c r="O63" s="252"/>
      <c r="P63" s="253" t="s">
        <v>2</v>
      </c>
      <c r="Q63" s="63"/>
      <c r="R63" s="62"/>
      <c r="S63" s="242"/>
      <c r="T63" s="254"/>
      <c r="U63" s="254"/>
      <c r="V63" s="254"/>
      <c r="W63" s="255" t="s">
        <v>1</v>
      </c>
      <c r="X63" s="644" t="s">
        <v>105</v>
      </c>
      <c r="Y63" s="645"/>
      <c r="Z63" s="645"/>
      <c r="AA63" s="646"/>
      <c r="AB63" s="680"/>
      <c r="AC63" s="422"/>
      <c r="AD63" s="423"/>
      <c r="AE63" s="424"/>
      <c r="AF63" s="68"/>
      <c r="AG63" s="67"/>
      <c r="AH63" s="68"/>
      <c r="AI63" s="67"/>
      <c r="AJ63" s="68"/>
      <c r="AK63" s="67"/>
      <c r="AL63" s="68"/>
      <c r="AM63" s="69"/>
      <c r="AN63" s="704"/>
      <c r="AO63" s="705"/>
      <c r="AP63" s="704"/>
      <c r="AQ63" s="705"/>
      <c r="AR63" s="576" t="str">
        <f>IF(AND(AN63="",AP63=""),"",SUM(AN63,AP63))</f>
        <v/>
      </c>
      <c r="AS63" s="232"/>
      <c r="AT63" s="689"/>
      <c r="AU63" s="693"/>
      <c r="AV63" s="693"/>
      <c r="AW63" s="690"/>
      <c r="AX63" s="617"/>
      <c r="AY63" s="618"/>
      <c r="AZ63" s="619"/>
      <c r="BA63" s="624"/>
      <c r="BB63" s="625"/>
      <c r="BC63" s="698"/>
      <c r="BD63" s="698"/>
      <c r="BE63" s="698"/>
      <c r="BF63" s="617"/>
      <c r="BG63" s="618"/>
      <c r="BH63" s="618"/>
      <c r="BI63" s="619"/>
      <c r="BJ63" s="624"/>
      <c r="BK63" s="625"/>
    </row>
    <row r="64" spans="1:63" s="33" customFormat="1" ht="9.6" customHeight="1" x14ac:dyDescent="0.15">
      <c r="A64" s="666"/>
      <c r="B64" s="682"/>
      <c r="C64" s="683"/>
      <c r="D64" s="667"/>
      <c r="E64" s="668"/>
      <c r="F64" s="668"/>
      <c r="G64" s="669"/>
      <c r="H64" s="53"/>
      <c r="I64" s="54"/>
      <c r="J64" s="670" t="s">
        <v>110</v>
      </c>
      <c r="K64" s="671"/>
      <c r="L64" s="661" t="s">
        <v>33</v>
      </c>
      <c r="M64" s="662"/>
      <c r="N64" s="687"/>
      <c r="O64" s="687"/>
      <c r="P64" s="688"/>
      <c r="Q64" s="689"/>
      <c r="R64" s="690"/>
      <c r="S64" s="661" t="s">
        <v>71</v>
      </c>
      <c r="T64" s="662"/>
      <c r="U64" s="414"/>
      <c r="V64" s="414"/>
      <c r="W64" s="415"/>
      <c r="X64" s="246"/>
      <c r="Y64" s="247"/>
      <c r="Z64" s="247"/>
      <c r="AA64" s="256"/>
      <c r="AB64" s="257"/>
      <c r="AC64" s="70"/>
      <c r="AD64" s="71"/>
      <c r="AE64" s="72"/>
      <c r="AF64" s="68"/>
      <c r="AG64" s="67"/>
      <c r="AH64" s="68"/>
      <c r="AI64" s="67"/>
      <c r="AJ64" s="68"/>
      <c r="AK64" s="67"/>
      <c r="AL64" s="68"/>
      <c r="AM64" s="69"/>
      <c r="AN64" s="704"/>
      <c r="AO64" s="705"/>
      <c r="AP64" s="704"/>
      <c r="AQ64" s="705"/>
      <c r="AR64" s="576"/>
      <c r="AS64" s="232"/>
      <c r="AT64" s="104"/>
      <c r="AU64" s="120"/>
      <c r="AV64" s="120"/>
      <c r="AW64" s="105"/>
      <c r="AX64" s="75"/>
      <c r="AY64" s="121"/>
      <c r="AZ64" s="76"/>
      <c r="BA64" s="104"/>
      <c r="BB64" s="105"/>
      <c r="BC64" s="698"/>
      <c r="BD64" s="698"/>
      <c r="BE64" s="698"/>
      <c r="BF64" s="75"/>
      <c r="BG64" s="121"/>
      <c r="BH64" s="121"/>
      <c r="BI64" s="76"/>
      <c r="BJ64" s="104"/>
      <c r="BK64" s="105"/>
    </row>
    <row r="65" spans="1:63" s="33" customFormat="1" ht="9.6" customHeight="1" x14ac:dyDescent="0.15">
      <c r="A65" s="666"/>
      <c r="B65" s="682"/>
      <c r="C65" s="683"/>
      <c r="D65" s="667"/>
      <c r="E65" s="668"/>
      <c r="F65" s="668"/>
      <c r="G65" s="669"/>
      <c r="H65" s="258"/>
      <c r="I65" s="259"/>
      <c r="J65" s="670"/>
      <c r="K65" s="671"/>
      <c r="L65" s="663" t="s">
        <v>75</v>
      </c>
      <c r="M65" s="664"/>
      <c r="N65" s="664"/>
      <c r="O65" s="664"/>
      <c r="P65" s="665"/>
      <c r="Q65" s="689"/>
      <c r="R65" s="690"/>
      <c r="S65" s="661" t="s">
        <v>33</v>
      </c>
      <c r="T65" s="662"/>
      <c r="U65" s="414"/>
      <c r="V65" s="414"/>
      <c r="W65" s="415"/>
      <c r="X65" s="242"/>
      <c r="Y65" s="254"/>
      <c r="Z65" s="254"/>
      <c r="AA65" s="255" t="s">
        <v>2</v>
      </c>
      <c r="AB65" s="97"/>
      <c r="AC65" s="236"/>
      <c r="AD65" s="260"/>
      <c r="AE65" s="243" t="s">
        <v>1</v>
      </c>
      <c r="AF65" s="605" t="str">
        <f>IF(AND(U68="",AC70=""),"",IF(AND(H61&lt;=15,H67&lt;=15),SUM(U68,U70,AC70),""))</f>
        <v/>
      </c>
      <c r="AG65" s="604"/>
      <c r="AH65" s="605" t="str">
        <f>IF(AND(U68="",AC70=""),"",IF(OR(H61&gt;15,H67&gt;15),SUM(U68,U70,AC70),""))</f>
        <v/>
      </c>
      <c r="AI65" s="604"/>
      <c r="AJ65" s="605"/>
      <c r="AK65" s="604"/>
      <c r="AL65" s="605" t="str">
        <f>IF(AJ65="","",ROUNDDOWN(AJ65*0.02,0))</f>
        <v/>
      </c>
      <c r="AM65" s="601"/>
      <c r="AN65" s="704"/>
      <c r="AO65" s="705"/>
      <c r="AP65" s="704"/>
      <c r="AQ65" s="705"/>
      <c r="AR65" s="576"/>
      <c r="AS65" s="232"/>
      <c r="AT65" s="89"/>
      <c r="AU65" s="233"/>
      <c r="AV65" s="233"/>
      <c r="AW65" s="234"/>
      <c r="AX65" s="220"/>
      <c r="AY65" s="235"/>
      <c r="AZ65" s="261"/>
      <c r="BA65" s="220"/>
      <c r="BB65" s="261"/>
      <c r="BC65" s="698" t="s">
        <v>96</v>
      </c>
      <c r="BD65" s="698"/>
      <c r="BE65" s="698"/>
      <c r="BG65" s="235"/>
      <c r="BH65" s="235"/>
      <c r="BI65" s="262"/>
      <c r="BJ65" s="220"/>
      <c r="BK65" s="262"/>
    </row>
    <row r="66" spans="1:63" s="33" customFormat="1" ht="9.6" customHeight="1" x14ac:dyDescent="0.15">
      <c r="A66" s="97"/>
      <c r="B66" s="682"/>
      <c r="C66" s="683"/>
      <c r="D66" s="100"/>
      <c r="E66" s="101"/>
      <c r="F66" s="101"/>
      <c r="G66" s="102"/>
      <c r="I66" s="55"/>
      <c r="J66" s="263"/>
      <c r="K66" s="264"/>
      <c r="L66" s="644" t="s">
        <v>106</v>
      </c>
      <c r="M66" s="645"/>
      <c r="N66" s="645"/>
      <c r="O66" s="645"/>
      <c r="P66" s="646"/>
      <c r="Q66" s="689"/>
      <c r="R66" s="690"/>
      <c r="S66" s="237"/>
      <c r="T66" s="265"/>
      <c r="U66" s="232"/>
      <c r="V66" s="232"/>
      <c r="W66" s="55"/>
      <c r="X66" s="239" t="s">
        <v>33</v>
      </c>
      <c r="Y66" s="647"/>
      <c r="Z66" s="647"/>
      <c r="AA66" s="648"/>
      <c r="AB66" s="240" t="s">
        <v>33</v>
      </c>
      <c r="AC66" s="422"/>
      <c r="AD66" s="423"/>
      <c r="AE66" s="424"/>
      <c r="AF66" s="605"/>
      <c r="AG66" s="604"/>
      <c r="AH66" s="605"/>
      <c r="AI66" s="604"/>
      <c r="AJ66" s="605"/>
      <c r="AK66" s="604"/>
      <c r="AL66" s="605"/>
      <c r="AM66" s="601"/>
      <c r="AN66" s="236"/>
      <c r="AO66" s="301"/>
      <c r="AP66" s="236"/>
      <c r="AQ66" s="301"/>
      <c r="AR66" s="251"/>
      <c r="AS66" s="232"/>
      <c r="AT66" s="241"/>
      <c r="AU66" s="122"/>
      <c r="AV66" s="122"/>
      <c r="AW66" s="99"/>
      <c r="AX66" s="37"/>
      <c r="AY66" s="66"/>
      <c r="AZ66" s="67"/>
      <c r="BA66" s="37"/>
      <c r="BB66" s="99"/>
      <c r="BC66" s="698"/>
      <c r="BD66" s="698"/>
      <c r="BE66" s="698"/>
      <c r="BF66" s="37"/>
      <c r="BG66" s="66"/>
      <c r="BH66" s="66"/>
      <c r="BI66" s="67"/>
      <c r="BJ66" s="37"/>
      <c r="BK66" s="99"/>
    </row>
    <row r="67" spans="1:63" s="33" customFormat="1" ht="9.6" customHeight="1" x14ac:dyDescent="0.15">
      <c r="A67" s="97"/>
      <c r="B67" s="682"/>
      <c r="C67" s="683"/>
      <c r="D67" s="100"/>
      <c r="E67" s="101"/>
      <c r="F67" s="101"/>
      <c r="G67" s="102"/>
      <c r="H67" s="620"/>
      <c r="I67" s="621"/>
      <c r="J67" s="622" t="s">
        <v>111</v>
      </c>
      <c r="K67" s="623"/>
      <c r="L67" s="678" t="s">
        <v>71</v>
      </c>
      <c r="M67" s="679"/>
      <c r="N67" s="266"/>
      <c r="O67" s="254"/>
      <c r="P67" s="255" t="s">
        <v>2</v>
      </c>
      <c r="Q67" s="63"/>
      <c r="R67" s="62"/>
      <c r="S67" s="678" t="s">
        <v>71</v>
      </c>
      <c r="T67" s="679"/>
      <c r="U67" s="266"/>
      <c r="V67" s="254"/>
      <c r="W67" s="255" t="s">
        <v>1</v>
      </c>
      <c r="X67" s="237"/>
      <c r="Y67" s="647"/>
      <c r="Z67" s="647"/>
      <c r="AA67" s="648"/>
      <c r="AB67" s="680"/>
      <c r="AC67" s="422"/>
      <c r="AD67" s="423"/>
      <c r="AE67" s="424"/>
      <c r="AF67" s="605"/>
      <c r="AG67" s="604"/>
      <c r="AH67" s="605"/>
      <c r="AI67" s="604"/>
      <c r="AJ67" s="605"/>
      <c r="AK67" s="604"/>
      <c r="AL67" s="605"/>
      <c r="AM67" s="601"/>
      <c r="AN67" s="236"/>
      <c r="AO67" s="301"/>
      <c r="AP67" s="236"/>
      <c r="AQ67" s="301"/>
      <c r="AR67" s="251"/>
      <c r="AS67" s="232"/>
      <c r="AT67" s="689"/>
      <c r="AU67" s="693"/>
      <c r="AV67" s="693"/>
      <c r="AW67" s="690"/>
      <c r="AX67" s="617"/>
      <c r="AY67" s="618"/>
      <c r="AZ67" s="619"/>
      <c r="BA67" s="624"/>
      <c r="BB67" s="625"/>
      <c r="BC67" s="698"/>
      <c r="BD67" s="698"/>
      <c r="BE67" s="698"/>
      <c r="BF67" s="617"/>
      <c r="BG67" s="618"/>
      <c r="BH67" s="618"/>
      <c r="BI67" s="619"/>
      <c r="BJ67" s="624"/>
      <c r="BK67" s="625"/>
    </row>
    <row r="68" spans="1:63" s="33" customFormat="1" ht="9.6" customHeight="1" x14ac:dyDescent="0.15">
      <c r="A68" s="97"/>
      <c r="B68" s="98"/>
      <c r="C68" s="99"/>
      <c r="D68" s="100"/>
      <c r="E68" s="101"/>
      <c r="F68" s="101"/>
      <c r="G68" s="102"/>
      <c r="H68" s="620"/>
      <c r="I68" s="621"/>
      <c r="J68" s="622"/>
      <c r="K68" s="623"/>
      <c r="L68" s="672" t="s">
        <v>76</v>
      </c>
      <c r="M68" s="673"/>
      <c r="N68" s="674"/>
      <c r="O68" s="674"/>
      <c r="P68" s="675"/>
      <c r="Q68" s="63"/>
      <c r="R68" s="62"/>
      <c r="S68" s="672" t="s">
        <v>78</v>
      </c>
      <c r="T68" s="673"/>
      <c r="U68" s="389" t="str">
        <f>IF(AND(N60="",N64="",N68=""),"",IF(AND(N60="",N64="",N68&lt;&gt;0),ROUNDDOWN(N68*Q64,0),IF(AND(N60=Y60,N64=Y66,(SUM(U60,U64)-INT(SUM(U60,U64)))+(SUM(AC61,AC66)-INT(SUM(AC61,AC66)))&gt;=1),ROUNDUP(SUM(U60,U64),0),ROUNDDOWN(SUM(U60,U64),0))))</f>
        <v/>
      </c>
      <c r="V68" s="389"/>
      <c r="W68" s="390"/>
      <c r="X68" s="663" t="s">
        <v>74</v>
      </c>
      <c r="Y68" s="664"/>
      <c r="Z68" s="664"/>
      <c r="AA68" s="665"/>
      <c r="AB68" s="681"/>
      <c r="AC68" s="422"/>
      <c r="AD68" s="423"/>
      <c r="AE68" s="424"/>
      <c r="AF68" s="68"/>
      <c r="AG68" s="67"/>
      <c r="AH68" s="68"/>
      <c r="AI68" s="67"/>
      <c r="AJ68" s="68"/>
      <c r="AK68" s="67"/>
      <c r="AL68" s="68"/>
      <c r="AM68" s="69"/>
      <c r="AN68" s="617"/>
      <c r="AO68" s="618"/>
      <c r="AP68" s="618"/>
      <c r="AQ68" s="618"/>
      <c r="AR68" s="619"/>
      <c r="AS68" s="232"/>
      <c r="AT68" s="689"/>
      <c r="AU68" s="693"/>
      <c r="AV68" s="693"/>
      <c r="AW68" s="690"/>
      <c r="AX68" s="617"/>
      <c r="AY68" s="618"/>
      <c r="AZ68" s="619"/>
      <c r="BA68" s="624"/>
      <c r="BB68" s="625"/>
      <c r="BC68" s="698"/>
      <c r="BD68" s="698"/>
      <c r="BE68" s="698"/>
      <c r="BF68" s="617"/>
      <c r="BG68" s="618"/>
      <c r="BH68" s="618"/>
      <c r="BI68" s="619"/>
      <c r="BJ68" s="624"/>
      <c r="BK68" s="625"/>
    </row>
    <row r="69" spans="1:63" s="33" customFormat="1" ht="9.6" customHeight="1" x14ac:dyDescent="0.15">
      <c r="A69" s="97"/>
      <c r="B69" s="98"/>
      <c r="C69" s="99"/>
      <c r="D69" s="100"/>
      <c r="E69" s="101"/>
      <c r="F69" s="101"/>
      <c r="G69" s="102"/>
      <c r="H69" s="620"/>
      <c r="I69" s="621"/>
      <c r="J69" s="237"/>
      <c r="K69" s="238"/>
      <c r="L69" s="676" t="s">
        <v>77</v>
      </c>
      <c r="M69" s="677"/>
      <c r="O69" s="224"/>
      <c r="P69" s="225" t="s">
        <v>2</v>
      </c>
      <c r="Q69" s="63"/>
      <c r="R69" s="62"/>
      <c r="S69" s="676" t="s">
        <v>77</v>
      </c>
      <c r="T69" s="677"/>
      <c r="V69" s="267"/>
      <c r="W69" s="225" t="s">
        <v>1</v>
      </c>
      <c r="X69" s="644" t="s">
        <v>105</v>
      </c>
      <c r="Y69" s="645"/>
      <c r="Z69" s="645"/>
      <c r="AA69" s="646"/>
      <c r="AB69" s="632" t="s">
        <v>8</v>
      </c>
      <c r="AC69" s="220"/>
      <c r="AD69" s="268"/>
      <c r="AE69" s="221" t="s">
        <v>1</v>
      </c>
      <c r="AF69" s="68"/>
      <c r="AG69" s="67"/>
      <c r="AH69" s="68"/>
      <c r="AI69" s="67"/>
      <c r="AJ69" s="68"/>
      <c r="AK69" s="67"/>
      <c r="AL69" s="68"/>
      <c r="AM69" s="69"/>
      <c r="AN69" s="617"/>
      <c r="AO69" s="618"/>
      <c r="AP69" s="618"/>
      <c r="AQ69" s="618"/>
      <c r="AR69" s="619"/>
      <c r="AS69" s="232"/>
      <c r="AT69" s="689"/>
      <c r="AU69" s="693"/>
      <c r="AV69" s="693"/>
      <c r="AW69" s="690"/>
      <c r="AX69" s="617"/>
      <c r="AY69" s="618"/>
      <c r="AZ69" s="619"/>
      <c r="BA69" s="624"/>
      <c r="BB69" s="625"/>
      <c r="BC69" s="698"/>
      <c r="BD69" s="698"/>
      <c r="BE69" s="698"/>
      <c r="BF69" s="617"/>
      <c r="BG69" s="618"/>
      <c r="BH69" s="618"/>
      <c r="BI69" s="619"/>
      <c r="BJ69" s="624"/>
      <c r="BK69" s="625"/>
    </row>
    <row r="70" spans="1:63" s="33" customFormat="1" ht="9.6" customHeight="1" thickBot="1" x14ac:dyDescent="0.2">
      <c r="A70" s="103"/>
      <c r="B70" s="104"/>
      <c r="C70" s="105"/>
      <c r="D70" s="106"/>
      <c r="E70" s="107"/>
      <c r="F70" s="107"/>
      <c r="G70" s="108"/>
      <c r="H70" s="53"/>
      <c r="I70" s="54"/>
      <c r="J70" s="269"/>
      <c r="K70" s="270"/>
      <c r="L70" s="672"/>
      <c r="M70" s="673"/>
      <c r="N70" s="687"/>
      <c r="O70" s="389"/>
      <c r="P70" s="390"/>
      <c r="Q70" s="64"/>
      <c r="R70" s="65"/>
      <c r="S70" s="672" t="s">
        <v>78</v>
      </c>
      <c r="T70" s="673"/>
      <c r="U70" s="389" t="str">
        <f>IF(N70="","",ROUNDDOWN(N70*Q64,0))</f>
        <v/>
      </c>
      <c r="V70" s="389"/>
      <c r="W70" s="390"/>
      <c r="X70" s="269"/>
      <c r="Y70" s="271"/>
      <c r="Z70" s="271"/>
      <c r="AA70" s="270"/>
      <c r="AB70" s="632"/>
      <c r="AC70" s="439" t="str">
        <f>IF(AND(AC61="",AC66=""),"",ROUNDDOWN(SUM(AC61,AC66),0))</f>
        <v/>
      </c>
      <c r="AD70" s="440"/>
      <c r="AE70" s="441"/>
      <c r="AF70" s="75"/>
      <c r="AG70" s="76"/>
      <c r="AH70" s="75"/>
      <c r="AI70" s="76"/>
      <c r="AJ70" s="75"/>
      <c r="AK70" s="76"/>
      <c r="AL70" s="75"/>
      <c r="AM70" s="77"/>
      <c r="AN70" s="75"/>
      <c r="AO70" s="76"/>
      <c r="AP70" s="75"/>
      <c r="AQ70" s="76"/>
      <c r="AR70" s="77"/>
      <c r="AS70" s="232"/>
      <c r="AT70" s="104"/>
      <c r="AU70" s="120"/>
      <c r="AV70" s="120"/>
      <c r="AW70" s="105"/>
      <c r="AX70" s="75"/>
      <c r="AY70" s="121"/>
      <c r="AZ70" s="76"/>
      <c r="BA70" s="104"/>
      <c r="BB70" s="105"/>
      <c r="BC70" s="698"/>
      <c r="BD70" s="698"/>
      <c r="BE70" s="698"/>
      <c r="BF70" s="75"/>
      <c r="BG70" s="121"/>
      <c r="BH70" s="121"/>
      <c r="BI70" s="76"/>
      <c r="BJ70" s="104"/>
      <c r="BK70" s="105"/>
    </row>
    <row r="71" spans="1:63" ht="8.1" customHeight="1" x14ac:dyDescent="0.15">
      <c r="A71" s="394" t="s">
        <v>108</v>
      </c>
      <c r="B71" s="394"/>
      <c r="C71" s="394"/>
      <c r="D71" s="394"/>
      <c r="E71" s="394"/>
      <c r="F71" s="394"/>
      <c r="G71" s="394"/>
      <c r="H71" s="649">
        <f>SUM(H25,H37,H49,H13,H61)</f>
        <v>9</v>
      </c>
      <c r="I71" s="649"/>
      <c r="J71" s="630" t="s">
        <v>91</v>
      </c>
      <c r="K71" s="272" t="s">
        <v>7</v>
      </c>
      <c r="L71" s="273" t="s">
        <v>9</v>
      </c>
      <c r="M71" s="650" t="s">
        <v>79</v>
      </c>
      <c r="N71" s="207"/>
      <c r="O71" s="651"/>
      <c r="P71" s="651"/>
      <c r="Q71" s="652" t="s">
        <v>7</v>
      </c>
      <c r="R71" s="653"/>
      <c r="S71" s="274" t="s">
        <v>81</v>
      </c>
      <c r="T71" s="268"/>
      <c r="U71" s="268"/>
      <c r="V71" s="268"/>
      <c r="W71" s="223"/>
      <c r="X71" s="610"/>
      <c r="Y71" s="610"/>
      <c r="Z71" s="610"/>
      <c r="AA71" s="610"/>
      <c r="AB71" s="610"/>
      <c r="AC71" s="275" t="s">
        <v>82</v>
      </c>
      <c r="AD71" s="268"/>
      <c r="AE71" s="223"/>
      <c r="AF71" s="637">
        <f>COUNT(AF29,AF41,AF53,AF17,AF65)</f>
        <v>4</v>
      </c>
      <c r="AG71" s="609" t="s">
        <v>7</v>
      </c>
      <c r="AH71" s="637">
        <f>COUNT(AH29,AH41,AH53,AH17,AH65)</f>
        <v>0</v>
      </c>
      <c r="AI71" s="609" t="s">
        <v>7</v>
      </c>
      <c r="AJ71" s="276" t="s">
        <v>83</v>
      </c>
      <c r="AK71" s="262"/>
      <c r="AL71" s="277" t="s">
        <v>84</v>
      </c>
      <c r="AM71" s="277" t="s">
        <v>85</v>
      </c>
      <c r="AN71" s="278" t="s">
        <v>86</v>
      </c>
      <c r="AO71" s="262"/>
      <c r="AP71" s="278" t="s">
        <v>87</v>
      </c>
      <c r="AQ71" s="262"/>
      <c r="AR71" s="277" t="s">
        <v>88</v>
      </c>
      <c r="AS71" s="214"/>
      <c r="AT71" s="638" t="s">
        <v>95</v>
      </c>
      <c r="AU71" s="639"/>
      <c r="AV71" s="640"/>
      <c r="AW71" s="627" t="s">
        <v>43</v>
      </c>
      <c r="AX71" s="627"/>
      <c r="AY71" s="627"/>
      <c r="AZ71" s="626" t="s">
        <v>69</v>
      </c>
      <c r="BA71" s="627" t="s">
        <v>0</v>
      </c>
      <c r="BB71" s="627"/>
      <c r="BC71" s="627"/>
      <c r="BD71" s="627" t="s">
        <v>44</v>
      </c>
      <c r="BE71" s="627"/>
      <c r="BF71" s="627"/>
      <c r="BG71" s="627"/>
      <c r="BH71" s="627"/>
      <c r="BI71" s="627"/>
      <c r="BJ71" s="627"/>
      <c r="BK71" s="627"/>
    </row>
    <row r="72" spans="1:63" ht="12.6" customHeight="1" x14ac:dyDescent="0.15">
      <c r="A72" s="394"/>
      <c r="B72" s="394"/>
      <c r="C72" s="394"/>
      <c r="D72" s="394"/>
      <c r="E72" s="394"/>
      <c r="F72" s="394"/>
      <c r="G72" s="394"/>
      <c r="H72" s="649"/>
      <c r="I72" s="649"/>
      <c r="J72" s="631"/>
      <c r="K72" s="279"/>
      <c r="L72" s="628" t="s">
        <v>10</v>
      </c>
      <c r="M72" s="632"/>
      <c r="N72" s="208"/>
      <c r="O72" s="634"/>
      <c r="P72" s="634"/>
      <c r="Q72" s="635"/>
      <c r="R72" s="636"/>
      <c r="S72" s="280"/>
      <c r="T72" s="66"/>
      <c r="U72" s="66"/>
      <c r="V72" s="66"/>
      <c r="W72" s="67"/>
      <c r="X72" s="610"/>
      <c r="Y72" s="610"/>
      <c r="Z72" s="610"/>
      <c r="AA72" s="610"/>
      <c r="AB72" s="610"/>
      <c r="AC72" s="280"/>
      <c r="AD72" s="66"/>
      <c r="AE72" s="67"/>
      <c r="AF72" s="605"/>
      <c r="AG72" s="607"/>
      <c r="AH72" s="605"/>
      <c r="AI72" s="607"/>
      <c r="AJ72" s="241"/>
      <c r="AK72" s="67"/>
      <c r="AL72" s="250"/>
      <c r="AM72" s="250"/>
      <c r="AN72" s="68"/>
      <c r="AO72" s="67"/>
      <c r="AP72" s="68"/>
      <c r="AQ72" s="67"/>
      <c r="AR72" s="69"/>
      <c r="AS72" s="214"/>
      <c r="AT72" s="641"/>
      <c r="AU72" s="642"/>
      <c r="AV72" s="643"/>
      <c r="AW72" s="627"/>
      <c r="AX72" s="627"/>
      <c r="AY72" s="627"/>
      <c r="AZ72" s="626"/>
      <c r="BA72" s="627"/>
      <c r="BB72" s="627"/>
      <c r="BC72" s="627"/>
      <c r="BD72" s="627"/>
      <c r="BE72" s="627"/>
      <c r="BF72" s="627"/>
      <c r="BG72" s="627"/>
      <c r="BH72" s="627"/>
      <c r="BI72" s="627"/>
      <c r="BJ72" s="627"/>
      <c r="BK72" s="627"/>
    </row>
    <row r="73" spans="1:63" ht="8.1" customHeight="1" x14ac:dyDescent="0.15">
      <c r="A73" s="394"/>
      <c r="B73" s="394"/>
      <c r="C73" s="394"/>
      <c r="D73" s="394"/>
      <c r="E73" s="394"/>
      <c r="F73" s="394"/>
      <c r="G73" s="394"/>
      <c r="H73" s="649"/>
      <c r="I73" s="649"/>
      <c r="J73" s="630" t="s">
        <v>92</v>
      </c>
      <c r="K73" s="272" t="s">
        <v>7</v>
      </c>
      <c r="L73" s="628"/>
      <c r="M73" s="632" t="s">
        <v>80</v>
      </c>
      <c r="N73" s="204"/>
      <c r="O73" s="633"/>
      <c r="P73" s="633"/>
      <c r="Q73" s="635" t="s">
        <v>7</v>
      </c>
      <c r="R73" s="636"/>
      <c r="S73" s="66"/>
      <c r="T73" s="66"/>
      <c r="U73" s="66"/>
      <c r="V73" s="66"/>
      <c r="W73" s="67"/>
      <c r="X73" s="610"/>
      <c r="Y73" s="610"/>
      <c r="Z73" s="610"/>
      <c r="AA73" s="610"/>
      <c r="AB73" s="610"/>
      <c r="AC73" s="68"/>
      <c r="AD73" s="66"/>
      <c r="AE73" s="67"/>
      <c r="AF73" s="606"/>
      <c r="AG73" s="608"/>
      <c r="AH73" s="606"/>
      <c r="AI73" s="608"/>
      <c r="AJ73" s="68"/>
      <c r="AK73" s="67"/>
      <c r="AL73" s="69"/>
      <c r="AM73" s="69"/>
      <c r="AN73" s="68"/>
      <c r="AO73" s="67"/>
      <c r="AP73" s="68"/>
      <c r="AQ73" s="67"/>
      <c r="AR73" s="69"/>
      <c r="AS73" s="214"/>
      <c r="AT73" s="641"/>
      <c r="AU73" s="642"/>
      <c r="AV73" s="643"/>
      <c r="AW73" s="372">
        <v>2</v>
      </c>
      <c r="AX73" s="373"/>
      <c r="AY73" s="378">
        <v>5</v>
      </c>
      <c r="AZ73" s="359">
        <f>Q2</f>
        <v>3</v>
      </c>
      <c r="BA73" s="347">
        <f>R2</f>
        <v>0</v>
      </c>
      <c r="BB73" s="350">
        <f>T2</f>
        <v>1</v>
      </c>
      <c r="BC73" s="386"/>
      <c r="BD73" s="347">
        <f>U2</f>
        <v>9</v>
      </c>
      <c r="BE73" s="350">
        <f>V2</f>
        <v>9</v>
      </c>
      <c r="BF73" s="350"/>
      <c r="BG73" s="350">
        <f>W2</f>
        <v>0</v>
      </c>
      <c r="BH73" s="350">
        <f>X2</f>
        <v>0</v>
      </c>
      <c r="BI73" s="350">
        <f>Y2</f>
        <v>0</v>
      </c>
      <c r="BJ73" s="350"/>
      <c r="BK73" s="383">
        <f>Z2</f>
        <v>0</v>
      </c>
    </row>
    <row r="74" spans="1:63" ht="12.6" customHeight="1" x14ac:dyDescent="0.15">
      <c r="A74" s="394"/>
      <c r="B74" s="394"/>
      <c r="C74" s="394"/>
      <c r="D74" s="394"/>
      <c r="E74" s="394"/>
      <c r="F74" s="394"/>
      <c r="G74" s="394"/>
      <c r="H74" s="649"/>
      <c r="I74" s="649"/>
      <c r="J74" s="631"/>
      <c r="K74" s="279"/>
      <c r="L74" s="629"/>
      <c r="M74" s="632"/>
      <c r="N74" s="205"/>
      <c r="O74" s="634"/>
      <c r="P74" s="634"/>
      <c r="Q74" s="635"/>
      <c r="R74" s="636"/>
      <c r="S74" s="602">
        <f>SUM(U32,U34,U44,U46,U56,U58,U20,U22,U68,U70)</f>
        <v>46766</v>
      </c>
      <c r="T74" s="603"/>
      <c r="U74" s="603"/>
      <c r="V74" s="603"/>
      <c r="W74" s="604"/>
      <c r="X74" s="610"/>
      <c r="Y74" s="610"/>
      <c r="Z74" s="610"/>
      <c r="AA74" s="610"/>
      <c r="AB74" s="610"/>
      <c r="AC74" s="605">
        <f>SUM(AC34,AC46,AC58,AC22,AC70)</f>
        <v>91388</v>
      </c>
      <c r="AD74" s="603"/>
      <c r="AE74" s="604"/>
      <c r="AF74" s="605">
        <f>SUM(AF29,AF41,AF53,AF17,AF65)</f>
        <v>138154</v>
      </c>
      <c r="AG74" s="607" t="s">
        <v>1</v>
      </c>
      <c r="AH74" s="605">
        <f>SUM(AH29,AH41,AH53,AH17,AH65)</f>
        <v>0</v>
      </c>
      <c r="AI74" s="609" t="s">
        <v>1</v>
      </c>
      <c r="AJ74" s="605">
        <f>SUM(AJ29,AJ41,AJ53,AJ17,AJ65)</f>
        <v>11074</v>
      </c>
      <c r="AK74" s="604"/>
      <c r="AL74" s="601">
        <f>SUM(AL29,AL41,AL53,AL17,AL65)</f>
        <v>220</v>
      </c>
      <c r="AM74" s="601">
        <f>SUM(AM29,AM41,AM53,AM17,AM65)</f>
        <v>213675</v>
      </c>
      <c r="AN74" s="405">
        <f>SUM(AN15,AN27,AN39,AN51,AN63)</f>
        <v>-30011</v>
      </c>
      <c r="AO74" s="406">
        <f>SUM(AO29,AO38,AO50,AO14,AO62)</f>
        <v>0</v>
      </c>
      <c r="AP74" s="405">
        <f>SUM(AP15,AP27,AP39,AP51,AP63)</f>
        <v>-45510</v>
      </c>
      <c r="AQ74" s="406">
        <f>SUM(AQ29,AQ38,AQ50,AQ14,AQ62)</f>
        <v>0</v>
      </c>
      <c r="AR74" s="407">
        <f>SUM(AN74,AP74)</f>
        <v>-75521</v>
      </c>
      <c r="AS74" s="214"/>
      <c r="AT74" s="641"/>
      <c r="AU74" s="642"/>
      <c r="AV74" s="643"/>
      <c r="AW74" s="374"/>
      <c r="AX74" s="375"/>
      <c r="AY74" s="379"/>
      <c r="AZ74" s="359"/>
      <c r="BA74" s="348"/>
      <c r="BB74" s="351"/>
      <c r="BC74" s="387"/>
      <c r="BD74" s="348"/>
      <c r="BE74" s="351"/>
      <c r="BF74" s="351"/>
      <c r="BG74" s="351"/>
      <c r="BH74" s="351"/>
      <c r="BI74" s="351"/>
      <c r="BJ74" s="351"/>
      <c r="BK74" s="384"/>
    </row>
    <row r="75" spans="1:63" ht="9.9499999999999993" customHeight="1" x14ac:dyDescent="0.15">
      <c r="A75" s="394"/>
      <c r="B75" s="394"/>
      <c r="C75" s="394"/>
      <c r="D75" s="394"/>
      <c r="E75" s="394"/>
      <c r="F75" s="394"/>
      <c r="G75" s="394"/>
      <c r="H75" s="649">
        <f>SUM(H31,H43,H55,H19,H67)</f>
        <v>5</v>
      </c>
      <c r="I75" s="649"/>
      <c r="J75" s="630" t="s">
        <v>93</v>
      </c>
      <c r="K75" s="272" t="s">
        <v>7</v>
      </c>
      <c r="L75" s="654" t="s">
        <v>11</v>
      </c>
      <c r="M75" s="632" t="s">
        <v>79</v>
      </c>
      <c r="N75" s="204"/>
      <c r="O75" s="633"/>
      <c r="P75" s="633"/>
      <c r="Q75" s="635" t="s">
        <v>7</v>
      </c>
      <c r="R75" s="636"/>
      <c r="S75" s="602"/>
      <c r="T75" s="603"/>
      <c r="U75" s="603"/>
      <c r="V75" s="603"/>
      <c r="W75" s="604"/>
      <c r="X75" s="610"/>
      <c r="Y75" s="610"/>
      <c r="Z75" s="610"/>
      <c r="AA75" s="610"/>
      <c r="AB75" s="610"/>
      <c r="AC75" s="605"/>
      <c r="AD75" s="603"/>
      <c r="AE75" s="604"/>
      <c r="AF75" s="606"/>
      <c r="AG75" s="608"/>
      <c r="AH75" s="606"/>
      <c r="AI75" s="608"/>
      <c r="AJ75" s="605"/>
      <c r="AK75" s="604"/>
      <c r="AL75" s="601"/>
      <c r="AM75" s="601"/>
      <c r="AN75" s="405"/>
      <c r="AO75" s="406"/>
      <c r="AP75" s="405"/>
      <c r="AQ75" s="406"/>
      <c r="AR75" s="407"/>
      <c r="AS75" s="214"/>
      <c r="AT75" s="325" t="s">
        <v>222</v>
      </c>
      <c r="AU75" s="326"/>
      <c r="AV75" s="327"/>
      <c r="AW75" s="374"/>
      <c r="AX75" s="375"/>
      <c r="AY75" s="379"/>
      <c r="AZ75" s="359"/>
      <c r="BA75" s="348"/>
      <c r="BB75" s="351"/>
      <c r="BC75" s="387"/>
      <c r="BD75" s="348"/>
      <c r="BE75" s="351"/>
      <c r="BF75" s="351"/>
      <c r="BG75" s="351"/>
      <c r="BH75" s="351"/>
      <c r="BI75" s="351"/>
      <c r="BJ75" s="351"/>
      <c r="BK75" s="384"/>
    </row>
    <row r="76" spans="1:63" ht="9.9499999999999993" customHeight="1" x14ac:dyDescent="0.15">
      <c r="A76" s="394"/>
      <c r="B76" s="394"/>
      <c r="C76" s="394"/>
      <c r="D76" s="394"/>
      <c r="E76" s="394"/>
      <c r="F76" s="394"/>
      <c r="G76" s="394"/>
      <c r="H76" s="649"/>
      <c r="I76" s="649"/>
      <c r="J76" s="631"/>
      <c r="K76" s="279"/>
      <c r="L76" s="654"/>
      <c r="M76" s="632"/>
      <c r="N76" s="205"/>
      <c r="O76" s="634"/>
      <c r="P76" s="634"/>
      <c r="Q76" s="635"/>
      <c r="R76" s="636"/>
      <c r="S76" s="602"/>
      <c r="T76" s="603"/>
      <c r="U76" s="603"/>
      <c r="V76" s="603"/>
      <c r="W76" s="604"/>
      <c r="X76" s="610"/>
      <c r="Y76" s="610"/>
      <c r="Z76" s="610"/>
      <c r="AA76" s="610"/>
      <c r="AB76" s="610"/>
      <c r="AC76" s="605"/>
      <c r="AD76" s="603"/>
      <c r="AE76" s="604"/>
      <c r="AF76" s="275" t="s">
        <v>89</v>
      </c>
      <c r="AG76" s="268"/>
      <c r="AH76" s="268"/>
      <c r="AI76" s="223"/>
      <c r="AJ76" s="605"/>
      <c r="AK76" s="604"/>
      <c r="AL76" s="601"/>
      <c r="AM76" s="601"/>
      <c r="AN76" s="405"/>
      <c r="AO76" s="406"/>
      <c r="AP76" s="405"/>
      <c r="AQ76" s="406"/>
      <c r="AR76" s="407"/>
      <c r="AS76" s="214"/>
      <c r="AT76" s="328"/>
      <c r="AU76" s="329"/>
      <c r="AV76" s="327"/>
      <c r="AW76" s="374"/>
      <c r="AX76" s="375"/>
      <c r="AY76" s="379"/>
      <c r="AZ76" s="359"/>
      <c r="BA76" s="348"/>
      <c r="BB76" s="351"/>
      <c r="BC76" s="387"/>
      <c r="BD76" s="348"/>
      <c r="BE76" s="351"/>
      <c r="BF76" s="351"/>
      <c r="BG76" s="351"/>
      <c r="BH76" s="351"/>
      <c r="BI76" s="351"/>
      <c r="BJ76" s="351"/>
      <c r="BK76" s="384"/>
    </row>
    <row r="77" spans="1:63" ht="9.9499999999999993" customHeight="1" x14ac:dyDescent="0.15">
      <c r="A77" s="394"/>
      <c r="B77" s="394"/>
      <c r="C77" s="394"/>
      <c r="D77" s="394"/>
      <c r="E77" s="394"/>
      <c r="F77" s="394"/>
      <c r="G77" s="394"/>
      <c r="H77" s="649"/>
      <c r="I77" s="649"/>
      <c r="J77" s="656"/>
      <c r="K77" s="272" t="s">
        <v>7</v>
      </c>
      <c r="L77" s="654"/>
      <c r="M77" s="632" t="s">
        <v>80</v>
      </c>
      <c r="N77" s="204"/>
      <c r="O77" s="633"/>
      <c r="P77" s="633"/>
      <c r="Q77" s="635" t="s">
        <v>7</v>
      </c>
      <c r="R77" s="636"/>
      <c r="S77" s="66"/>
      <c r="T77" s="66"/>
      <c r="U77" s="66"/>
      <c r="V77" s="66"/>
      <c r="W77" s="67"/>
      <c r="X77" s="610"/>
      <c r="Y77" s="610"/>
      <c r="Z77" s="610"/>
      <c r="AA77" s="610"/>
      <c r="AB77" s="610"/>
      <c r="AC77" s="68"/>
      <c r="AD77" s="66"/>
      <c r="AE77" s="67"/>
      <c r="AF77" s="611">
        <f>SUM(AF74,AH74)</f>
        <v>138154</v>
      </c>
      <c r="AG77" s="612"/>
      <c r="AH77" s="612"/>
      <c r="AI77" s="613"/>
      <c r="AJ77" s="68"/>
      <c r="AK77" s="67"/>
      <c r="AL77" s="69"/>
      <c r="AM77" s="69"/>
      <c r="AN77" s="68"/>
      <c r="AO77" s="67"/>
      <c r="AP77" s="68"/>
      <c r="AQ77" s="67"/>
      <c r="AR77" s="69"/>
      <c r="AS77" s="214"/>
      <c r="AT77" s="328"/>
      <c r="AU77" s="329"/>
      <c r="AV77" s="327"/>
      <c r="AW77" s="374"/>
      <c r="AX77" s="375"/>
      <c r="AY77" s="379"/>
      <c r="AZ77" s="359"/>
      <c r="BA77" s="348"/>
      <c r="BB77" s="351"/>
      <c r="BC77" s="387"/>
      <c r="BD77" s="348"/>
      <c r="BE77" s="351"/>
      <c r="BF77" s="351"/>
      <c r="BG77" s="351"/>
      <c r="BH77" s="351"/>
      <c r="BI77" s="351"/>
      <c r="BJ77" s="351"/>
      <c r="BK77" s="384"/>
    </row>
    <row r="78" spans="1:63" ht="9.9499999999999993" customHeight="1" thickBot="1" x14ac:dyDescent="0.2">
      <c r="A78" s="394"/>
      <c r="B78" s="394"/>
      <c r="C78" s="394"/>
      <c r="D78" s="394"/>
      <c r="E78" s="394"/>
      <c r="F78" s="394"/>
      <c r="G78" s="394"/>
      <c r="H78" s="649"/>
      <c r="I78" s="649"/>
      <c r="J78" s="656"/>
      <c r="K78" s="279"/>
      <c r="L78" s="655"/>
      <c r="M78" s="657"/>
      <c r="N78" s="206"/>
      <c r="O78" s="658"/>
      <c r="P78" s="658"/>
      <c r="Q78" s="659"/>
      <c r="R78" s="660"/>
      <c r="S78" s="121"/>
      <c r="T78" s="121"/>
      <c r="U78" s="121"/>
      <c r="V78" s="121"/>
      <c r="W78" s="76"/>
      <c r="X78" s="610"/>
      <c r="Y78" s="610"/>
      <c r="Z78" s="610"/>
      <c r="AA78" s="610"/>
      <c r="AB78" s="610"/>
      <c r="AC78" s="75"/>
      <c r="AD78" s="121"/>
      <c r="AE78" s="76"/>
      <c r="AF78" s="614"/>
      <c r="AG78" s="615"/>
      <c r="AH78" s="615"/>
      <c r="AI78" s="616"/>
      <c r="AJ78" s="75"/>
      <c r="AK78" s="76"/>
      <c r="AL78" s="77"/>
      <c r="AM78" s="77"/>
      <c r="AN78" s="75"/>
      <c r="AO78" s="76"/>
      <c r="AP78" s="75"/>
      <c r="AQ78" s="76"/>
      <c r="AR78" s="77"/>
      <c r="AS78" s="214"/>
      <c r="AT78" s="330"/>
      <c r="AU78" s="331"/>
      <c r="AV78" s="332"/>
      <c r="AW78" s="376"/>
      <c r="AX78" s="377"/>
      <c r="AY78" s="380"/>
      <c r="AZ78" s="359"/>
      <c r="BA78" s="349"/>
      <c r="BB78" s="352"/>
      <c r="BC78" s="388"/>
      <c r="BD78" s="349"/>
      <c r="BE78" s="352"/>
      <c r="BF78" s="352"/>
      <c r="BG78" s="352"/>
      <c r="BH78" s="352"/>
      <c r="BI78" s="352"/>
      <c r="BJ78" s="352"/>
      <c r="BK78" s="385"/>
    </row>
    <row r="79" spans="1:63" ht="13.5" customHeight="1" x14ac:dyDescent="0.15">
      <c r="A79" s="281" t="s">
        <v>115</v>
      </c>
      <c r="B79" s="596" t="s">
        <v>116</v>
      </c>
      <c r="C79" s="596"/>
      <c r="D79" s="596"/>
      <c r="E79" s="596"/>
      <c r="F79" s="596"/>
      <c r="G79" s="596"/>
      <c r="H79" s="596"/>
      <c r="I79" s="596"/>
      <c r="J79" s="596"/>
      <c r="K79" s="596"/>
      <c r="L79" s="596"/>
      <c r="M79" s="596"/>
      <c r="N79" s="596"/>
      <c r="O79" s="596"/>
      <c r="P79" s="596"/>
      <c r="Q79" s="596"/>
      <c r="R79" s="596"/>
      <c r="S79" s="596"/>
      <c r="T79" s="596"/>
      <c r="U79" s="596"/>
      <c r="V79" s="596"/>
      <c r="W79" s="596"/>
      <c r="X79" s="596"/>
      <c r="Y79" s="596"/>
      <c r="Z79" s="596"/>
      <c r="AA79" s="596"/>
      <c r="AB79" s="596"/>
      <c r="AC79" s="596"/>
      <c r="AD79" s="596"/>
      <c r="AE79" s="596"/>
      <c r="AF79" s="596"/>
      <c r="AG79" s="596"/>
      <c r="AH79" s="596"/>
      <c r="AI79" s="596"/>
      <c r="AJ79" s="5"/>
      <c r="AK79" s="597" t="s">
        <v>118</v>
      </c>
      <c r="AL79" s="597"/>
      <c r="AM79" s="597"/>
      <c r="AN79" s="597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</row>
    <row r="80" spans="1:63" ht="13.5" customHeight="1" x14ac:dyDescent="0.15">
      <c r="A80" s="5"/>
      <c r="B80" s="596"/>
      <c r="C80" s="596"/>
      <c r="D80" s="596"/>
      <c r="E80" s="596"/>
      <c r="F80" s="596"/>
      <c r="G80" s="596"/>
      <c r="H80" s="596"/>
      <c r="I80" s="596"/>
      <c r="J80" s="596"/>
      <c r="K80" s="596"/>
      <c r="L80" s="596"/>
      <c r="M80" s="596"/>
      <c r="N80" s="596"/>
      <c r="O80" s="596"/>
      <c r="P80" s="596"/>
      <c r="Q80" s="596"/>
      <c r="R80" s="596"/>
      <c r="S80" s="596"/>
      <c r="T80" s="596"/>
      <c r="U80" s="596"/>
      <c r="V80" s="596"/>
      <c r="W80" s="596"/>
      <c r="X80" s="596"/>
      <c r="Y80" s="596"/>
      <c r="Z80" s="596"/>
      <c r="AA80" s="596"/>
      <c r="AB80" s="596"/>
      <c r="AC80" s="596"/>
      <c r="AD80" s="596"/>
      <c r="AE80" s="596"/>
      <c r="AF80" s="596"/>
      <c r="AG80" s="596"/>
      <c r="AH80" s="596"/>
      <c r="AI80" s="596"/>
      <c r="AJ80" s="5"/>
      <c r="AK80" s="597" t="s">
        <v>98</v>
      </c>
      <c r="AL80" s="597"/>
      <c r="AM80" s="597"/>
      <c r="AN80" s="597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</row>
    <row r="81" spans="1:63" ht="5.0999999999999996" customHeight="1" x14ac:dyDescent="0.15">
      <c r="A81" s="5"/>
      <c r="B81" s="282"/>
      <c r="C81" s="282"/>
      <c r="D81" s="282"/>
      <c r="E81" s="282"/>
      <c r="F81" s="282"/>
      <c r="G81" s="282"/>
      <c r="H81" s="282"/>
      <c r="I81" s="282"/>
      <c r="J81" s="282"/>
      <c r="K81" s="282"/>
      <c r="L81" s="282"/>
      <c r="M81" s="282"/>
      <c r="N81" s="282"/>
      <c r="O81" s="282"/>
      <c r="P81" s="282"/>
      <c r="Q81" s="282"/>
      <c r="R81" s="282"/>
      <c r="S81" s="282"/>
      <c r="T81" s="282"/>
      <c r="U81" s="282"/>
      <c r="V81" s="282"/>
      <c r="W81" s="282"/>
      <c r="X81" s="282"/>
      <c r="Y81" s="282"/>
      <c r="Z81" s="282"/>
      <c r="AA81" s="282"/>
      <c r="AB81" s="282"/>
      <c r="AC81" s="282"/>
      <c r="AD81" s="282"/>
      <c r="AE81" s="282"/>
      <c r="AF81" s="282"/>
      <c r="AG81" s="282"/>
      <c r="AH81" s="282"/>
      <c r="AI81" s="282"/>
      <c r="AJ81" s="5"/>
      <c r="AK81" s="283"/>
      <c r="AL81" s="284"/>
      <c r="AM81" s="284"/>
      <c r="AN81" s="284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</row>
    <row r="82" spans="1:63" ht="12" customHeight="1" x14ac:dyDescent="0.15">
      <c r="A82" s="5"/>
      <c r="B82" s="598" t="s">
        <v>99</v>
      </c>
      <c r="C82" s="285"/>
      <c r="D82" s="5"/>
      <c r="E82" s="5"/>
      <c r="F82" s="5"/>
      <c r="G82" s="5"/>
      <c r="H82" s="5"/>
      <c r="I82" s="599"/>
      <c r="J82" s="599"/>
      <c r="K82" s="599"/>
      <c r="L82" s="599"/>
      <c r="M82" s="599"/>
      <c r="N82" s="599"/>
      <c r="O82" s="599"/>
      <c r="P82" s="599"/>
      <c r="Q82" s="599"/>
      <c r="R82" s="599"/>
      <c r="S82" s="599"/>
      <c r="T82" s="599"/>
      <c r="U82" s="599"/>
      <c r="V82" s="599"/>
      <c r="W82" s="599"/>
      <c r="X82" s="599"/>
      <c r="Y82" s="599"/>
      <c r="Z82" s="599"/>
      <c r="AA82" s="599"/>
      <c r="AB82" s="599"/>
      <c r="AC82" s="5"/>
      <c r="AD82" s="5"/>
      <c r="AE82" s="5"/>
      <c r="AF82" s="5"/>
      <c r="AG82" s="599"/>
      <c r="AH82" s="599"/>
      <c r="AI82" s="599"/>
      <c r="AJ82" s="599"/>
      <c r="AK82" s="599"/>
      <c r="AL82" s="599"/>
      <c r="AM82" s="599"/>
      <c r="AN82" s="599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87" t="s">
        <v>240</v>
      </c>
      <c r="BD82" s="588"/>
      <c r="BE82" s="588"/>
      <c r="BF82" s="588"/>
      <c r="BG82" s="588"/>
      <c r="BH82" s="588"/>
      <c r="BI82" s="589"/>
      <c r="BJ82" s="5"/>
      <c r="BK82" s="5"/>
    </row>
    <row r="83" spans="1:63" x14ac:dyDescent="0.15">
      <c r="A83" s="5"/>
      <c r="B83" s="598"/>
      <c r="C83" s="285"/>
      <c r="D83" s="286" t="s">
        <v>101</v>
      </c>
      <c r="E83" s="271"/>
      <c r="F83" s="271"/>
      <c r="G83" s="271"/>
      <c r="H83" s="271"/>
      <c r="I83" s="600"/>
      <c r="J83" s="600"/>
      <c r="K83" s="600"/>
      <c r="L83" s="600"/>
      <c r="M83" s="600"/>
      <c r="N83" s="600"/>
      <c r="O83" s="600"/>
      <c r="P83" s="600"/>
      <c r="Q83" s="600"/>
      <c r="R83" s="600"/>
      <c r="S83" s="600"/>
      <c r="T83" s="600"/>
      <c r="U83" s="600"/>
      <c r="V83" s="600"/>
      <c r="W83" s="600"/>
      <c r="X83" s="600"/>
      <c r="Y83" s="600"/>
      <c r="Z83" s="600"/>
      <c r="AA83" s="600"/>
      <c r="AB83" s="600"/>
      <c r="AC83" s="5"/>
      <c r="AD83" s="593" t="s">
        <v>102</v>
      </c>
      <c r="AE83" s="593"/>
      <c r="AF83" s="593"/>
      <c r="AG83" s="600"/>
      <c r="AH83" s="600"/>
      <c r="AI83" s="600"/>
      <c r="AJ83" s="600"/>
      <c r="AK83" s="600"/>
      <c r="AL83" s="600"/>
      <c r="AM83" s="600"/>
      <c r="AN83" s="600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90"/>
      <c r="BD83" s="591"/>
      <c r="BE83" s="591"/>
      <c r="BF83" s="591"/>
      <c r="BG83" s="591"/>
      <c r="BH83" s="591"/>
      <c r="BI83" s="592"/>
      <c r="BJ83" s="5"/>
      <c r="BK83" s="5"/>
    </row>
    <row r="84" spans="1:63" ht="13.5" customHeight="1" x14ac:dyDescent="0.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94" t="s">
        <v>103</v>
      </c>
      <c r="AP84" s="594"/>
      <c r="AQ84" s="594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</row>
    <row r="85" spans="1:63" ht="13.5" customHeight="1" x14ac:dyDescent="0.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286" t="s">
        <v>100</v>
      </c>
      <c r="AE85" s="286"/>
      <c r="AF85" s="271"/>
      <c r="AG85" s="595"/>
      <c r="AH85" s="595"/>
      <c r="AI85" s="595"/>
      <c r="AJ85" s="595"/>
      <c r="AK85" s="595"/>
      <c r="AL85" s="595"/>
      <c r="AM85" s="595"/>
      <c r="AN85" s="595"/>
      <c r="AO85" s="594" t="s">
        <v>104</v>
      </c>
      <c r="AP85" s="594"/>
      <c r="AQ85" s="594"/>
      <c r="AR85" s="595"/>
      <c r="AS85" s="595"/>
      <c r="AT85" s="595"/>
      <c r="AU85" s="595"/>
      <c r="AV85" s="595"/>
      <c r="AW85" s="595"/>
      <c r="AX85" s="595"/>
      <c r="AY85" s="595"/>
      <c r="AZ85" s="595"/>
      <c r="BA85" s="595"/>
      <c r="BB85" s="595"/>
      <c r="BC85" s="5"/>
      <c r="BD85" s="5"/>
      <c r="BE85" s="5"/>
      <c r="BF85" s="5"/>
      <c r="BG85" s="5"/>
      <c r="BH85" s="5"/>
      <c r="BI85" s="5"/>
      <c r="BJ85" s="5"/>
      <c r="BK85" s="5"/>
    </row>
  </sheetData>
  <mergeCells count="529">
    <mergeCell ref="Q2:Q4"/>
    <mergeCell ref="R2:S4"/>
    <mergeCell ref="T2:T4"/>
    <mergeCell ref="U2:U4"/>
    <mergeCell ref="B5:C5"/>
    <mergeCell ref="D5:G5"/>
    <mergeCell ref="H5:I5"/>
    <mergeCell ref="J5:K5"/>
    <mergeCell ref="L5:AL5"/>
    <mergeCell ref="I1:N4"/>
    <mergeCell ref="O1:P1"/>
    <mergeCell ref="R1:T1"/>
    <mergeCell ref="U1:Z1"/>
    <mergeCell ref="O2:O4"/>
    <mergeCell ref="P2:P4"/>
    <mergeCell ref="AN5:AR5"/>
    <mergeCell ref="AH2:AT3"/>
    <mergeCell ref="AX3:AY3"/>
    <mergeCell ref="AZ3:BC3"/>
    <mergeCell ref="AU5:BK6"/>
    <mergeCell ref="BE3:BF3"/>
    <mergeCell ref="BG3:BI3"/>
    <mergeCell ref="V2:V4"/>
    <mergeCell ref="W2:W4"/>
    <mergeCell ref="X2:X4"/>
    <mergeCell ref="Y2:Y4"/>
    <mergeCell ref="Z2:Z4"/>
    <mergeCell ref="AB2:AE3"/>
    <mergeCell ref="A6:A10"/>
    <mergeCell ref="B6:C10"/>
    <mergeCell ref="D6:G10"/>
    <mergeCell ref="H6:I7"/>
    <mergeCell ref="J6:K10"/>
    <mergeCell ref="L6:W6"/>
    <mergeCell ref="X6:AE6"/>
    <mergeCell ref="AF6:AI6"/>
    <mergeCell ref="AJ6:AL6"/>
    <mergeCell ref="H9:I10"/>
    <mergeCell ref="H8:I8"/>
    <mergeCell ref="L7:P7"/>
    <mergeCell ref="Q7:R7"/>
    <mergeCell ref="S7:W7"/>
    <mergeCell ref="X7:AA7"/>
    <mergeCell ref="AC7:AE7"/>
    <mergeCell ref="AF7:AI9"/>
    <mergeCell ref="AJ7:AK7"/>
    <mergeCell ref="AF10:AG10"/>
    <mergeCell ref="AH10:AI10"/>
    <mergeCell ref="BC7:BE10"/>
    <mergeCell ref="BF7:BI10"/>
    <mergeCell ref="BJ7:BK10"/>
    <mergeCell ref="L8:P10"/>
    <mergeCell ref="Q8:R10"/>
    <mergeCell ref="S8:W10"/>
    <mergeCell ref="X8:AA10"/>
    <mergeCell ref="AB8:AB10"/>
    <mergeCell ref="AC8:AE10"/>
    <mergeCell ref="AN7:AO8"/>
    <mergeCell ref="AP7:AQ8"/>
    <mergeCell ref="AR7:AR10"/>
    <mergeCell ref="AT7:AW10"/>
    <mergeCell ref="AX7:AZ10"/>
    <mergeCell ref="BA7:BB10"/>
    <mergeCell ref="AM6:AM7"/>
    <mergeCell ref="AN6:AO6"/>
    <mergeCell ref="AX25:AZ27"/>
    <mergeCell ref="BA25:BB27"/>
    <mergeCell ref="AN27:AO29"/>
    <mergeCell ref="AP27:AQ29"/>
    <mergeCell ref="AR27:AR29"/>
    <mergeCell ref="AR15:AR17"/>
    <mergeCell ref="AT19:AW21"/>
    <mergeCell ref="AM17:AM19"/>
    <mergeCell ref="AP6:AQ6"/>
    <mergeCell ref="AN9:AO9"/>
    <mergeCell ref="AP9:AQ10"/>
    <mergeCell ref="AN10:AO10"/>
    <mergeCell ref="L23:M23"/>
    <mergeCell ref="Q23:R23"/>
    <mergeCell ref="AN23:AN24"/>
    <mergeCell ref="AO23:AO24"/>
    <mergeCell ref="AP23:AP24"/>
    <mergeCell ref="AQ23:AQ24"/>
    <mergeCell ref="AJ8:AK10"/>
    <mergeCell ref="AL8:AL10"/>
    <mergeCell ref="AM8:AM10"/>
    <mergeCell ref="AN15:AO17"/>
    <mergeCell ref="AP15:AQ17"/>
    <mergeCell ref="L11:M11"/>
    <mergeCell ref="Q11:R11"/>
    <mergeCell ref="AN11:AN12"/>
    <mergeCell ref="AO11:AO12"/>
    <mergeCell ref="AP11:AP12"/>
    <mergeCell ref="AN20:AR21"/>
    <mergeCell ref="AQ11:AQ12"/>
    <mergeCell ref="AB21:AB22"/>
    <mergeCell ref="N22:P22"/>
    <mergeCell ref="S22:T22"/>
    <mergeCell ref="U22:W22"/>
    <mergeCell ref="AJ17:AK19"/>
    <mergeCell ref="AL17:AL19"/>
    <mergeCell ref="BF25:BI27"/>
    <mergeCell ref="BJ25:BK27"/>
    <mergeCell ref="B26:C31"/>
    <mergeCell ref="L26:P26"/>
    <mergeCell ref="X26:AA26"/>
    <mergeCell ref="L27:M27"/>
    <mergeCell ref="X27:AA27"/>
    <mergeCell ref="L28:M28"/>
    <mergeCell ref="N28:P28"/>
    <mergeCell ref="Q28:R30"/>
    <mergeCell ref="H25:I27"/>
    <mergeCell ref="J25:K26"/>
    <mergeCell ref="L25:P25"/>
    <mergeCell ref="S25:T25"/>
    <mergeCell ref="AB25:AB27"/>
    <mergeCell ref="AC25:AE27"/>
    <mergeCell ref="BC23:BE28"/>
    <mergeCell ref="BH23:BI23"/>
    <mergeCell ref="L24:M24"/>
    <mergeCell ref="N24:P24"/>
    <mergeCell ref="S24:T24"/>
    <mergeCell ref="U24:W25"/>
    <mergeCell ref="Y24:AA25"/>
    <mergeCell ref="AT25:AW27"/>
    <mergeCell ref="AN32:AR33"/>
    <mergeCell ref="AC34:AE34"/>
    <mergeCell ref="S28:T28"/>
    <mergeCell ref="U28:W29"/>
    <mergeCell ref="L29:P29"/>
    <mergeCell ref="S29:T29"/>
    <mergeCell ref="AF29:AG31"/>
    <mergeCell ref="AH29:AI31"/>
    <mergeCell ref="A28:A29"/>
    <mergeCell ref="D28:D29"/>
    <mergeCell ref="E28:E29"/>
    <mergeCell ref="F28:F29"/>
    <mergeCell ref="G28:G29"/>
    <mergeCell ref="J28:K29"/>
    <mergeCell ref="H31:I33"/>
    <mergeCell ref="J31:K32"/>
    <mergeCell ref="L31:M31"/>
    <mergeCell ref="S31:T31"/>
    <mergeCell ref="AB31:AB32"/>
    <mergeCell ref="BF31:BI33"/>
    <mergeCell ref="BJ31:BK33"/>
    <mergeCell ref="L32:M32"/>
    <mergeCell ref="N32:P32"/>
    <mergeCell ref="S32:T32"/>
    <mergeCell ref="U32:W32"/>
    <mergeCell ref="X32:AA32"/>
    <mergeCell ref="L33:M34"/>
    <mergeCell ref="S33:T33"/>
    <mergeCell ref="X33:AA33"/>
    <mergeCell ref="BC29:BE34"/>
    <mergeCell ref="AX31:AZ33"/>
    <mergeCell ref="BA31:BB33"/>
    <mergeCell ref="AT31:AW33"/>
    <mergeCell ref="AB33:AB34"/>
    <mergeCell ref="N34:P34"/>
    <mergeCell ref="S34:T34"/>
    <mergeCell ref="U34:W34"/>
    <mergeCell ref="AJ29:AK31"/>
    <mergeCell ref="AL29:AL31"/>
    <mergeCell ref="AM29:AM31"/>
    <mergeCell ref="L30:P30"/>
    <mergeCell ref="Y30:AA31"/>
    <mergeCell ref="AC30:AE32"/>
    <mergeCell ref="BF37:BI39"/>
    <mergeCell ref="BJ37:BK39"/>
    <mergeCell ref="AB37:AB39"/>
    <mergeCell ref="AC37:AE39"/>
    <mergeCell ref="L35:M35"/>
    <mergeCell ref="Q35:R35"/>
    <mergeCell ref="AN35:AN36"/>
    <mergeCell ref="AO35:AO36"/>
    <mergeCell ref="AP35:AP36"/>
    <mergeCell ref="AQ35:AQ36"/>
    <mergeCell ref="BC35:BE40"/>
    <mergeCell ref="L36:M36"/>
    <mergeCell ref="N36:P36"/>
    <mergeCell ref="S36:T36"/>
    <mergeCell ref="U36:W37"/>
    <mergeCell ref="S37:T37"/>
    <mergeCell ref="Y36:AA37"/>
    <mergeCell ref="AT37:AW39"/>
    <mergeCell ref="AX37:AZ39"/>
    <mergeCell ref="BA37:BB39"/>
    <mergeCell ref="AN39:AO41"/>
    <mergeCell ref="AP39:AQ41"/>
    <mergeCell ref="AR39:AR41"/>
    <mergeCell ref="L41:P41"/>
    <mergeCell ref="S41:T41"/>
    <mergeCell ref="AF41:AG43"/>
    <mergeCell ref="AH41:AI43"/>
    <mergeCell ref="S43:T43"/>
    <mergeCell ref="AB43:AB44"/>
    <mergeCell ref="X38:AA38"/>
    <mergeCell ref="X39:AA39"/>
    <mergeCell ref="Q40:R42"/>
    <mergeCell ref="A40:A41"/>
    <mergeCell ref="D40:D41"/>
    <mergeCell ref="E40:E41"/>
    <mergeCell ref="F40:F41"/>
    <mergeCell ref="G40:G41"/>
    <mergeCell ref="J40:K41"/>
    <mergeCell ref="H43:I45"/>
    <mergeCell ref="J43:K44"/>
    <mergeCell ref="L43:M43"/>
    <mergeCell ref="B38:C43"/>
    <mergeCell ref="L38:P38"/>
    <mergeCell ref="L39:M39"/>
    <mergeCell ref="L40:M40"/>
    <mergeCell ref="N40:P40"/>
    <mergeCell ref="H37:I39"/>
    <mergeCell ref="J37:K38"/>
    <mergeCell ref="L37:P37"/>
    <mergeCell ref="BF43:BI45"/>
    <mergeCell ref="BJ43:BK45"/>
    <mergeCell ref="L44:M44"/>
    <mergeCell ref="N44:P44"/>
    <mergeCell ref="S44:T44"/>
    <mergeCell ref="U44:W44"/>
    <mergeCell ref="X44:AA44"/>
    <mergeCell ref="L45:M46"/>
    <mergeCell ref="S45:T45"/>
    <mergeCell ref="X45:AA45"/>
    <mergeCell ref="BC41:BE46"/>
    <mergeCell ref="AX43:AZ45"/>
    <mergeCell ref="BA43:BB45"/>
    <mergeCell ref="AT43:AW45"/>
    <mergeCell ref="AB45:AB46"/>
    <mergeCell ref="N46:P46"/>
    <mergeCell ref="S46:T46"/>
    <mergeCell ref="U46:W46"/>
    <mergeCell ref="AJ41:AK43"/>
    <mergeCell ref="AL41:AL43"/>
    <mergeCell ref="AM41:AM43"/>
    <mergeCell ref="L42:P42"/>
    <mergeCell ref="Y42:AA43"/>
    <mergeCell ref="AC42:AE44"/>
    <mergeCell ref="BF49:BI51"/>
    <mergeCell ref="BJ49:BK51"/>
    <mergeCell ref="AB49:AB51"/>
    <mergeCell ref="AC49:AE51"/>
    <mergeCell ref="L47:M47"/>
    <mergeCell ref="Q47:R47"/>
    <mergeCell ref="AN47:AN48"/>
    <mergeCell ref="AO47:AO48"/>
    <mergeCell ref="AP47:AP48"/>
    <mergeCell ref="AQ47:AQ48"/>
    <mergeCell ref="BC47:BE52"/>
    <mergeCell ref="L48:M48"/>
    <mergeCell ref="N48:P48"/>
    <mergeCell ref="S48:T48"/>
    <mergeCell ref="U48:W49"/>
    <mergeCell ref="S49:T49"/>
    <mergeCell ref="Y48:AA49"/>
    <mergeCell ref="AT49:AW51"/>
    <mergeCell ref="AX49:AZ51"/>
    <mergeCell ref="BA49:BB51"/>
    <mergeCell ref="AR51:AR53"/>
    <mergeCell ref="AP51:AQ53"/>
    <mergeCell ref="AN51:AO53"/>
    <mergeCell ref="A52:A53"/>
    <mergeCell ref="D52:D53"/>
    <mergeCell ref="E52:E53"/>
    <mergeCell ref="F52:F53"/>
    <mergeCell ref="G52:G53"/>
    <mergeCell ref="J52:K53"/>
    <mergeCell ref="H55:I57"/>
    <mergeCell ref="J55:K56"/>
    <mergeCell ref="L55:M55"/>
    <mergeCell ref="B50:C55"/>
    <mergeCell ref="L50:P50"/>
    <mergeCell ref="L51:M51"/>
    <mergeCell ref="L52:M52"/>
    <mergeCell ref="N52:P52"/>
    <mergeCell ref="H49:I51"/>
    <mergeCell ref="J49:K50"/>
    <mergeCell ref="BJ55:BK57"/>
    <mergeCell ref="L56:M56"/>
    <mergeCell ref="N56:P56"/>
    <mergeCell ref="S56:T56"/>
    <mergeCell ref="U56:W56"/>
    <mergeCell ref="X56:AA56"/>
    <mergeCell ref="L57:M58"/>
    <mergeCell ref="S57:T57"/>
    <mergeCell ref="X57:AA57"/>
    <mergeCell ref="BC53:BE58"/>
    <mergeCell ref="AX55:AZ57"/>
    <mergeCell ref="BA55:BB57"/>
    <mergeCell ref="AT55:AW57"/>
    <mergeCell ref="AB57:AB58"/>
    <mergeCell ref="N58:P58"/>
    <mergeCell ref="S58:T58"/>
    <mergeCell ref="U58:W58"/>
    <mergeCell ref="AJ53:AK55"/>
    <mergeCell ref="AL53:AL55"/>
    <mergeCell ref="AM53:AM55"/>
    <mergeCell ref="L54:P54"/>
    <mergeCell ref="Y54:AA55"/>
    <mergeCell ref="U52:W53"/>
    <mergeCell ref="S53:T53"/>
    <mergeCell ref="AC54:AE56"/>
    <mergeCell ref="AC58:AE58"/>
    <mergeCell ref="BC11:BE16"/>
    <mergeCell ref="L12:M12"/>
    <mergeCell ref="N12:P12"/>
    <mergeCell ref="S12:T12"/>
    <mergeCell ref="U12:W13"/>
    <mergeCell ref="Y12:AA13"/>
    <mergeCell ref="AT13:AW15"/>
    <mergeCell ref="AX13:AZ15"/>
    <mergeCell ref="BA13:BB15"/>
    <mergeCell ref="L49:P49"/>
    <mergeCell ref="L53:P53"/>
    <mergeCell ref="AF53:AG55"/>
    <mergeCell ref="AH53:AI55"/>
    <mergeCell ref="S55:T55"/>
    <mergeCell ref="AB55:AB56"/>
    <mergeCell ref="X50:AA50"/>
    <mergeCell ref="X51:AA51"/>
    <mergeCell ref="Q52:R54"/>
    <mergeCell ref="AC46:AE46"/>
    <mergeCell ref="AN44:AR45"/>
    <mergeCell ref="S40:T40"/>
    <mergeCell ref="U40:W41"/>
    <mergeCell ref="BF13:BI15"/>
    <mergeCell ref="BJ13:BK15"/>
    <mergeCell ref="B14:C19"/>
    <mergeCell ref="L14:P14"/>
    <mergeCell ref="X14:AA14"/>
    <mergeCell ref="L15:M15"/>
    <mergeCell ref="X15:AA15"/>
    <mergeCell ref="L16:M16"/>
    <mergeCell ref="N16:P16"/>
    <mergeCell ref="Q16:R18"/>
    <mergeCell ref="H13:I15"/>
    <mergeCell ref="J13:K14"/>
    <mergeCell ref="L13:P13"/>
    <mergeCell ref="S13:T13"/>
    <mergeCell ref="AB13:AB15"/>
    <mergeCell ref="AC13:AE15"/>
    <mergeCell ref="S16:T16"/>
    <mergeCell ref="U16:W17"/>
    <mergeCell ref="L17:P17"/>
    <mergeCell ref="S17:T17"/>
    <mergeCell ref="AF17:AG19"/>
    <mergeCell ref="AH17:AI19"/>
    <mergeCell ref="S19:T19"/>
    <mergeCell ref="AB19:AB20"/>
    <mergeCell ref="A16:A17"/>
    <mergeCell ref="D16:D17"/>
    <mergeCell ref="E16:E17"/>
    <mergeCell ref="F16:F17"/>
    <mergeCell ref="G16:G17"/>
    <mergeCell ref="J16:K17"/>
    <mergeCell ref="H19:I21"/>
    <mergeCell ref="J19:K20"/>
    <mergeCell ref="L19:M19"/>
    <mergeCell ref="L18:P18"/>
    <mergeCell ref="L59:M59"/>
    <mergeCell ref="Q59:R59"/>
    <mergeCell ref="AN59:AN60"/>
    <mergeCell ref="AO59:AO60"/>
    <mergeCell ref="AP59:AP60"/>
    <mergeCell ref="BF19:BI21"/>
    <mergeCell ref="AQ59:AQ60"/>
    <mergeCell ref="BC59:BE64"/>
    <mergeCell ref="L60:M60"/>
    <mergeCell ref="N60:P60"/>
    <mergeCell ref="S60:T60"/>
    <mergeCell ref="U60:W61"/>
    <mergeCell ref="Y60:AA61"/>
    <mergeCell ref="AT61:AW63"/>
    <mergeCell ref="AX61:AZ63"/>
    <mergeCell ref="BA61:BB63"/>
    <mergeCell ref="AN63:AO65"/>
    <mergeCell ref="AP63:AQ65"/>
    <mergeCell ref="AR63:AR65"/>
    <mergeCell ref="BF61:BI63"/>
    <mergeCell ref="BC65:BE70"/>
    <mergeCell ref="BF55:BI57"/>
    <mergeCell ref="AN56:AR57"/>
    <mergeCell ref="S52:T52"/>
    <mergeCell ref="BJ19:BK21"/>
    <mergeCell ref="L20:M20"/>
    <mergeCell ref="N20:P20"/>
    <mergeCell ref="S20:T20"/>
    <mergeCell ref="U20:W20"/>
    <mergeCell ref="X20:AA20"/>
    <mergeCell ref="L21:M22"/>
    <mergeCell ref="S21:T21"/>
    <mergeCell ref="X21:AA21"/>
    <mergeCell ref="BC17:BE22"/>
    <mergeCell ref="AX19:AZ21"/>
    <mergeCell ref="BA19:BB21"/>
    <mergeCell ref="Y18:AA19"/>
    <mergeCell ref="AC18:AE20"/>
    <mergeCell ref="AC22:AE22"/>
    <mergeCell ref="BJ61:BK63"/>
    <mergeCell ref="B62:C67"/>
    <mergeCell ref="L62:P62"/>
    <mergeCell ref="X62:AA62"/>
    <mergeCell ref="L63:M63"/>
    <mergeCell ref="X63:AA63"/>
    <mergeCell ref="L64:M64"/>
    <mergeCell ref="N64:P64"/>
    <mergeCell ref="Q64:R66"/>
    <mergeCell ref="H61:I63"/>
    <mergeCell ref="J61:K62"/>
    <mergeCell ref="L61:P61"/>
    <mergeCell ref="S61:T61"/>
    <mergeCell ref="AB61:AB63"/>
    <mergeCell ref="AC61:AE63"/>
    <mergeCell ref="BJ67:BK69"/>
    <mergeCell ref="AT67:AW69"/>
    <mergeCell ref="AB69:AB70"/>
    <mergeCell ref="N70:P70"/>
    <mergeCell ref="S70:T70"/>
    <mergeCell ref="U70:W70"/>
    <mergeCell ref="AJ65:AK67"/>
    <mergeCell ref="AL65:AL67"/>
    <mergeCell ref="AM65:AM67"/>
    <mergeCell ref="AN68:AR69"/>
    <mergeCell ref="S64:T64"/>
    <mergeCell ref="U64:W65"/>
    <mergeCell ref="L65:P65"/>
    <mergeCell ref="S65:T65"/>
    <mergeCell ref="AF65:AG67"/>
    <mergeCell ref="AH65:AI67"/>
    <mergeCell ref="A64:A65"/>
    <mergeCell ref="D64:D65"/>
    <mergeCell ref="E64:E65"/>
    <mergeCell ref="F64:F65"/>
    <mergeCell ref="G64:G65"/>
    <mergeCell ref="J64:K65"/>
    <mergeCell ref="L68:M68"/>
    <mergeCell ref="N68:P68"/>
    <mergeCell ref="S68:T68"/>
    <mergeCell ref="U68:W68"/>
    <mergeCell ref="X68:AA68"/>
    <mergeCell ref="L69:M70"/>
    <mergeCell ref="S69:T69"/>
    <mergeCell ref="X69:AA69"/>
    <mergeCell ref="L67:M67"/>
    <mergeCell ref="S67:T67"/>
    <mergeCell ref="AB67:AB68"/>
    <mergeCell ref="L66:P66"/>
    <mergeCell ref="Y66:AA67"/>
    <mergeCell ref="AC70:AE70"/>
    <mergeCell ref="A71:G78"/>
    <mergeCell ref="H71:I74"/>
    <mergeCell ref="J71:J72"/>
    <mergeCell ref="M71:M72"/>
    <mergeCell ref="O71:P72"/>
    <mergeCell ref="Q71:R72"/>
    <mergeCell ref="X71:AB72"/>
    <mergeCell ref="H75:I78"/>
    <mergeCell ref="J75:J76"/>
    <mergeCell ref="L75:L78"/>
    <mergeCell ref="M75:M76"/>
    <mergeCell ref="O75:P76"/>
    <mergeCell ref="Q75:R76"/>
    <mergeCell ref="J77:J78"/>
    <mergeCell ref="M77:M78"/>
    <mergeCell ref="O77:P78"/>
    <mergeCell ref="Q77:R78"/>
    <mergeCell ref="BF67:BI69"/>
    <mergeCell ref="H67:I69"/>
    <mergeCell ref="J67:K68"/>
    <mergeCell ref="AC66:AE68"/>
    <mergeCell ref="AX67:AZ69"/>
    <mergeCell ref="BA67:BB69"/>
    <mergeCell ref="AZ71:AZ72"/>
    <mergeCell ref="BA71:BC72"/>
    <mergeCell ref="BD71:BK72"/>
    <mergeCell ref="L72:L74"/>
    <mergeCell ref="J73:J74"/>
    <mergeCell ref="M73:M74"/>
    <mergeCell ref="O73:P74"/>
    <mergeCell ref="Q73:R74"/>
    <mergeCell ref="X73:AB74"/>
    <mergeCell ref="AW73:AX78"/>
    <mergeCell ref="AF71:AF73"/>
    <mergeCell ref="AG71:AG73"/>
    <mergeCell ref="AH71:AH73"/>
    <mergeCell ref="AI71:AI73"/>
    <mergeCell ref="AT71:AV74"/>
    <mergeCell ref="AW71:AY72"/>
    <mergeCell ref="AY73:AY78"/>
    <mergeCell ref="AL74:AL76"/>
    <mergeCell ref="AM74:AM76"/>
    <mergeCell ref="AN74:AO76"/>
    <mergeCell ref="BK73:BK78"/>
    <mergeCell ref="S74:W76"/>
    <mergeCell ref="AC74:AE76"/>
    <mergeCell ref="AF74:AF75"/>
    <mergeCell ref="AG74:AG75"/>
    <mergeCell ref="AH74:AH75"/>
    <mergeCell ref="AI74:AI75"/>
    <mergeCell ref="AJ74:AK76"/>
    <mergeCell ref="AZ73:AZ78"/>
    <mergeCell ref="BA73:BA78"/>
    <mergeCell ref="BB73:BC78"/>
    <mergeCell ref="BD73:BD78"/>
    <mergeCell ref="BE73:BF78"/>
    <mergeCell ref="BG73:BG78"/>
    <mergeCell ref="X75:AB76"/>
    <mergeCell ref="BH73:BH78"/>
    <mergeCell ref="BI73:BJ78"/>
    <mergeCell ref="AT75:AV78"/>
    <mergeCell ref="X77:AB78"/>
    <mergeCell ref="AF77:AI78"/>
    <mergeCell ref="AP74:AQ76"/>
    <mergeCell ref="AR74:AR76"/>
    <mergeCell ref="BC82:BI83"/>
    <mergeCell ref="AD83:AF83"/>
    <mergeCell ref="AO84:AQ84"/>
    <mergeCell ref="AG85:AN85"/>
    <mergeCell ref="AO85:AQ85"/>
    <mergeCell ref="AR85:BB85"/>
    <mergeCell ref="B79:AI80"/>
    <mergeCell ref="AK79:AN79"/>
    <mergeCell ref="AK80:AN80"/>
    <mergeCell ref="B82:B83"/>
    <mergeCell ref="I82:AB83"/>
    <mergeCell ref="AG82:AN83"/>
  </mergeCells>
  <phoneticPr fontId="1"/>
  <dataValidations count="2">
    <dataValidation type="list" allowBlank="1" showInputMessage="1" showErrorMessage="1" sqref="BC82:BI83" xr:uid="{641CB932-E547-4D28-91EB-105AEB8AAF9C}">
      <formula1>"労働局用,監督署用,事務組合控"</formula1>
    </dataValidation>
    <dataValidation imeMode="disabled" allowBlank="1" showInputMessage="1" showErrorMessage="1" sqref="AK62:AK64 AX34:BB34 BE3:BF3 AL27:AM29 I30 D31:H31 AQ26 AX37 BB36 AY36:AZ36 AQ38 AX43 BB42 AY42:AZ42 AH15:AH17 X27:AA27 AX55 BB54 H34:I34 U24 N24:P24 N28:P28 N32:P32 N34:P34 U32:W32 U34:W34 Y24:AA25 Y30:AA31 AB25:AB27 AB31:AB32 AC30:AE32 D42:G42 X21:AA21 AX3:AY3 U28 H25 I24 BF28:BK28 AF27:AF29 D48:G51 AG26:AG28 AI26:AI28 AH27:AH29 AN14:AN15 AX13 BB24 AY24:AZ24 BA13 AX28:BB28 BF25 BG24:BI24 BA43 BK24 BA37 AX40:BB40 AX61 BB60 AY60:AZ60 BA61 BJ25 AP26:AP27 AN58:AR58 L54:P54 X39:AA39 L38:P38 AO26 R36:R39 Q37:Q40 Q43:R46 AC37 AD36:AE36 D60:G63 AX46:BB46 BF46:BK46 BF43 BG42:BI42 D32:G34 AY54:AZ54 BK42 AP38:AP39 AO62 X57:AA57 X51:AA51 L50:P50 AO38 R48:R51 Q49:Q52 Q55:R58 AC49 AD48:AE48 BA55 AX58:BB58 BF58:BK58 BF55 BG54:BI54 BK54 AC52:AE52 AO11:AO12 AQ11:AQ12 X45:AA45 X15:AA15 L14:P14 AN22:AR22 R12:R15 Q13:Q16 Q19:R22 H16:I16 AD12:AE12 AC16:AE16 AQ14 AP14:AP15 D24:G27 AC40:AE40 AJ39:AJ41 AK38:AK40 AJ51:AJ53 AK50:AK52 BA25 AK14:AK16 X33:AA33 AJ15:AJ17 L26:P26 AR14:AR15 O2:Z4 R24:R27 Q25:Q28 Q31:R34 AC25 AD24:AE24 AC28:AE28 AJ27:AJ29 AK26:AK28 BF34:BK34 BJ37 AL39:AM41 I42 D43:H43 H46:I46 U36 N36:P36 N40:P40 N44:P44 N46:P46 U44:W44 U46:W46 Y36:AA37 Y42:AA43 AB37:AB39 AX70:BB70 AC42:AE44 AC46:AE46 L30:P30 U40 H37 I36 D40:I40 D66:G66 AX64:BB64 AF39:AF41 AG38:AG40 AI38:AI40 AH39:AH41 AX52:BB52 BJ49 AL51:AM53 I54 D55:H55 H58:I58 U48 N48:P48 N52:P52 N56:P56 N58:P58 U56:W56 U58:W58 Y48:AA49 Y54:AA55 AB49:AB51 AB55:AB56 AC54:AE56 AC18:AE20 L42:P42 U52 H49 I48 D52:I52 D30:G30 BJ43 AF51:AF53 AG50:AG52 AI50:AI52 AH51:AH53 AX16:BB16 BJ13 AL15:AM17 I18 D19:H19 H22:I22 U12 N12:P12 N16:P16 N20:P20 N22:P22 U20:W20 U22:W22 Y12:AA13 Y18:AA19 AB13:AB15 AB19:AB20 AC13 AC58:AE58 L18:P18 U16 H13 I12 AC70:AE70 D54:G54 BJ55 AF15:AF17 AG14:AG16 AI14:AI16 BJ67 BJ61 AL63:AM65 I66 D67:H67 H70:I70 U60 N60:P60 N64:P64 N68:P68 N70:P70 U68:W68 U70:W70 Y60:AA61 Y66:AA67 AB61:AB63 AB67:AB68 AC66:AE68 AC34:AE34 L66:P66 U64 H61 I60 D64:I64 D12:G16 BF22:BK22 AF63:AF65 AG62:AG64 AI62:AI64 AH63:AH65 AN50:AN51 AX19 BB18 AY18:AZ18 BA19 AX22:BB22 BF19 BG18:BI18 BK18 BJ19 AO47:AO48 AQ47:AQ48 D18:G18 X69:AA69 X63:AA63 L62:P62 AR38:AR39 R60:R63 Q61:Q64 Q67:R70 AC61 AD60:AE60 AC64:AE64 AJ63:AJ65 AX31 BB30 AY30:AZ30 BA31 BF31 BG30:BI30 BK30 BJ31 AX49 BB48 AY48:AZ48 BA49 D36:G39 BB12 AY12:AZ12 AC22:AE22 BF40:BK40 BF37 BG36:BI36 BK36 BF52:BK52 BF49 BG48:BI48 BK48 BF16:BK16 BF13 BG12:BI12 BK12 BF64:BK64 BF61 BG60:BI60 BK60 BF70:BK70 BF67 BG66:BI66 BK66 AX67 BB66 AY66:AZ66 BA67 AB43:AB44 D28:I28 D56:G58 D20:G22 D68:G70 D44:G46 AX25 AF20:AM22 AO14 AF32:AM34 AN26:AN27 AO23:AO24 AQ23:AQ24 AN34:AR34 AF44:AM46 AN38:AN39 AO35:AO36 AQ35:AQ36 AN46:AR46 AF56:AM58 AQ50 AP50:AP51 AR26:AR27 AO50 AF68:AM70 AN70:AR70 AN62:AN63 AO59:AO60 AQ59:AQ60 AR50:AR51 AQ62 AP62:AP63 AR62:AR63" xr:uid="{C39DDA8F-26B4-4A5C-8557-696F572D21A8}"/>
  </dataValidations>
  <printOptions horizontalCentered="1"/>
  <pageMargins left="0.39370078740157483" right="0.39370078740157483" top="0.39370078740157483" bottom="0.19685039370078741" header="0.39370078740157483" footer="0.19685039370078741"/>
  <pageSetup paperSize="8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6A2BC-BBDE-4C38-9EB7-D61020A86FE0}">
  <dimension ref="A1:BB57"/>
  <sheetViews>
    <sheetView showGridLines="0" zoomScaleNormal="100" zoomScaleSheetLayoutView="100" workbookViewId="0">
      <pane ySplit="15" topLeftCell="A16" activePane="bottomLeft" state="frozen"/>
      <selection pane="bottomLeft"/>
    </sheetView>
  </sheetViews>
  <sheetFormatPr defaultRowHeight="13.5" customHeight="1" x14ac:dyDescent="0.15"/>
  <cols>
    <col min="1" max="1" width="4.625" style="149" customWidth="1"/>
    <col min="2" max="19" width="1.875" style="149" customWidth="1"/>
    <col min="20" max="21" width="5.625" style="149" customWidth="1"/>
    <col min="22" max="22" width="3.875" style="149" customWidth="1"/>
    <col min="23" max="25" width="1.875" style="149" customWidth="1"/>
    <col min="26" max="26" width="9.375" style="149" customWidth="1"/>
    <col min="27" max="27" width="3.875" style="149" customWidth="1"/>
    <col min="28" max="29" width="1.875" style="149" customWidth="1"/>
    <col min="30" max="31" width="4.625" style="149" customWidth="1"/>
    <col min="32" max="32" width="1.875" style="149" customWidth="1"/>
    <col min="33" max="33" width="0.875" style="149" customWidth="1"/>
    <col min="34" max="34" width="3.875" style="149" customWidth="1"/>
    <col min="35" max="35" width="1.875" style="149" customWidth="1"/>
    <col min="36" max="36" width="4.625" style="149" customWidth="1"/>
    <col min="37" max="37" width="1.875" style="149" customWidth="1"/>
    <col min="38" max="38" width="6.625" style="149" customWidth="1"/>
    <col min="39" max="39" width="3.875" style="149" customWidth="1"/>
    <col min="40" max="40" width="1.875" style="149" customWidth="1"/>
    <col min="41" max="41" width="13.125" style="149" customWidth="1"/>
    <col min="42" max="42" width="3.875" style="149" customWidth="1"/>
    <col min="43" max="43" width="1.875" style="149" customWidth="1"/>
    <col min="44" max="44" width="5.625" style="149" customWidth="1"/>
    <col min="45" max="48" width="1.875" style="149" customWidth="1"/>
    <col min="49" max="49" width="1.625" style="149" customWidth="1"/>
    <col min="50" max="50" width="3.875" style="149" customWidth="1"/>
    <col min="51" max="51" width="1.875" style="149" customWidth="1"/>
    <col min="52" max="52" width="2.625" style="149" customWidth="1"/>
    <col min="53" max="53" width="8.625" style="149" customWidth="1"/>
    <col min="54" max="16384" width="9" style="149"/>
  </cols>
  <sheetData>
    <row r="1" spans="1:54" ht="18" customHeight="1" x14ac:dyDescent="0.15">
      <c r="B1" s="150" t="s">
        <v>217</v>
      </c>
      <c r="S1" s="1029" t="s">
        <v>216</v>
      </c>
      <c r="T1" s="1029"/>
      <c r="U1" s="1029"/>
      <c r="V1" s="1029"/>
      <c r="W1" s="1029"/>
      <c r="X1" s="1029"/>
      <c r="Y1" s="1029"/>
      <c r="Z1" s="1029"/>
      <c r="AA1" s="1029"/>
      <c r="AB1" s="1029"/>
      <c r="AC1" s="1029"/>
      <c r="AD1" s="1029"/>
      <c r="AE1" s="1029"/>
      <c r="AF1" s="1029"/>
      <c r="AG1" s="1029"/>
      <c r="AH1" s="1028" t="s">
        <v>215</v>
      </c>
      <c r="AI1" s="1028"/>
      <c r="AJ1" s="1028"/>
      <c r="AK1" s="1028"/>
      <c r="BB1" s="1" t="s">
        <v>117</v>
      </c>
    </row>
    <row r="2" spans="1:54" ht="8.1" customHeight="1" x14ac:dyDescent="0.15"/>
    <row r="3" spans="1:54" ht="11.1" customHeight="1" x14ac:dyDescent="0.15">
      <c r="A3" s="823" t="s">
        <v>214</v>
      </c>
      <c r="B3" s="824"/>
      <c r="C3" s="825"/>
      <c r="D3" s="834" t="s">
        <v>213</v>
      </c>
      <c r="E3" s="835"/>
      <c r="F3" s="152" t="s">
        <v>212</v>
      </c>
      <c r="G3" s="834" t="s">
        <v>211</v>
      </c>
      <c r="H3" s="835"/>
      <c r="I3" s="834" t="s">
        <v>210</v>
      </c>
      <c r="J3" s="836"/>
      <c r="K3" s="836"/>
      <c r="L3" s="836"/>
      <c r="M3" s="836"/>
      <c r="N3" s="835"/>
      <c r="O3" s="834" t="s">
        <v>209</v>
      </c>
      <c r="P3" s="836"/>
      <c r="Q3" s="835"/>
      <c r="S3" s="838" t="s">
        <v>208</v>
      </c>
      <c r="T3" s="838" t="s">
        <v>207</v>
      </c>
      <c r="U3" s="838"/>
      <c r="V3" s="1013"/>
      <c r="W3" s="1013"/>
      <c r="X3" s="1013"/>
      <c r="Y3" s="1013"/>
      <c r="Z3" s="1013"/>
      <c r="AA3" s="1013"/>
      <c r="AB3" s="1013"/>
      <c r="AD3" s="838" t="s">
        <v>206</v>
      </c>
      <c r="AE3" s="1016"/>
      <c r="AF3" s="1032" t="s">
        <v>199</v>
      </c>
      <c r="AG3" s="1032"/>
      <c r="AH3" s="1034"/>
      <c r="AI3" s="1032" t="s">
        <v>199</v>
      </c>
      <c r="AJ3" s="1034"/>
      <c r="AK3" s="153"/>
      <c r="AM3" s="823" t="s">
        <v>205</v>
      </c>
      <c r="AN3" s="824"/>
      <c r="AO3" s="824"/>
      <c r="AP3" s="824"/>
      <c r="AQ3" s="824"/>
      <c r="AR3" s="824"/>
      <c r="AS3" s="824"/>
      <c r="AT3" s="824"/>
      <c r="AU3" s="824"/>
      <c r="AV3" s="825"/>
      <c r="AX3" s="1004" t="s">
        <v>204</v>
      </c>
      <c r="AY3" s="1005"/>
      <c r="AZ3" s="1005"/>
      <c r="BA3" s="1006"/>
      <c r="BB3" s="151" t="s">
        <v>218</v>
      </c>
    </row>
    <row r="4" spans="1:54" ht="11.1" customHeight="1" x14ac:dyDescent="0.15">
      <c r="A4" s="828" t="s">
        <v>203</v>
      </c>
      <c r="B4" s="829"/>
      <c r="C4" s="830"/>
      <c r="D4" s="837">
        <v>2</v>
      </c>
      <c r="E4" s="852">
        <v>5</v>
      </c>
      <c r="F4" s="853"/>
      <c r="G4" s="826"/>
      <c r="H4" s="792"/>
      <c r="I4" s="826"/>
      <c r="J4" s="827"/>
      <c r="K4" s="827"/>
      <c r="L4" s="827"/>
      <c r="M4" s="827"/>
      <c r="N4" s="792"/>
      <c r="O4" s="826"/>
      <c r="P4" s="827"/>
      <c r="Q4" s="792"/>
      <c r="S4" s="839"/>
      <c r="T4" s="839"/>
      <c r="U4" s="839"/>
      <c r="V4" s="1014"/>
      <c r="W4" s="1014"/>
      <c r="X4" s="1014"/>
      <c r="Y4" s="1014"/>
      <c r="Z4" s="1014"/>
      <c r="AA4" s="1014"/>
      <c r="AB4" s="1014"/>
      <c r="AC4" s="154"/>
      <c r="AD4" s="839"/>
      <c r="AE4" s="1017"/>
      <c r="AF4" s="1033"/>
      <c r="AG4" s="1033"/>
      <c r="AH4" s="1035"/>
      <c r="AI4" s="1033"/>
      <c r="AJ4" s="1035"/>
      <c r="AK4" s="155"/>
      <c r="AM4" s="1025"/>
      <c r="AN4" s="1026"/>
      <c r="AO4" s="1026"/>
      <c r="AP4" s="1026"/>
      <c r="AQ4" s="1026"/>
      <c r="AR4" s="1026"/>
      <c r="AS4" s="1026"/>
      <c r="AT4" s="1026"/>
      <c r="AU4" s="1026"/>
      <c r="AV4" s="1027"/>
      <c r="AX4" s="1021" t="s">
        <v>202</v>
      </c>
      <c r="AY4" s="1022"/>
      <c r="AZ4" s="1022"/>
      <c r="BA4" s="1019" t="s">
        <v>201</v>
      </c>
    </row>
    <row r="5" spans="1:54" ht="11.1" customHeight="1" x14ac:dyDescent="0.15">
      <c r="A5" s="831"/>
      <c r="B5" s="832"/>
      <c r="C5" s="833"/>
      <c r="D5" s="837"/>
      <c r="E5" s="852"/>
      <c r="F5" s="853"/>
      <c r="G5" s="826"/>
      <c r="H5" s="792"/>
      <c r="I5" s="826"/>
      <c r="J5" s="827"/>
      <c r="K5" s="827"/>
      <c r="L5" s="827"/>
      <c r="M5" s="827"/>
      <c r="N5" s="792"/>
      <c r="O5" s="826"/>
      <c r="P5" s="827"/>
      <c r="Q5" s="792"/>
      <c r="V5" s="156" t="s">
        <v>200</v>
      </c>
      <c r="W5" s="1018"/>
      <c r="X5" s="1018"/>
      <c r="Y5" s="157" t="s">
        <v>199</v>
      </c>
      <c r="Z5" s="306"/>
      <c r="AM5" s="1025"/>
      <c r="AN5" s="1026"/>
      <c r="AO5" s="1026"/>
      <c r="AP5" s="1026"/>
      <c r="AQ5" s="1026"/>
      <c r="AR5" s="1026"/>
      <c r="AS5" s="1026"/>
      <c r="AT5" s="1026"/>
      <c r="AU5" s="1026"/>
      <c r="AV5" s="1027"/>
      <c r="AX5" s="1023"/>
      <c r="AY5" s="1024"/>
      <c r="AZ5" s="1024"/>
      <c r="BA5" s="1020"/>
      <c r="BB5" s="158"/>
    </row>
    <row r="6" spans="1:54" ht="3.95" customHeight="1" x14ac:dyDescent="0.15">
      <c r="F6" s="159"/>
      <c r="S6" s="838" t="s">
        <v>198</v>
      </c>
      <c r="T6" s="838" t="s">
        <v>197</v>
      </c>
      <c r="U6" s="838"/>
      <c r="V6" s="1030"/>
      <c r="W6" s="1030"/>
      <c r="X6" s="1030"/>
      <c r="Y6" s="1030"/>
      <c r="Z6" s="1030"/>
      <c r="AA6" s="1030"/>
      <c r="AB6" s="1030"/>
      <c r="AC6" s="1030"/>
      <c r="AD6" s="1030"/>
      <c r="AE6" s="1030"/>
      <c r="AF6" s="1030"/>
      <c r="AG6" s="1030"/>
      <c r="AH6" s="1030"/>
      <c r="AI6" s="1030"/>
      <c r="AJ6" s="1030"/>
      <c r="AK6" s="1030"/>
      <c r="AM6" s="1025"/>
      <c r="AN6" s="1026"/>
      <c r="AO6" s="1026"/>
      <c r="AP6" s="1026"/>
      <c r="AQ6" s="1026"/>
      <c r="AR6" s="1026"/>
      <c r="AS6" s="1026"/>
      <c r="AT6" s="1026"/>
      <c r="AU6" s="1026"/>
      <c r="AV6" s="1027"/>
    </row>
    <row r="7" spans="1:54" ht="11.1" customHeight="1" x14ac:dyDescent="0.15">
      <c r="A7" s="823" t="s">
        <v>196</v>
      </c>
      <c r="B7" s="824"/>
      <c r="C7" s="824"/>
      <c r="D7" s="825"/>
      <c r="E7" s="837">
        <v>2</v>
      </c>
      <c r="F7" s="791">
        <v>5</v>
      </c>
      <c r="G7" s="791">
        <v>0</v>
      </c>
      <c r="H7" s="827"/>
      <c r="I7" s="791" t="s">
        <v>195</v>
      </c>
      <c r="J7" s="827"/>
      <c r="K7" s="827"/>
      <c r="L7" s="827"/>
      <c r="M7" s="827"/>
      <c r="N7" s="827"/>
      <c r="O7" s="827"/>
      <c r="P7" s="791" t="s">
        <v>195</v>
      </c>
      <c r="Q7" s="792"/>
      <c r="S7" s="839"/>
      <c r="T7" s="839"/>
      <c r="U7" s="839"/>
      <c r="V7" s="1031"/>
      <c r="W7" s="1031"/>
      <c r="X7" s="1031"/>
      <c r="Y7" s="1031"/>
      <c r="Z7" s="1031"/>
      <c r="AA7" s="1031"/>
      <c r="AB7" s="1031"/>
      <c r="AC7" s="1031"/>
      <c r="AD7" s="1031"/>
      <c r="AE7" s="1031"/>
      <c r="AF7" s="1031"/>
      <c r="AG7" s="1031"/>
      <c r="AH7" s="1031"/>
      <c r="AI7" s="1031"/>
      <c r="AJ7" s="1031"/>
      <c r="AK7" s="1031"/>
      <c r="AM7" s="1025"/>
      <c r="AN7" s="1026"/>
      <c r="AO7" s="1026"/>
      <c r="AP7" s="1026"/>
      <c r="AQ7" s="1026"/>
      <c r="AR7" s="1026"/>
      <c r="AS7" s="1026"/>
      <c r="AT7" s="1026"/>
      <c r="AU7" s="1026"/>
      <c r="AV7" s="1027"/>
      <c r="AX7" s="1007" t="s">
        <v>194</v>
      </c>
      <c r="AY7" s="1008"/>
      <c r="AZ7" s="1008"/>
      <c r="BA7" s="1009"/>
    </row>
    <row r="8" spans="1:54" ht="11.1" customHeight="1" x14ac:dyDescent="0.15">
      <c r="A8" s="828" t="s">
        <v>193</v>
      </c>
      <c r="B8" s="829"/>
      <c r="C8" s="829"/>
      <c r="D8" s="830"/>
      <c r="E8" s="837"/>
      <c r="F8" s="791"/>
      <c r="G8" s="791"/>
      <c r="H8" s="827"/>
      <c r="I8" s="791"/>
      <c r="J8" s="827"/>
      <c r="K8" s="827"/>
      <c r="L8" s="827"/>
      <c r="M8" s="827"/>
      <c r="N8" s="827"/>
      <c r="O8" s="827"/>
      <c r="P8" s="791"/>
      <c r="Q8" s="792"/>
      <c r="S8" s="160"/>
      <c r="AM8" s="1025"/>
      <c r="AN8" s="1026"/>
      <c r="AO8" s="1026"/>
      <c r="AP8" s="1026"/>
      <c r="AQ8" s="1026"/>
      <c r="AR8" s="1026"/>
      <c r="AS8" s="1026"/>
      <c r="AT8" s="1026"/>
      <c r="AU8" s="1026"/>
      <c r="AV8" s="1027"/>
      <c r="AX8" s="993" t="s">
        <v>192</v>
      </c>
      <c r="AY8" s="994"/>
      <c r="AZ8" s="994"/>
      <c r="BA8" s="161" t="s">
        <v>191</v>
      </c>
    </row>
    <row r="9" spans="1:54" ht="11.1" customHeight="1" x14ac:dyDescent="0.15">
      <c r="A9" s="831"/>
      <c r="B9" s="832"/>
      <c r="C9" s="832"/>
      <c r="D9" s="833"/>
      <c r="E9" s="837"/>
      <c r="F9" s="791"/>
      <c r="G9" s="791"/>
      <c r="H9" s="827"/>
      <c r="I9" s="791"/>
      <c r="J9" s="827"/>
      <c r="K9" s="827"/>
      <c r="L9" s="827"/>
      <c r="M9" s="827"/>
      <c r="N9" s="827"/>
      <c r="O9" s="827"/>
      <c r="P9" s="791"/>
      <c r="Q9" s="792"/>
      <c r="S9" s="162" t="s">
        <v>190</v>
      </c>
      <c r="T9" s="162" t="s">
        <v>189</v>
      </c>
      <c r="U9" s="163"/>
      <c r="V9" s="1015"/>
      <c r="W9" s="1015"/>
      <c r="X9" s="1015"/>
      <c r="Y9" s="1015"/>
      <c r="Z9" s="1015"/>
      <c r="AA9" s="1015"/>
      <c r="AB9" s="163"/>
      <c r="AC9" s="162" t="s">
        <v>188</v>
      </c>
      <c r="AD9" s="162" t="s">
        <v>187</v>
      </c>
      <c r="AE9" s="162"/>
      <c r="AF9" s="1015"/>
      <c r="AG9" s="1015"/>
      <c r="AH9" s="1015"/>
      <c r="AI9" s="1015"/>
      <c r="AJ9" s="1015"/>
      <c r="AK9" s="1015"/>
      <c r="AM9" s="164"/>
      <c r="AN9" s="154"/>
      <c r="AO9" s="154"/>
      <c r="AP9" s="154"/>
      <c r="AQ9" s="997" t="s">
        <v>186</v>
      </c>
      <c r="AR9" s="998"/>
      <c r="AS9" s="307"/>
      <c r="AT9" s="308"/>
      <c r="AU9" s="308"/>
      <c r="AV9" s="309"/>
      <c r="AX9" s="995" t="s">
        <v>185</v>
      </c>
      <c r="AY9" s="996"/>
      <c r="AZ9" s="996"/>
      <c r="BA9" s="165" t="s">
        <v>184</v>
      </c>
    </row>
    <row r="10" spans="1:54" ht="8.1" customHeight="1" thickBot="1" x14ac:dyDescent="0.2"/>
    <row r="11" spans="1:54" ht="12" customHeight="1" x14ac:dyDescent="0.15">
      <c r="A11" s="990" t="s">
        <v>183</v>
      </c>
      <c r="B11" s="991"/>
      <c r="C11" s="991"/>
      <c r="D11" s="991"/>
      <c r="E11" s="991"/>
      <c r="F11" s="991"/>
      <c r="G11" s="991"/>
      <c r="H11" s="991"/>
      <c r="I11" s="991"/>
      <c r="J11" s="991"/>
      <c r="K11" s="991"/>
      <c r="L11" s="991"/>
      <c r="M11" s="991"/>
      <c r="N11" s="991"/>
      <c r="O11" s="991"/>
      <c r="P11" s="991"/>
      <c r="Q11" s="991"/>
      <c r="R11" s="991"/>
      <c r="S11" s="991"/>
      <c r="T11" s="991"/>
      <c r="U11" s="991"/>
      <c r="V11" s="991"/>
      <c r="W11" s="991"/>
      <c r="X11" s="991"/>
      <c r="Y11" s="991"/>
      <c r="Z11" s="991"/>
      <c r="AA11" s="991"/>
      <c r="AB11" s="991"/>
      <c r="AC11" s="991"/>
      <c r="AD11" s="991"/>
      <c r="AE11" s="991"/>
      <c r="AF11" s="991"/>
      <c r="AG11" s="903"/>
      <c r="AH11" s="991"/>
      <c r="AI11" s="991"/>
      <c r="AJ11" s="991"/>
      <c r="AK11" s="991"/>
      <c r="AL11" s="991"/>
      <c r="AM11" s="991"/>
      <c r="AN11" s="991"/>
      <c r="AO11" s="991"/>
      <c r="AP11" s="991"/>
      <c r="AQ11" s="991"/>
      <c r="AR11" s="991"/>
      <c r="AS11" s="991"/>
      <c r="AT11" s="991"/>
      <c r="AU11" s="991"/>
      <c r="AV11" s="991"/>
      <c r="AW11" s="991"/>
      <c r="AX11" s="991"/>
      <c r="AY11" s="991"/>
      <c r="AZ11" s="991"/>
      <c r="BA11" s="992"/>
    </row>
    <row r="12" spans="1:54" ht="12" customHeight="1" x14ac:dyDescent="0.15">
      <c r="A12" s="166"/>
      <c r="D12" s="808" t="s">
        <v>182</v>
      </c>
      <c r="E12" s="809"/>
      <c r="F12" s="905" t="s">
        <v>181</v>
      </c>
      <c r="G12" s="906"/>
      <c r="H12" s="906"/>
      <c r="I12" s="906"/>
      <c r="J12" s="906"/>
      <c r="K12" s="906"/>
      <c r="L12" s="906"/>
      <c r="M12" s="906"/>
      <c r="N12" s="906"/>
      <c r="O12" s="906"/>
      <c r="P12" s="906"/>
      <c r="Q12" s="906"/>
      <c r="R12" s="906"/>
      <c r="S12" s="906"/>
      <c r="T12" s="906"/>
      <c r="U12" s="906"/>
      <c r="V12" s="906"/>
      <c r="W12" s="906"/>
      <c r="X12" s="906"/>
      <c r="Y12" s="906"/>
      <c r="Z12" s="906"/>
      <c r="AA12" s="906"/>
      <c r="AB12" s="906"/>
      <c r="AC12" s="906"/>
      <c r="AD12" s="906"/>
      <c r="AE12" s="906"/>
      <c r="AF12" s="907"/>
      <c r="AG12" s="167"/>
      <c r="AH12" s="905" t="s">
        <v>180</v>
      </c>
      <c r="AI12" s="906"/>
      <c r="AJ12" s="906"/>
      <c r="AK12" s="906"/>
      <c r="AL12" s="906"/>
      <c r="AM12" s="906"/>
      <c r="AN12" s="906"/>
      <c r="AO12" s="906"/>
      <c r="AP12" s="906"/>
      <c r="AQ12" s="906"/>
      <c r="AR12" s="906"/>
      <c r="AS12" s="906"/>
      <c r="AT12" s="906"/>
      <c r="AU12" s="906"/>
      <c r="AV12" s="906"/>
      <c r="AW12" s="906"/>
      <c r="AX12" s="906"/>
      <c r="AY12" s="906"/>
      <c r="AZ12" s="906"/>
      <c r="BA12" s="942"/>
    </row>
    <row r="13" spans="1:54" ht="9.9499999999999993" customHeight="1" x14ac:dyDescent="0.15">
      <c r="A13" s="166"/>
      <c r="D13" s="808"/>
      <c r="E13" s="809"/>
      <c r="F13" s="168" t="s">
        <v>179</v>
      </c>
      <c r="G13" s="169"/>
      <c r="H13" s="169"/>
      <c r="I13" s="169"/>
      <c r="J13" s="169"/>
      <c r="K13" s="169"/>
      <c r="L13" s="169"/>
      <c r="M13" s="169"/>
      <c r="N13" s="169"/>
      <c r="O13" s="170"/>
      <c r="P13" s="168" t="s">
        <v>178</v>
      </c>
      <c r="Q13" s="171"/>
      <c r="R13" s="169"/>
      <c r="S13" s="169"/>
      <c r="T13" s="169"/>
      <c r="U13" s="169"/>
      <c r="V13" s="168" t="s">
        <v>177</v>
      </c>
      <c r="W13" s="169"/>
      <c r="X13" s="169"/>
      <c r="Y13" s="169"/>
      <c r="Z13" s="170"/>
      <c r="AA13" s="168" t="s">
        <v>176</v>
      </c>
      <c r="AB13" s="169"/>
      <c r="AC13" s="169"/>
      <c r="AD13" s="169"/>
      <c r="AE13" s="169"/>
      <c r="AF13" s="170"/>
      <c r="AH13" s="168" t="s">
        <v>175</v>
      </c>
      <c r="AI13" s="169"/>
      <c r="AJ13" s="169"/>
      <c r="AK13" s="169"/>
      <c r="AL13" s="170"/>
      <c r="AM13" s="168" t="s">
        <v>174</v>
      </c>
      <c r="AN13" s="169"/>
      <c r="AO13" s="170"/>
      <c r="AP13" s="168" t="s">
        <v>173</v>
      </c>
      <c r="AQ13" s="169"/>
      <c r="AR13" s="169"/>
      <c r="AS13" s="169"/>
      <c r="AT13" s="169"/>
      <c r="AU13" s="169"/>
      <c r="AV13" s="169"/>
      <c r="AW13" s="172"/>
      <c r="AX13" s="172"/>
      <c r="AY13" s="172"/>
      <c r="AZ13" s="172"/>
      <c r="BA13" s="173"/>
    </row>
    <row r="14" spans="1:54" ht="12" customHeight="1" x14ac:dyDescent="0.15">
      <c r="A14" s="166"/>
      <c r="E14" s="174"/>
      <c r="F14" s="840" t="s">
        <v>172</v>
      </c>
      <c r="G14" s="841"/>
      <c r="H14" s="841"/>
      <c r="I14" s="841"/>
      <c r="J14" s="841"/>
      <c r="K14" s="841"/>
      <c r="L14" s="841"/>
      <c r="M14" s="841"/>
      <c r="N14" s="841"/>
      <c r="O14" s="842"/>
      <c r="P14" s="840" t="s">
        <v>171</v>
      </c>
      <c r="Q14" s="841"/>
      <c r="R14" s="841"/>
      <c r="S14" s="841"/>
      <c r="T14" s="841"/>
      <c r="U14" s="842"/>
      <c r="V14" s="840" t="s">
        <v>170</v>
      </c>
      <c r="W14" s="841"/>
      <c r="X14" s="841"/>
      <c r="Y14" s="841"/>
      <c r="Z14" s="842"/>
      <c r="AA14" s="840" t="s">
        <v>123</v>
      </c>
      <c r="AB14" s="841"/>
      <c r="AC14" s="841"/>
      <c r="AD14" s="841"/>
      <c r="AE14" s="841"/>
      <c r="AF14" s="842"/>
      <c r="AH14" s="840" t="s">
        <v>169</v>
      </c>
      <c r="AI14" s="841"/>
      <c r="AJ14" s="841"/>
      <c r="AK14" s="841"/>
      <c r="AL14" s="842"/>
      <c r="AM14" s="840" t="s">
        <v>168</v>
      </c>
      <c r="AN14" s="841"/>
      <c r="AO14" s="842"/>
      <c r="AP14" s="840" t="s">
        <v>123</v>
      </c>
      <c r="AQ14" s="841"/>
      <c r="AR14" s="841"/>
      <c r="AS14" s="841"/>
      <c r="AT14" s="841"/>
      <c r="AU14" s="841"/>
      <c r="AV14" s="842"/>
      <c r="AW14" s="865"/>
      <c r="AX14" s="927"/>
      <c r="AY14" s="927"/>
      <c r="AZ14" s="927"/>
      <c r="BA14" s="966"/>
    </row>
    <row r="15" spans="1:54" ht="35.1" customHeight="1" x14ac:dyDescent="0.15">
      <c r="A15" s="175" t="s">
        <v>167</v>
      </c>
      <c r="B15" s="154"/>
      <c r="C15" s="154"/>
      <c r="D15" s="154"/>
      <c r="E15" s="176"/>
      <c r="F15" s="854"/>
      <c r="G15" s="855"/>
      <c r="H15" s="855"/>
      <c r="I15" s="855"/>
      <c r="J15" s="855"/>
      <c r="K15" s="855"/>
      <c r="L15" s="855"/>
      <c r="M15" s="855"/>
      <c r="N15" s="855"/>
      <c r="O15" s="856"/>
      <c r="P15" s="849" t="s">
        <v>224</v>
      </c>
      <c r="Q15" s="850"/>
      <c r="R15" s="850"/>
      <c r="S15" s="850"/>
      <c r="T15" s="850"/>
      <c r="U15" s="851"/>
      <c r="V15" s="846" t="s">
        <v>219</v>
      </c>
      <c r="W15" s="847"/>
      <c r="X15" s="847"/>
      <c r="Y15" s="847"/>
      <c r="Z15" s="848"/>
      <c r="AA15" s="843" t="s">
        <v>220</v>
      </c>
      <c r="AB15" s="844"/>
      <c r="AC15" s="844"/>
      <c r="AD15" s="844"/>
      <c r="AE15" s="844"/>
      <c r="AF15" s="845"/>
      <c r="AH15" s="1001" t="s">
        <v>223</v>
      </c>
      <c r="AI15" s="1002"/>
      <c r="AJ15" s="1002"/>
      <c r="AK15" s="1002"/>
      <c r="AL15" s="1003"/>
      <c r="AM15" s="1010" t="s">
        <v>225</v>
      </c>
      <c r="AN15" s="1011"/>
      <c r="AO15" s="1012"/>
      <c r="AP15" s="843" t="s">
        <v>221</v>
      </c>
      <c r="AQ15" s="844"/>
      <c r="AR15" s="844"/>
      <c r="AS15" s="844"/>
      <c r="AT15" s="844"/>
      <c r="AU15" s="844"/>
      <c r="AV15" s="845"/>
      <c r="AW15" s="963"/>
      <c r="AX15" s="964"/>
      <c r="AY15" s="964"/>
      <c r="AZ15" s="964"/>
      <c r="BA15" s="967"/>
    </row>
    <row r="16" spans="1:54" ht="8.1" customHeight="1" x14ac:dyDescent="0.15">
      <c r="A16" s="813" t="s">
        <v>163</v>
      </c>
      <c r="B16" s="815">
        <v>4</v>
      </c>
      <c r="C16" s="817" t="s">
        <v>161</v>
      </c>
      <c r="D16" s="819">
        <v>4</v>
      </c>
      <c r="E16" s="821" t="s">
        <v>160</v>
      </c>
      <c r="F16" s="177"/>
      <c r="G16" s="169"/>
      <c r="H16" s="178" t="s">
        <v>133</v>
      </c>
      <c r="I16" s="148"/>
      <c r="J16" s="147"/>
      <c r="K16" s="147"/>
      <c r="L16" s="169"/>
      <c r="M16" s="169"/>
      <c r="N16" s="169"/>
      <c r="O16" s="178" t="s">
        <v>128</v>
      </c>
      <c r="P16" s="179"/>
      <c r="Q16" s="169"/>
      <c r="R16" s="178" t="s">
        <v>133</v>
      </c>
      <c r="S16" s="177"/>
      <c r="T16" s="169"/>
      <c r="U16" s="178" t="s">
        <v>128</v>
      </c>
      <c r="V16" s="177"/>
      <c r="W16" s="178" t="s">
        <v>133</v>
      </c>
      <c r="X16" s="179"/>
      <c r="Y16" s="180"/>
      <c r="Z16" s="178" t="s">
        <v>128</v>
      </c>
      <c r="AA16" s="177"/>
      <c r="AB16" s="178" t="s">
        <v>133</v>
      </c>
      <c r="AC16" s="177"/>
      <c r="AD16" s="169"/>
      <c r="AE16" s="169"/>
      <c r="AF16" s="178" t="s">
        <v>128</v>
      </c>
      <c r="AH16" s="177"/>
      <c r="AI16" s="178" t="s">
        <v>133</v>
      </c>
      <c r="AJ16" s="177"/>
      <c r="AK16" s="169"/>
      <c r="AL16" s="178" t="s">
        <v>128</v>
      </c>
      <c r="AM16" s="177"/>
      <c r="AN16" s="178" t="s">
        <v>133</v>
      </c>
      <c r="AO16" s="181" t="s">
        <v>128</v>
      </c>
      <c r="AP16" s="177"/>
      <c r="AQ16" s="182" t="s">
        <v>133</v>
      </c>
      <c r="AR16" s="179"/>
      <c r="AS16" s="169"/>
      <c r="AT16" s="169"/>
      <c r="AU16" s="169"/>
      <c r="AV16" s="178" t="s">
        <v>128</v>
      </c>
      <c r="AW16" s="863"/>
      <c r="AX16" s="863"/>
      <c r="AY16" s="863"/>
      <c r="AZ16" s="863"/>
      <c r="BA16" s="864"/>
    </row>
    <row r="17" spans="1:53" ht="12" customHeight="1" x14ac:dyDescent="0.15">
      <c r="A17" s="814"/>
      <c r="B17" s="816"/>
      <c r="C17" s="818"/>
      <c r="D17" s="820"/>
      <c r="E17" s="822"/>
      <c r="F17" s="793"/>
      <c r="G17" s="794"/>
      <c r="H17" s="795"/>
      <c r="I17" s="793"/>
      <c r="J17" s="794"/>
      <c r="K17" s="794"/>
      <c r="L17" s="794"/>
      <c r="M17" s="794"/>
      <c r="N17" s="794"/>
      <c r="O17" s="795"/>
      <c r="P17" s="793"/>
      <c r="Q17" s="794"/>
      <c r="R17" s="795"/>
      <c r="S17" s="793"/>
      <c r="T17" s="794"/>
      <c r="U17" s="795"/>
      <c r="V17" s="793"/>
      <c r="W17" s="795"/>
      <c r="X17" s="793"/>
      <c r="Y17" s="794"/>
      <c r="Z17" s="795"/>
      <c r="AA17" s="810" t="str">
        <f t="shared" ref="AA17:AA22" si="0">IF(SUM(F17,P17,V17)=0,"",SUM(F17,P17,V17))</f>
        <v/>
      </c>
      <c r="AB17" s="812"/>
      <c r="AC17" s="810" t="str">
        <f t="shared" ref="AC17:AC24" si="1">IF(SUM(I17,S17,X17)=0,"",SUM(I17,S17,X17))</f>
        <v/>
      </c>
      <c r="AD17" s="811"/>
      <c r="AE17" s="811"/>
      <c r="AF17" s="812"/>
      <c r="AH17" s="800"/>
      <c r="AI17" s="801"/>
      <c r="AJ17" s="800"/>
      <c r="AK17" s="898"/>
      <c r="AL17" s="801"/>
      <c r="AM17" s="800"/>
      <c r="AN17" s="801"/>
      <c r="AO17" s="304"/>
      <c r="AP17" s="797" t="str">
        <f t="shared" ref="AP17:AP22" si="2">IF(SUM(AH17,AM17)=0,"",SUM(AH17,AM17))</f>
        <v/>
      </c>
      <c r="AQ17" s="799"/>
      <c r="AR17" s="797" t="str">
        <f t="shared" ref="AR17:AR24" si="3">IF(SUM(AJ17,AO17)=0,"",SUM(AJ17,AO17))</f>
        <v/>
      </c>
      <c r="AS17" s="798"/>
      <c r="AT17" s="798"/>
      <c r="AU17" s="798"/>
      <c r="AV17" s="799"/>
      <c r="AW17" s="863"/>
      <c r="AX17" s="863"/>
      <c r="AY17" s="863"/>
      <c r="AZ17" s="863"/>
      <c r="BA17" s="864"/>
    </row>
    <row r="18" spans="1:53" ht="20.100000000000001" customHeight="1" x14ac:dyDescent="0.15">
      <c r="A18" s="183"/>
      <c r="B18" s="172"/>
      <c r="C18" s="172"/>
      <c r="D18" s="184">
        <v>5</v>
      </c>
      <c r="E18" s="185" t="s">
        <v>160</v>
      </c>
      <c r="F18" s="784"/>
      <c r="G18" s="785"/>
      <c r="H18" s="786"/>
      <c r="I18" s="784"/>
      <c r="J18" s="785"/>
      <c r="K18" s="785"/>
      <c r="L18" s="785"/>
      <c r="M18" s="785"/>
      <c r="N18" s="785"/>
      <c r="O18" s="786"/>
      <c r="P18" s="783"/>
      <c r="Q18" s="783"/>
      <c r="R18" s="783"/>
      <c r="S18" s="783"/>
      <c r="T18" s="783"/>
      <c r="U18" s="783"/>
      <c r="V18" s="783"/>
      <c r="W18" s="783"/>
      <c r="X18" s="783"/>
      <c r="Y18" s="783"/>
      <c r="Z18" s="783"/>
      <c r="AA18" s="790" t="str">
        <f t="shared" si="0"/>
        <v/>
      </c>
      <c r="AB18" s="790"/>
      <c r="AC18" s="790" t="str">
        <f t="shared" si="1"/>
        <v/>
      </c>
      <c r="AD18" s="790"/>
      <c r="AE18" s="790"/>
      <c r="AF18" s="790"/>
      <c r="AG18" s="143"/>
      <c r="AH18" s="783"/>
      <c r="AI18" s="783"/>
      <c r="AJ18" s="784"/>
      <c r="AK18" s="785"/>
      <c r="AL18" s="786"/>
      <c r="AM18" s="783"/>
      <c r="AN18" s="783"/>
      <c r="AO18" s="305"/>
      <c r="AP18" s="790" t="str">
        <f t="shared" si="2"/>
        <v/>
      </c>
      <c r="AQ18" s="790"/>
      <c r="AR18" s="790" t="str">
        <f t="shared" si="3"/>
        <v/>
      </c>
      <c r="AS18" s="790"/>
      <c r="AT18" s="790"/>
      <c r="AU18" s="790"/>
      <c r="AV18" s="790"/>
      <c r="AW18" s="863"/>
      <c r="AX18" s="863"/>
      <c r="AY18" s="863"/>
      <c r="AZ18" s="863"/>
      <c r="BA18" s="864"/>
    </row>
    <row r="19" spans="1:53" ht="20.100000000000001" customHeight="1" x14ac:dyDescent="0.15">
      <c r="A19" s="183"/>
      <c r="B19" s="172"/>
      <c r="C19" s="172"/>
      <c r="D19" s="184">
        <v>6</v>
      </c>
      <c r="E19" s="185" t="s">
        <v>160</v>
      </c>
      <c r="F19" s="784"/>
      <c r="G19" s="785"/>
      <c r="H19" s="786"/>
      <c r="I19" s="784"/>
      <c r="J19" s="785"/>
      <c r="K19" s="785"/>
      <c r="L19" s="785"/>
      <c r="M19" s="785"/>
      <c r="N19" s="785"/>
      <c r="O19" s="786"/>
      <c r="P19" s="783"/>
      <c r="Q19" s="783"/>
      <c r="R19" s="783"/>
      <c r="S19" s="783"/>
      <c r="T19" s="783"/>
      <c r="U19" s="783"/>
      <c r="V19" s="783"/>
      <c r="W19" s="783"/>
      <c r="X19" s="783"/>
      <c r="Y19" s="783"/>
      <c r="Z19" s="783"/>
      <c r="AA19" s="790" t="str">
        <f t="shared" si="0"/>
        <v/>
      </c>
      <c r="AB19" s="790"/>
      <c r="AC19" s="790" t="str">
        <f t="shared" si="1"/>
        <v/>
      </c>
      <c r="AD19" s="790"/>
      <c r="AE19" s="790"/>
      <c r="AF19" s="790"/>
      <c r="AG19" s="143"/>
      <c r="AH19" s="784"/>
      <c r="AI19" s="786"/>
      <c r="AJ19" s="784"/>
      <c r="AK19" s="785"/>
      <c r="AL19" s="786"/>
      <c r="AM19" s="783"/>
      <c r="AN19" s="783"/>
      <c r="AO19" s="305"/>
      <c r="AP19" s="790" t="str">
        <f t="shared" si="2"/>
        <v/>
      </c>
      <c r="AQ19" s="790"/>
      <c r="AR19" s="790" t="str">
        <f t="shared" si="3"/>
        <v/>
      </c>
      <c r="AS19" s="790"/>
      <c r="AT19" s="790"/>
      <c r="AU19" s="790"/>
      <c r="AV19" s="790"/>
      <c r="AW19" s="863"/>
      <c r="AX19" s="863"/>
      <c r="AY19" s="863"/>
      <c r="AZ19" s="863"/>
      <c r="BA19" s="864"/>
    </row>
    <row r="20" spans="1:53" ht="20.100000000000001" customHeight="1" x14ac:dyDescent="0.15">
      <c r="A20" s="183"/>
      <c r="B20" s="172"/>
      <c r="C20" s="172"/>
      <c r="D20" s="184">
        <v>7</v>
      </c>
      <c r="E20" s="185" t="s">
        <v>160</v>
      </c>
      <c r="F20" s="784"/>
      <c r="G20" s="785"/>
      <c r="H20" s="786"/>
      <c r="I20" s="784"/>
      <c r="J20" s="785"/>
      <c r="K20" s="785"/>
      <c r="L20" s="785"/>
      <c r="M20" s="785"/>
      <c r="N20" s="785"/>
      <c r="O20" s="786"/>
      <c r="P20" s="783"/>
      <c r="Q20" s="783"/>
      <c r="R20" s="783"/>
      <c r="S20" s="783"/>
      <c r="T20" s="783"/>
      <c r="U20" s="783"/>
      <c r="V20" s="783"/>
      <c r="W20" s="783"/>
      <c r="X20" s="783"/>
      <c r="Y20" s="783"/>
      <c r="Z20" s="783"/>
      <c r="AA20" s="790" t="str">
        <f t="shared" si="0"/>
        <v/>
      </c>
      <c r="AB20" s="790"/>
      <c r="AC20" s="790" t="str">
        <f t="shared" si="1"/>
        <v/>
      </c>
      <c r="AD20" s="790"/>
      <c r="AE20" s="790"/>
      <c r="AF20" s="790"/>
      <c r="AG20" s="143"/>
      <c r="AH20" s="784"/>
      <c r="AI20" s="786"/>
      <c r="AJ20" s="784"/>
      <c r="AK20" s="785"/>
      <c r="AL20" s="786"/>
      <c r="AM20" s="783"/>
      <c r="AN20" s="783"/>
      <c r="AO20" s="305"/>
      <c r="AP20" s="790" t="str">
        <f t="shared" si="2"/>
        <v/>
      </c>
      <c r="AQ20" s="790"/>
      <c r="AR20" s="790" t="str">
        <f t="shared" si="3"/>
        <v/>
      </c>
      <c r="AS20" s="790"/>
      <c r="AT20" s="790"/>
      <c r="AU20" s="790"/>
      <c r="AV20" s="790"/>
      <c r="AW20" s="863"/>
      <c r="AX20" s="863"/>
      <c r="AY20" s="863"/>
      <c r="AZ20" s="863"/>
      <c r="BA20" s="864"/>
    </row>
    <row r="21" spans="1:53" ht="20.100000000000001" customHeight="1" x14ac:dyDescent="0.15">
      <c r="A21" s="183"/>
      <c r="B21" s="172"/>
      <c r="C21" s="172"/>
      <c r="D21" s="184">
        <v>8</v>
      </c>
      <c r="E21" s="185" t="s">
        <v>160</v>
      </c>
      <c r="F21" s="784"/>
      <c r="G21" s="785"/>
      <c r="H21" s="786"/>
      <c r="I21" s="784"/>
      <c r="J21" s="785"/>
      <c r="K21" s="785"/>
      <c r="L21" s="785"/>
      <c r="M21" s="785"/>
      <c r="N21" s="785"/>
      <c r="O21" s="786"/>
      <c r="P21" s="783"/>
      <c r="Q21" s="783"/>
      <c r="R21" s="783"/>
      <c r="S21" s="783"/>
      <c r="T21" s="783"/>
      <c r="U21" s="783"/>
      <c r="V21" s="783"/>
      <c r="W21" s="783"/>
      <c r="X21" s="783"/>
      <c r="Y21" s="783"/>
      <c r="Z21" s="783"/>
      <c r="AA21" s="790" t="str">
        <f t="shared" si="0"/>
        <v/>
      </c>
      <c r="AB21" s="790"/>
      <c r="AC21" s="790" t="str">
        <f t="shared" si="1"/>
        <v/>
      </c>
      <c r="AD21" s="790"/>
      <c r="AE21" s="790"/>
      <c r="AF21" s="790"/>
      <c r="AG21" s="143"/>
      <c r="AH21" s="784"/>
      <c r="AI21" s="786"/>
      <c r="AJ21" s="784"/>
      <c r="AK21" s="785"/>
      <c r="AL21" s="786"/>
      <c r="AM21" s="783"/>
      <c r="AN21" s="783"/>
      <c r="AO21" s="305"/>
      <c r="AP21" s="790" t="str">
        <f t="shared" si="2"/>
        <v/>
      </c>
      <c r="AQ21" s="790"/>
      <c r="AR21" s="790" t="str">
        <f t="shared" si="3"/>
        <v/>
      </c>
      <c r="AS21" s="790"/>
      <c r="AT21" s="790"/>
      <c r="AU21" s="790"/>
      <c r="AV21" s="790"/>
      <c r="AW21" s="863"/>
      <c r="AX21" s="863"/>
      <c r="AY21" s="863"/>
      <c r="AZ21" s="863"/>
      <c r="BA21" s="864"/>
    </row>
    <row r="22" spans="1:53" ht="20.100000000000001" customHeight="1" x14ac:dyDescent="0.15">
      <c r="A22" s="183"/>
      <c r="B22" s="172"/>
      <c r="C22" s="172"/>
      <c r="D22" s="184">
        <v>9</v>
      </c>
      <c r="E22" s="185" t="s">
        <v>160</v>
      </c>
      <c r="F22" s="784"/>
      <c r="G22" s="785"/>
      <c r="H22" s="786"/>
      <c r="I22" s="784"/>
      <c r="J22" s="785"/>
      <c r="K22" s="785"/>
      <c r="L22" s="785"/>
      <c r="M22" s="785"/>
      <c r="N22" s="785"/>
      <c r="O22" s="786"/>
      <c r="P22" s="783"/>
      <c r="Q22" s="783"/>
      <c r="R22" s="783"/>
      <c r="S22" s="783"/>
      <c r="T22" s="783"/>
      <c r="U22" s="783"/>
      <c r="V22" s="783"/>
      <c r="W22" s="783"/>
      <c r="X22" s="783"/>
      <c r="Y22" s="783"/>
      <c r="Z22" s="783"/>
      <c r="AA22" s="790" t="str">
        <f t="shared" si="0"/>
        <v/>
      </c>
      <c r="AB22" s="790"/>
      <c r="AC22" s="790" t="str">
        <f t="shared" si="1"/>
        <v/>
      </c>
      <c r="AD22" s="790"/>
      <c r="AE22" s="790"/>
      <c r="AF22" s="790"/>
      <c r="AG22" s="143"/>
      <c r="AH22" s="784"/>
      <c r="AI22" s="786"/>
      <c r="AJ22" s="784"/>
      <c r="AK22" s="785"/>
      <c r="AL22" s="786"/>
      <c r="AM22" s="783"/>
      <c r="AN22" s="783"/>
      <c r="AO22" s="305"/>
      <c r="AP22" s="790" t="str">
        <f t="shared" si="2"/>
        <v/>
      </c>
      <c r="AQ22" s="790"/>
      <c r="AR22" s="790" t="str">
        <f t="shared" si="3"/>
        <v/>
      </c>
      <c r="AS22" s="790"/>
      <c r="AT22" s="790"/>
      <c r="AU22" s="790"/>
      <c r="AV22" s="790"/>
      <c r="AW22" s="863"/>
      <c r="AX22" s="863"/>
      <c r="AY22" s="999"/>
      <c r="AZ22" s="999"/>
      <c r="BA22" s="1000"/>
    </row>
    <row r="23" spans="1:53" ht="20.100000000000001" customHeight="1" x14ac:dyDescent="0.15">
      <c r="A23" s="186" t="s">
        <v>162</v>
      </c>
      <c r="B23" s="184"/>
      <c r="C23" s="187" t="s">
        <v>161</v>
      </c>
      <c r="D23" s="303"/>
      <c r="E23" s="185" t="s">
        <v>160</v>
      </c>
      <c r="F23" s="788"/>
      <c r="G23" s="796"/>
      <c r="H23" s="789"/>
      <c r="I23" s="784"/>
      <c r="J23" s="785"/>
      <c r="K23" s="785"/>
      <c r="L23" s="785"/>
      <c r="M23" s="785"/>
      <c r="N23" s="785"/>
      <c r="O23" s="786"/>
      <c r="P23" s="790"/>
      <c r="Q23" s="790"/>
      <c r="R23" s="790"/>
      <c r="S23" s="783"/>
      <c r="T23" s="783"/>
      <c r="U23" s="783"/>
      <c r="V23" s="790"/>
      <c r="W23" s="790"/>
      <c r="X23" s="783"/>
      <c r="Y23" s="783"/>
      <c r="Z23" s="783"/>
      <c r="AA23" s="790"/>
      <c r="AB23" s="790"/>
      <c r="AC23" s="790" t="str">
        <f t="shared" si="1"/>
        <v/>
      </c>
      <c r="AD23" s="790"/>
      <c r="AE23" s="790"/>
      <c r="AF23" s="790"/>
      <c r="AG23" s="143"/>
      <c r="AH23" s="790"/>
      <c r="AI23" s="790"/>
      <c r="AJ23" s="784"/>
      <c r="AK23" s="785"/>
      <c r="AL23" s="786"/>
      <c r="AM23" s="790"/>
      <c r="AN23" s="790"/>
      <c r="AO23" s="305"/>
      <c r="AP23" s="790"/>
      <c r="AQ23" s="790"/>
      <c r="AR23" s="790" t="str">
        <f t="shared" si="3"/>
        <v/>
      </c>
      <c r="AS23" s="790"/>
      <c r="AT23" s="790"/>
      <c r="AU23" s="790"/>
      <c r="AV23" s="790"/>
      <c r="AW23" s="863"/>
      <c r="AX23" s="863"/>
      <c r="AY23" s="863"/>
      <c r="AZ23" s="863"/>
      <c r="BA23" s="864"/>
    </row>
    <row r="24" spans="1:53" ht="20.100000000000001" customHeight="1" x14ac:dyDescent="0.15">
      <c r="A24" s="183"/>
      <c r="B24" s="184"/>
      <c r="C24" s="187" t="s">
        <v>161</v>
      </c>
      <c r="D24" s="303"/>
      <c r="E24" s="185" t="s">
        <v>160</v>
      </c>
      <c r="F24" s="788"/>
      <c r="G24" s="796"/>
      <c r="H24" s="789"/>
      <c r="I24" s="784"/>
      <c r="J24" s="785"/>
      <c r="K24" s="785"/>
      <c r="L24" s="785"/>
      <c r="M24" s="785"/>
      <c r="N24" s="785"/>
      <c r="O24" s="786"/>
      <c r="P24" s="790"/>
      <c r="Q24" s="790"/>
      <c r="R24" s="790"/>
      <c r="S24" s="783"/>
      <c r="T24" s="783"/>
      <c r="U24" s="783"/>
      <c r="V24" s="790"/>
      <c r="W24" s="790"/>
      <c r="X24" s="783"/>
      <c r="Y24" s="783"/>
      <c r="Z24" s="783"/>
      <c r="AA24" s="790"/>
      <c r="AB24" s="790"/>
      <c r="AC24" s="790" t="str">
        <f t="shared" si="1"/>
        <v/>
      </c>
      <c r="AD24" s="790"/>
      <c r="AE24" s="790"/>
      <c r="AF24" s="790"/>
      <c r="AG24" s="143"/>
      <c r="AH24" s="790"/>
      <c r="AI24" s="790"/>
      <c r="AJ24" s="784"/>
      <c r="AK24" s="785"/>
      <c r="AL24" s="786"/>
      <c r="AM24" s="790"/>
      <c r="AN24" s="790"/>
      <c r="AO24" s="305"/>
      <c r="AP24" s="790"/>
      <c r="AQ24" s="790"/>
      <c r="AR24" s="790" t="str">
        <f t="shared" si="3"/>
        <v/>
      </c>
      <c r="AS24" s="790"/>
      <c r="AT24" s="790"/>
      <c r="AU24" s="790"/>
      <c r="AV24" s="790"/>
      <c r="AW24" s="863"/>
      <c r="AX24" s="863"/>
      <c r="AY24" s="863"/>
      <c r="AZ24" s="863"/>
      <c r="BA24" s="864"/>
    </row>
    <row r="25" spans="1:53" ht="9" customHeight="1" x14ac:dyDescent="0.15">
      <c r="A25" s="802" t="s">
        <v>166</v>
      </c>
      <c r="B25" s="803"/>
      <c r="C25" s="803"/>
      <c r="D25" s="803"/>
      <c r="E25" s="804"/>
      <c r="F25" s="787"/>
      <c r="G25" s="787"/>
      <c r="H25" s="787"/>
      <c r="I25" s="787">
        <f>SUM(I17:O24)</f>
        <v>0</v>
      </c>
      <c r="J25" s="787"/>
      <c r="K25" s="787"/>
      <c r="L25" s="787"/>
      <c r="M25" s="787"/>
      <c r="N25" s="787"/>
      <c r="O25" s="787"/>
      <c r="P25" s="787"/>
      <c r="Q25" s="787"/>
      <c r="R25" s="787"/>
      <c r="S25" s="787">
        <f>SUM(S17:U24)</f>
        <v>0</v>
      </c>
      <c r="T25" s="787"/>
      <c r="U25" s="787"/>
      <c r="V25" s="787"/>
      <c r="W25" s="787"/>
      <c r="X25" s="787">
        <f>SUM(X17:Z24)</f>
        <v>0</v>
      </c>
      <c r="Y25" s="787"/>
      <c r="Z25" s="787"/>
      <c r="AA25" s="787"/>
      <c r="AB25" s="787"/>
      <c r="AC25" s="145" t="s">
        <v>165</v>
      </c>
      <c r="AD25" s="146"/>
      <c r="AE25" s="146"/>
      <c r="AF25" s="140"/>
      <c r="AG25" s="143"/>
      <c r="AH25" s="787"/>
      <c r="AI25" s="787"/>
      <c r="AJ25" s="924">
        <f>SUM(AJ17:AL24)</f>
        <v>0</v>
      </c>
      <c r="AK25" s="925"/>
      <c r="AL25" s="926"/>
      <c r="AM25" s="787"/>
      <c r="AN25" s="787"/>
      <c r="AO25" s="787">
        <f>SUM(AO17:AO24)</f>
        <v>0</v>
      </c>
      <c r="AP25" s="787"/>
      <c r="AQ25" s="787"/>
      <c r="AR25" s="145" t="s">
        <v>164</v>
      </c>
      <c r="AS25" s="144"/>
      <c r="AT25" s="144"/>
      <c r="AU25" s="144"/>
      <c r="AV25" s="140"/>
      <c r="AW25" s="863"/>
      <c r="AX25" s="863"/>
      <c r="AY25" s="863"/>
      <c r="AZ25" s="863"/>
      <c r="BA25" s="864"/>
    </row>
    <row r="26" spans="1:53" ht="11.45" customHeight="1" x14ac:dyDescent="0.15">
      <c r="A26" s="805"/>
      <c r="B26" s="806"/>
      <c r="C26" s="806"/>
      <c r="D26" s="806"/>
      <c r="E26" s="807"/>
      <c r="F26" s="787"/>
      <c r="G26" s="787"/>
      <c r="H26" s="787"/>
      <c r="I26" s="787"/>
      <c r="J26" s="787"/>
      <c r="K26" s="787"/>
      <c r="L26" s="787"/>
      <c r="M26" s="787"/>
      <c r="N26" s="787"/>
      <c r="O26" s="787"/>
      <c r="P26" s="787"/>
      <c r="Q26" s="787"/>
      <c r="R26" s="787"/>
      <c r="S26" s="787"/>
      <c r="T26" s="787"/>
      <c r="U26" s="787"/>
      <c r="V26" s="787"/>
      <c r="W26" s="787"/>
      <c r="X26" s="787"/>
      <c r="Y26" s="787"/>
      <c r="Z26" s="787"/>
      <c r="AA26" s="787"/>
      <c r="AB26" s="787"/>
      <c r="AC26" s="857">
        <f>SUM(AC17:AF24)</f>
        <v>0</v>
      </c>
      <c r="AD26" s="858"/>
      <c r="AE26" s="858"/>
      <c r="AF26" s="859"/>
      <c r="AG26" s="143"/>
      <c r="AH26" s="787"/>
      <c r="AI26" s="787"/>
      <c r="AJ26" s="857"/>
      <c r="AK26" s="858"/>
      <c r="AL26" s="859"/>
      <c r="AM26" s="787"/>
      <c r="AN26" s="787"/>
      <c r="AO26" s="787"/>
      <c r="AP26" s="787"/>
      <c r="AQ26" s="787"/>
      <c r="AR26" s="857">
        <f>SUM(AR17:AV24)</f>
        <v>0</v>
      </c>
      <c r="AS26" s="858"/>
      <c r="AT26" s="858"/>
      <c r="AU26" s="858"/>
      <c r="AV26" s="859"/>
      <c r="AW26" s="863"/>
      <c r="AX26" s="863"/>
      <c r="AY26" s="863"/>
      <c r="AZ26" s="863"/>
      <c r="BA26" s="864"/>
    </row>
    <row r="27" spans="1:53" ht="20.100000000000001" customHeight="1" x14ac:dyDescent="0.15">
      <c r="A27" s="186" t="s">
        <v>163</v>
      </c>
      <c r="B27" s="184">
        <v>4</v>
      </c>
      <c r="C27" s="187" t="s">
        <v>161</v>
      </c>
      <c r="D27" s="184">
        <v>10</v>
      </c>
      <c r="E27" s="185" t="s">
        <v>160</v>
      </c>
      <c r="F27" s="783"/>
      <c r="G27" s="783"/>
      <c r="H27" s="783"/>
      <c r="I27" s="783"/>
      <c r="J27" s="783"/>
      <c r="K27" s="783"/>
      <c r="L27" s="783"/>
      <c r="M27" s="783"/>
      <c r="N27" s="783"/>
      <c r="O27" s="783"/>
      <c r="P27" s="784"/>
      <c r="Q27" s="785"/>
      <c r="R27" s="786"/>
      <c r="S27" s="784"/>
      <c r="T27" s="785"/>
      <c r="U27" s="786"/>
      <c r="V27" s="784"/>
      <c r="W27" s="786"/>
      <c r="X27" s="784"/>
      <c r="Y27" s="785"/>
      <c r="Z27" s="786"/>
      <c r="AA27" s="790" t="str">
        <f t="shared" ref="AA27:AA32" si="4">IF(SUM(F27,P27,V27)=0,"",SUM(F27,P27,V27))</f>
        <v/>
      </c>
      <c r="AB27" s="790"/>
      <c r="AC27" s="790" t="str">
        <f t="shared" ref="AC27:AC34" si="5">IF(SUM(I27,S27,X27)=0,"",SUM(I27,S27,X27))</f>
        <v/>
      </c>
      <c r="AD27" s="790"/>
      <c r="AE27" s="790"/>
      <c r="AF27" s="790"/>
      <c r="AG27" s="143"/>
      <c r="AH27" s="783"/>
      <c r="AI27" s="783"/>
      <c r="AJ27" s="784"/>
      <c r="AK27" s="785"/>
      <c r="AL27" s="786"/>
      <c r="AM27" s="783"/>
      <c r="AN27" s="783"/>
      <c r="AO27" s="305"/>
      <c r="AP27" s="790" t="str">
        <f t="shared" ref="AP27:AP32" si="6">IF(SUM(AH27,AM27)=0,"",SUM(AH27,AM27))</f>
        <v/>
      </c>
      <c r="AQ27" s="790"/>
      <c r="AR27" s="790" t="str">
        <f t="shared" ref="AR27:AR34" si="7">IF(SUM(AJ27,AO27)=0,"",SUM(AJ27,AO27))</f>
        <v/>
      </c>
      <c r="AS27" s="790"/>
      <c r="AT27" s="790"/>
      <c r="AU27" s="790"/>
      <c r="AV27" s="790"/>
      <c r="AW27" s="863"/>
      <c r="AX27" s="863"/>
      <c r="AY27" s="863"/>
      <c r="AZ27" s="863"/>
      <c r="BA27" s="864"/>
    </row>
    <row r="28" spans="1:53" ht="20.100000000000001" customHeight="1" x14ac:dyDescent="0.15">
      <c r="A28" s="183"/>
      <c r="B28" s="172"/>
      <c r="C28" s="172"/>
      <c r="D28" s="184">
        <v>11</v>
      </c>
      <c r="E28" s="185" t="s">
        <v>160</v>
      </c>
      <c r="F28" s="783"/>
      <c r="G28" s="783"/>
      <c r="H28" s="783"/>
      <c r="I28" s="783"/>
      <c r="J28" s="783"/>
      <c r="K28" s="783"/>
      <c r="L28" s="783"/>
      <c r="M28" s="783"/>
      <c r="N28" s="783"/>
      <c r="O28" s="783"/>
      <c r="P28" s="784"/>
      <c r="Q28" s="785"/>
      <c r="R28" s="786"/>
      <c r="S28" s="784"/>
      <c r="T28" s="785"/>
      <c r="U28" s="786"/>
      <c r="V28" s="784"/>
      <c r="W28" s="786"/>
      <c r="X28" s="784"/>
      <c r="Y28" s="785"/>
      <c r="Z28" s="786"/>
      <c r="AA28" s="790" t="str">
        <f t="shared" si="4"/>
        <v/>
      </c>
      <c r="AB28" s="790"/>
      <c r="AC28" s="790" t="str">
        <f t="shared" si="5"/>
        <v/>
      </c>
      <c r="AD28" s="790"/>
      <c r="AE28" s="790"/>
      <c r="AF28" s="790"/>
      <c r="AG28" s="143"/>
      <c r="AH28" s="783"/>
      <c r="AI28" s="783"/>
      <c r="AJ28" s="784"/>
      <c r="AK28" s="785"/>
      <c r="AL28" s="786"/>
      <c r="AM28" s="783"/>
      <c r="AN28" s="783"/>
      <c r="AO28" s="305"/>
      <c r="AP28" s="790" t="str">
        <f t="shared" si="6"/>
        <v/>
      </c>
      <c r="AQ28" s="790"/>
      <c r="AR28" s="790" t="str">
        <f t="shared" si="7"/>
        <v/>
      </c>
      <c r="AS28" s="790"/>
      <c r="AT28" s="790"/>
      <c r="AU28" s="790"/>
      <c r="AV28" s="790"/>
      <c r="AW28" s="863"/>
      <c r="AX28" s="863"/>
      <c r="AY28" s="863"/>
      <c r="AZ28" s="863"/>
      <c r="BA28" s="864"/>
    </row>
    <row r="29" spans="1:53" ht="20.100000000000001" customHeight="1" x14ac:dyDescent="0.15">
      <c r="A29" s="183"/>
      <c r="B29" s="172"/>
      <c r="C29" s="172"/>
      <c r="D29" s="184">
        <v>12</v>
      </c>
      <c r="E29" s="185" t="s">
        <v>160</v>
      </c>
      <c r="F29" s="783"/>
      <c r="G29" s="783"/>
      <c r="H29" s="783"/>
      <c r="I29" s="783"/>
      <c r="J29" s="783"/>
      <c r="K29" s="783"/>
      <c r="L29" s="783"/>
      <c r="M29" s="783"/>
      <c r="N29" s="783"/>
      <c r="O29" s="783"/>
      <c r="P29" s="784"/>
      <c r="Q29" s="785"/>
      <c r="R29" s="786"/>
      <c r="S29" s="784"/>
      <c r="T29" s="785"/>
      <c r="U29" s="786"/>
      <c r="V29" s="784"/>
      <c r="W29" s="786"/>
      <c r="X29" s="784"/>
      <c r="Y29" s="785"/>
      <c r="Z29" s="786"/>
      <c r="AA29" s="790" t="str">
        <f t="shared" si="4"/>
        <v/>
      </c>
      <c r="AB29" s="790"/>
      <c r="AC29" s="790" t="str">
        <f t="shared" si="5"/>
        <v/>
      </c>
      <c r="AD29" s="790"/>
      <c r="AE29" s="790"/>
      <c r="AF29" s="790"/>
      <c r="AG29" s="143"/>
      <c r="AH29" s="783"/>
      <c r="AI29" s="783"/>
      <c r="AJ29" s="784"/>
      <c r="AK29" s="785"/>
      <c r="AL29" s="786"/>
      <c r="AM29" s="783"/>
      <c r="AN29" s="783"/>
      <c r="AO29" s="305"/>
      <c r="AP29" s="790" t="str">
        <f t="shared" si="6"/>
        <v/>
      </c>
      <c r="AQ29" s="790"/>
      <c r="AR29" s="790" t="str">
        <f t="shared" si="7"/>
        <v/>
      </c>
      <c r="AS29" s="790"/>
      <c r="AT29" s="790"/>
      <c r="AU29" s="790"/>
      <c r="AV29" s="790"/>
      <c r="AW29" s="863"/>
      <c r="AX29" s="863"/>
      <c r="AY29" s="863"/>
      <c r="AZ29" s="863"/>
      <c r="BA29" s="864"/>
    </row>
    <row r="30" spans="1:53" ht="20.100000000000001" customHeight="1" x14ac:dyDescent="0.15">
      <c r="A30" s="186" t="s">
        <v>163</v>
      </c>
      <c r="B30" s="184">
        <v>5</v>
      </c>
      <c r="C30" s="187" t="s">
        <v>161</v>
      </c>
      <c r="D30" s="184">
        <v>1</v>
      </c>
      <c r="E30" s="185" t="s">
        <v>160</v>
      </c>
      <c r="F30" s="783"/>
      <c r="G30" s="783"/>
      <c r="H30" s="783"/>
      <c r="I30" s="783"/>
      <c r="J30" s="783"/>
      <c r="K30" s="783"/>
      <c r="L30" s="783"/>
      <c r="M30" s="783"/>
      <c r="N30" s="783"/>
      <c r="O30" s="783"/>
      <c r="P30" s="784"/>
      <c r="Q30" s="785"/>
      <c r="R30" s="786"/>
      <c r="S30" s="784"/>
      <c r="T30" s="785"/>
      <c r="U30" s="786"/>
      <c r="V30" s="784"/>
      <c r="W30" s="786"/>
      <c r="X30" s="784"/>
      <c r="Y30" s="785"/>
      <c r="Z30" s="786"/>
      <c r="AA30" s="790" t="str">
        <f t="shared" si="4"/>
        <v/>
      </c>
      <c r="AB30" s="790"/>
      <c r="AC30" s="790" t="str">
        <f t="shared" si="5"/>
        <v/>
      </c>
      <c r="AD30" s="790"/>
      <c r="AE30" s="790"/>
      <c r="AF30" s="790"/>
      <c r="AG30" s="143"/>
      <c r="AH30" s="783"/>
      <c r="AI30" s="783"/>
      <c r="AJ30" s="784"/>
      <c r="AK30" s="785"/>
      <c r="AL30" s="786"/>
      <c r="AM30" s="783"/>
      <c r="AN30" s="783"/>
      <c r="AO30" s="305"/>
      <c r="AP30" s="790" t="str">
        <f t="shared" si="6"/>
        <v/>
      </c>
      <c r="AQ30" s="790"/>
      <c r="AR30" s="790" t="str">
        <f t="shared" si="7"/>
        <v/>
      </c>
      <c r="AS30" s="790"/>
      <c r="AT30" s="790"/>
      <c r="AU30" s="790"/>
      <c r="AV30" s="790"/>
      <c r="AW30" s="863"/>
      <c r="AX30" s="863"/>
      <c r="AY30" s="863"/>
      <c r="AZ30" s="863"/>
      <c r="BA30" s="864"/>
    </row>
    <row r="31" spans="1:53" ht="20.100000000000001" customHeight="1" x14ac:dyDescent="0.15">
      <c r="A31" s="183"/>
      <c r="B31" s="172"/>
      <c r="C31" s="172"/>
      <c r="D31" s="184">
        <v>2</v>
      </c>
      <c r="E31" s="185" t="s">
        <v>160</v>
      </c>
      <c r="F31" s="783"/>
      <c r="G31" s="783"/>
      <c r="H31" s="783"/>
      <c r="I31" s="783"/>
      <c r="J31" s="783"/>
      <c r="K31" s="783"/>
      <c r="L31" s="783"/>
      <c r="M31" s="783"/>
      <c r="N31" s="783"/>
      <c r="O31" s="783"/>
      <c r="P31" s="784"/>
      <c r="Q31" s="785"/>
      <c r="R31" s="786"/>
      <c r="S31" s="784"/>
      <c r="T31" s="785"/>
      <c r="U31" s="786"/>
      <c r="V31" s="784"/>
      <c r="W31" s="786"/>
      <c r="X31" s="784"/>
      <c r="Y31" s="785"/>
      <c r="Z31" s="786"/>
      <c r="AA31" s="790" t="str">
        <f t="shared" si="4"/>
        <v/>
      </c>
      <c r="AB31" s="790"/>
      <c r="AC31" s="790" t="str">
        <f t="shared" si="5"/>
        <v/>
      </c>
      <c r="AD31" s="790"/>
      <c r="AE31" s="790"/>
      <c r="AF31" s="790"/>
      <c r="AG31" s="143"/>
      <c r="AH31" s="784"/>
      <c r="AI31" s="786"/>
      <c r="AJ31" s="784"/>
      <c r="AK31" s="785"/>
      <c r="AL31" s="786"/>
      <c r="AM31" s="783"/>
      <c r="AN31" s="783"/>
      <c r="AO31" s="305"/>
      <c r="AP31" s="790" t="str">
        <f t="shared" si="6"/>
        <v/>
      </c>
      <c r="AQ31" s="790"/>
      <c r="AR31" s="790" t="str">
        <f t="shared" si="7"/>
        <v/>
      </c>
      <c r="AS31" s="790"/>
      <c r="AT31" s="790"/>
      <c r="AU31" s="790"/>
      <c r="AV31" s="790"/>
      <c r="AW31" s="863"/>
      <c r="AX31" s="863"/>
      <c r="AY31" s="863"/>
      <c r="AZ31" s="863"/>
      <c r="BA31" s="864"/>
    </row>
    <row r="32" spans="1:53" ht="20.100000000000001" customHeight="1" x14ac:dyDescent="0.15">
      <c r="A32" s="183"/>
      <c r="B32" s="172"/>
      <c r="C32" s="172"/>
      <c r="D32" s="184">
        <v>3</v>
      </c>
      <c r="E32" s="185" t="s">
        <v>160</v>
      </c>
      <c r="F32" s="783"/>
      <c r="G32" s="783"/>
      <c r="H32" s="783"/>
      <c r="I32" s="783"/>
      <c r="J32" s="783"/>
      <c r="K32" s="783"/>
      <c r="L32" s="783"/>
      <c r="M32" s="783"/>
      <c r="N32" s="783"/>
      <c r="O32" s="783"/>
      <c r="P32" s="784"/>
      <c r="Q32" s="785"/>
      <c r="R32" s="786"/>
      <c r="S32" s="784"/>
      <c r="T32" s="785"/>
      <c r="U32" s="786"/>
      <c r="V32" s="784"/>
      <c r="W32" s="786"/>
      <c r="X32" s="784"/>
      <c r="Y32" s="785"/>
      <c r="Z32" s="786"/>
      <c r="AA32" s="790" t="str">
        <f t="shared" si="4"/>
        <v/>
      </c>
      <c r="AB32" s="790"/>
      <c r="AC32" s="790" t="str">
        <f t="shared" si="5"/>
        <v/>
      </c>
      <c r="AD32" s="790"/>
      <c r="AE32" s="790"/>
      <c r="AF32" s="790"/>
      <c r="AG32" s="143"/>
      <c r="AH32" s="784"/>
      <c r="AI32" s="786"/>
      <c r="AJ32" s="784"/>
      <c r="AK32" s="785"/>
      <c r="AL32" s="786"/>
      <c r="AM32" s="783"/>
      <c r="AN32" s="783"/>
      <c r="AO32" s="305"/>
      <c r="AP32" s="790" t="str">
        <f t="shared" si="6"/>
        <v/>
      </c>
      <c r="AQ32" s="790"/>
      <c r="AR32" s="790" t="str">
        <f t="shared" si="7"/>
        <v/>
      </c>
      <c r="AS32" s="790"/>
      <c r="AT32" s="790"/>
      <c r="AU32" s="790"/>
      <c r="AV32" s="790"/>
      <c r="AW32" s="863"/>
      <c r="AX32" s="863"/>
      <c r="AY32" s="863"/>
      <c r="AZ32" s="863"/>
      <c r="BA32" s="864"/>
    </row>
    <row r="33" spans="1:53" ht="20.100000000000001" customHeight="1" x14ac:dyDescent="0.15">
      <c r="A33" s="186" t="s">
        <v>162</v>
      </c>
      <c r="B33" s="184"/>
      <c r="C33" s="187" t="s">
        <v>161</v>
      </c>
      <c r="D33" s="303"/>
      <c r="E33" s="185" t="s">
        <v>160</v>
      </c>
      <c r="F33" s="790"/>
      <c r="G33" s="790"/>
      <c r="H33" s="790"/>
      <c r="I33" s="783"/>
      <c r="J33" s="783"/>
      <c r="K33" s="783"/>
      <c r="L33" s="783"/>
      <c r="M33" s="783"/>
      <c r="N33" s="783"/>
      <c r="O33" s="783"/>
      <c r="P33" s="788"/>
      <c r="Q33" s="796"/>
      <c r="R33" s="789"/>
      <c r="S33" s="784"/>
      <c r="T33" s="785"/>
      <c r="U33" s="786"/>
      <c r="V33" s="788"/>
      <c r="W33" s="789"/>
      <c r="X33" s="784"/>
      <c r="Y33" s="785"/>
      <c r="Z33" s="786"/>
      <c r="AA33" s="790"/>
      <c r="AB33" s="790"/>
      <c r="AC33" s="790" t="str">
        <f t="shared" si="5"/>
        <v/>
      </c>
      <c r="AD33" s="790"/>
      <c r="AE33" s="790"/>
      <c r="AF33" s="790"/>
      <c r="AG33" s="143"/>
      <c r="AH33" s="790"/>
      <c r="AI33" s="790"/>
      <c r="AJ33" s="784"/>
      <c r="AK33" s="785"/>
      <c r="AL33" s="786"/>
      <c r="AM33" s="790"/>
      <c r="AN33" s="790"/>
      <c r="AO33" s="305"/>
      <c r="AP33" s="790"/>
      <c r="AQ33" s="790"/>
      <c r="AR33" s="790" t="str">
        <f t="shared" si="7"/>
        <v/>
      </c>
      <c r="AS33" s="790"/>
      <c r="AT33" s="790"/>
      <c r="AU33" s="790"/>
      <c r="AV33" s="790"/>
      <c r="AW33" s="863"/>
      <c r="AX33" s="863"/>
      <c r="AY33" s="863"/>
      <c r="AZ33" s="863"/>
      <c r="BA33" s="864"/>
    </row>
    <row r="34" spans="1:53" ht="20.100000000000001" customHeight="1" x14ac:dyDescent="0.15">
      <c r="A34" s="183"/>
      <c r="B34" s="184"/>
      <c r="C34" s="187" t="s">
        <v>161</v>
      </c>
      <c r="D34" s="303"/>
      <c r="E34" s="185" t="s">
        <v>160</v>
      </c>
      <c r="F34" s="790"/>
      <c r="G34" s="790"/>
      <c r="H34" s="790"/>
      <c r="I34" s="783"/>
      <c r="J34" s="783"/>
      <c r="K34" s="783"/>
      <c r="L34" s="783"/>
      <c r="M34" s="783"/>
      <c r="N34" s="783"/>
      <c r="O34" s="783"/>
      <c r="P34" s="788"/>
      <c r="Q34" s="796"/>
      <c r="R34" s="789"/>
      <c r="S34" s="784"/>
      <c r="T34" s="785"/>
      <c r="U34" s="786"/>
      <c r="V34" s="788"/>
      <c r="W34" s="789"/>
      <c r="X34" s="784"/>
      <c r="Y34" s="785"/>
      <c r="Z34" s="786"/>
      <c r="AA34" s="790"/>
      <c r="AB34" s="790"/>
      <c r="AC34" s="790" t="str">
        <f t="shared" si="5"/>
        <v/>
      </c>
      <c r="AD34" s="790"/>
      <c r="AE34" s="790"/>
      <c r="AF34" s="790"/>
      <c r="AG34" s="143"/>
      <c r="AH34" s="790"/>
      <c r="AI34" s="790"/>
      <c r="AJ34" s="784"/>
      <c r="AK34" s="785"/>
      <c r="AL34" s="786"/>
      <c r="AM34" s="790"/>
      <c r="AN34" s="790"/>
      <c r="AO34" s="305"/>
      <c r="AP34" s="790"/>
      <c r="AQ34" s="790"/>
      <c r="AR34" s="790" t="str">
        <f t="shared" si="7"/>
        <v/>
      </c>
      <c r="AS34" s="790"/>
      <c r="AT34" s="790"/>
      <c r="AU34" s="790"/>
      <c r="AV34" s="790"/>
      <c r="AW34" s="981"/>
      <c r="AX34" s="982"/>
      <c r="AY34" s="863"/>
      <c r="AZ34" s="863"/>
      <c r="BA34" s="864"/>
    </row>
    <row r="35" spans="1:53" ht="9" customHeight="1" x14ac:dyDescent="0.15">
      <c r="A35" s="802" t="s">
        <v>159</v>
      </c>
      <c r="B35" s="803"/>
      <c r="C35" s="803"/>
      <c r="D35" s="803"/>
      <c r="E35" s="804"/>
      <c r="F35" s="787"/>
      <c r="G35" s="787"/>
      <c r="H35" s="787"/>
      <c r="I35" s="787">
        <f>SUM(I27:O34)</f>
        <v>0</v>
      </c>
      <c r="J35" s="787"/>
      <c r="K35" s="787"/>
      <c r="L35" s="787"/>
      <c r="M35" s="787"/>
      <c r="N35" s="787"/>
      <c r="O35" s="787"/>
      <c r="P35" s="787"/>
      <c r="Q35" s="787"/>
      <c r="R35" s="787"/>
      <c r="S35" s="787">
        <f>SUM(S27:U34)</f>
        <v>0</v>
      </c>
      <c r="T35" s="787"/>
      <c r="U35" s="787"/>
      <c r="V35" s="787"/>
      <c r="W35" s="787"/>
      <c r="X35" s="787">
        <f>SUM(X27:Z34)</f>
        <v>0</v>
      </c>
      <c r="Y35" s="787"/>
      <c r="Z35" s="787"/>
      <c r="AA35" s="787"/>
      <c r="AB35" s="787"/>
      <c r="AC35" s="142" t="s">
        <v>158</v>
      </c>
      <c r="AD35" s="141"/>
      <c r="AE35" s="141"/>
      <c r="AF35" s="140"/>
      <c r="AH35" s="787"/>
      <c r="AI35" s="787"/>
      <c r="AJ35" s="924">
        <f>SUM(AJ27:AL34)</f>
        <v>0</v>
      </c>
      <c r="AK35" s="925"/>
      <c r="AL35" s="926"/>
      <c r="AM35" s="787"/>
      <c r="AN35" s="787"/>
      <c r="AO35" s="787">
        <f>SUM(AO27:AO34)</f>
        <v>0</v>
      </c>
      <c r="AP35" s="787"/>
      <c r="AQ35" s="787"/>
      <c r="AR35" s="142" t="s">
        <v>157</v>
      </c>
      <c r="AS35" s="141"/>
      <c r="AT35" s="141"/>
      <c r="AU35" s="141"/>
      <c r="AV35" s="140"/>
      <c r="AW35" s="865"/>
      <c r="AX35" s="866"/>
      <c r="AY35" s="863"/>
      <c r="AZ35" s="863"/>
      <c r="BA35" s="864"/>
    </row>
    <row r="36" spans="1:53" ht="11.45" customHeight="1" thickBot="1" x14ac:dyDescent="0.2">
      <c r="A36" s="805"/>
      <c r="B36" s="806"/>
      <c r="C36" s="806"/>
      <c r="D36" s="806"/>
      <c r="E36" s="807"/>
      <c r="F36" s="787"/>
      <c r="G36" s="787"/>
      <c r="H36" s="787"/>
      <c r="I36" s="787"/>
      <c r="J36" s="787"/>
      <c r="K36" s="787"/>
      <c r="L36" s="787"/>
      <c r="M36" s="787"/>
      <c r="N36" s="787"/>
      <c r="O36" s="787"/>
      <c r="P36" s="787"/>
      <c r="Q36" s="787"/>
      <c r="R36" s="787"/>
      <c r="S36" s="787"/>
      <c r="T36" s="787"/>
      <c r="U36" s="787"/>
      <c r="V36" s="787"/>
      <c r="W36" s="787"/>
      <c r="X36" s="787"/>
      <c r="Y36" s="787"/>
      <c r="Z36" s="787"/>
      <c r="AA36" s="787"/>
      <c r="AB36" s="787"/>
      <c r="AC36" s="874">
        <f>SUM(AC27:AF34)</f>
        <v>0</v>
      </c>
      <c r="AD36" s="875"/>
      <c r="AE36" s="875"/>
      <c r="AF36" s="876"/>
      <c r="AH36" s="787"/>
      <c r="AI36" s="787"/>
      <c r="AJ36" s="857"/>
      <c r="AK36" s="858"/>
      <c r="AL36" s="859"/>
      <c r="AM36" s="787"/>
      <c r="AN36" s="787"/>
      <c r="AO36" s="787"/>
      <c r="AP36" s="787"/>
      <c r="AQ36" s="787"/>
      <c r="AR36" s="860">
        <f>SUM(AR27:AV34)</f>
        <v>0</v>
      </c>
      <c r="AS36" s="861"/>
      <c r="AT36" s="861"/>
      <c r="AU36" s="861"/>
      <c r="AV36" s="862"/>
      <c r="AW36" s="963"/>
      <c r="AX36" s="965"/>
      <c r="AY36" s="863"/>
      <c r="AZ36" s="863"/>
      <c r="BA36" s="864"/>
    </row>
    <row r="37" spans="1:53" ht="12" customHeight="1" x14ac:dyDescent="0.15">
      <c r="A37" s="944"/>
      <c r="B37" s="927"/>
      <c r="C37" s="927"/>
      <c r="D37" s="927"/>
      <c r="E37" s="866"/>
      <c r="F37" s="865"/>
      <c r="G37" s="927"/>
      <c r="H37" s="866"/>
      <c r="I37" s="865"/>
      <c r="J37" s="927"/>
      <c r="K37" s="927"/>
      <c r="L37" s="927"/>
      <c r="M37" s="927"/>
      <c r="N37" s="927"/>
      <c r="O37" s="866"/>
      <c r="P37" s="865"/>
      <c r="Q37" s="927"/>
      <c r="R37" s="866"/>
      <c r="S37" s="865"/>
      <c r="T37" s="927"/>
      <c r="U37" s="866"/>
      <c r="V37" s="865"/>
      <c r="W37" s="866"/>
      <c r="X37" s="865"/>
      <c r="Y37" s="927"/>
      <c r="Z37" s="866"/>
      <c r="AA37" s="933" t="s">
        <v>155</v>
      </c>
      <c r="AB37" s="934"/>
      <c r="AC37" s="189" t="s">
        <v>156</v>
      </c>
      <c r="AD37" s="190"/>
      <c r="AE37" s="190"/>
      <c r="AF37" s="191" t="s">
        <v>148</v>
      </c>
      <c r="AH37" s="865"/>
      <c r="AI37" s="866"/>
      <c r="AJ37" s="865"/>
      <c r="AK37" s="927"/>
      <c r="AL37" s="866"/>
      <c r="AM37" s="865"/>
      <c r="AN37" s="866"/>
      <c r="AO37" s="871"/>
      <c r="AP37" s="933" t="s">
        <v>155</v>
      </c>
      <c r="AQ37" s="934"/>
      <c r="AR37" s="189" t="s">
        <v>154</v>
      </c>
      <c r="AS37" s="190"/>
      <c r="AT37" s="190"/>
      <c r="AU37" s="190"/>
      <c r="AV37" s="191" t="s">
        <v>148</v>
      </c>
      <c r="AW37" s="927"/>
      <c r="AX37" s="866"/>
      <c r="AY37" s="863"/>
      <c r="AZ37" s="863"/>
      <c r="BA37" s="864"/>
    </row>
    <row r="38" spans="1:53" ht="12" customHeight="1" thickBot="1" x14ac:dyDescent="0.2">
      <c r="A38" s="945"/>
      <c r="B38" s="928"/>
      <c r="C38" s="928"/>
      <c r="D38" s="928"/>
      <c r="E38" s="868"/>
      <c r="F38" s="867"/>
      <c r="G38" s="928"/>
      <c r="H38" s="868"/>
      <c r="I38" s="867"/>
      <c r="J38" s="928"/>
      <c r="K38" s="928"/>
      <c r="L38" s="928"/>
      <c r="M38" s="928"/>
      <c r="N38" s="928"/>
      <c r="O38" s="868"/>
      <c r="P38" s="867"/>
      <c r="Q38" s="928"/>
      <c r="R38" s="868"/>
      <c r="S38" s="867"/>
      <c r="T38" s="928"/>
      <c r="U38" s="868"/>
      <c r="V38" s="867"/>
      <c r="W38" s="868"/>
      <c r="X38" s="867"/>
      <c r="Y38" s="928"/>
      <c r="Z38" s="868"/>
      <c r="AA38" s="935"/>
      <c r="AB38" s="936"/>
      <c r="AC38" s="930">
        <f>IF(AC26=0,0,ROUNDDOWN(AC26/1000,0))</f>
        <v>0</v>
      </c>
      <c r="AD38" s="931"/>
      <c r="AE38" s="931"/>
      <c r="AF38" s="932"/>
      <c r="AH38" s="867"/>
      <c r="AI38" s="868"/>
      <c r="AJ38" s="867"/>
      <c r="AK38" s="928"/>
      <c r="AL38" s="868"/>
      <c r="AM38" s="867"/>
      <c r="AN38" s="868"/>
      <c r="AO38" s="872"/>
      <c r="AP38" s="935"/>
      <c r="AQ38" s="936"/>
      <c r="AR38" s="930">
        <f>IF(AR26=0,0,ROUNDDOWN(AR26/1000,0))</f>
        <v>0</v>
      </c>
      <c r="AS38" s="931"/>
      <c r="AT38" s="931"/>
      <c r="AU38" s="931"/>
      <c r="AV38" s="932"/>
      <c r="AW38" s="928"/>
      <c r="AX38" s="868"/>
      <c r="AY38" s="863"/>
      <c r="AZ38" s="863"/>
      <c r="BA38" s="864"/>
    </row>
    <row r="39" spans="1:53" ht="12" customHeight="1" x14ac:dyDescent="0.15">
      <c r="A39" s="945"/>
      <c r="B39" s="928"/>
      <c r="C39" s="928"/>
      <c r="D39" s="928"/>
      <c r="E39" s="868"/>
      <c r="F39" s="867"/>
      <c r="G39" s="928"/>
      <c r="H39" s="868"/>
      <c r="I39" s="867"/>
      <c r="J39" s="928"/>
      <c r="K39" s="928"/>
      <c r="L39" s="928"/>
      <c r="M39" s="928"/>
      <c r="N39" s="928"/>
      <c r="O39" s="868"/>
      <c r="P39" s="867"/>
      <c r="Q39" s="928"/>
      <c r="R39" s="868"/>
      <c r="S39" s="867"/>
      <c r="T39" s="928"/>
      <c r="U39" s="868"/>
      <c r="V39" s="867"/>
      <c r="W39" s="868"/>
      <c r="X39" s="867"/>
      <c r="Y39" s="928"/>
      <c r="Z39" s="868"/>
      <c r="AA39" s="937"/>
      <c r="AB39" s="938"/>
      <c r="AC39" s="189" t="s">
        <v>153</v>
      </c>
      <c r="AD39" s="190"/>
      <c r="AE39" s="190"/>
      <c r="AF39" s="191" t="s">
        <v>148</v>
      </c>
      <c r="AH39" s="867"/>
      <c r="AI39" s="868"/>
      <c r="AJ39" s="867"/>
      <c r="AK39" s="928"/>
      <c r="AL39" s="868"/>
      <c r="AM39" s="867"/>
      <c r="AN39" s="868"/>
      <c r="AO39" s="872"/>
      <c r="AP39" s="937"/>
      <c r="AQ39" s="938"/>
      <c r="AR39" s="189" t="s">
        <v>152</v>
      </c>
      <c r="AS39" s="190"/>
      <c r="AT39" s="190"/>
      <c r="AU39" s="190"/>
      <c r="AV39" s="191" t="s">
        <v>148</v>
      </c>
      <c r="AW39" s="964"/>
      <c r="AX39" s="965"/>
      <c r="AY39" s="863"/>
      <c r="AZ39" s="863"/>
      <c r="BA39" s="864"/>
    </row>
    <row r="40" spans="1:53" ht="12" customHeight="1" thickBot="1" x14ac:dyDescent="0.2">
      <c r="A40" s="945"/>
      <c r="B40" s="928"/>
      <c r="C40" s="928"/>
      <c r="D40" s="928"/>
      <c r="E40" s="868"/>
      <c r="F40" s="867"/>
      <c r="G40" s="928"/>
      <c r="H40" s="868"/>
      <c r="I40" s="867"/>
      <c r="J40" s="928"/>
      <c r="K40" s="928"/>
      <c r="L40" s="928"/>
      <c r="M40" s="928"/>
      <c r="N40" s="928"/>
      <c r="O40" s="868"/>
      <c r="P40" s="867"/>
      <c r="Q40" s="928"/>
      <c r="R40" s="868"/>
      <c r="S40" s="867"/>
      <c r="T40" s="928"/>
      <c r="U40" s="868"/>
      <c r="V40" s="867"/>
      <c r="W40" s="868"/>
      <c r="X40" s="867"/>
      <c r="Y40" s="928"/>
      <c r="Z40" s="868"/>
      <c r="AA40" s="177"/>
      <c r="AB40" s="192" t="s">
        <v>151</v>
      </c>
      <c r="AC40" s="930">
        <f>IF(AC36=0,0,ROUNDDOWN(AC36/1000,0))</f>
        <v>0</v>
      </c>
      <c r="AD40" s="931"/>
      <c r="AE40" s="931"/>
      <c r="AF40" s="932"/>
      <c r="AH40" s="867"/>
      <c r="AI40" s="868"/>
      <c r="AJ40" s="867"/>
      <c r="AK40" s="928"/>
      <c r="AL40" s="868"/>
      <c r="AM40" s="867"/>
      <c r="AN40" s="868"/>
      <c r="AO40" s="872"/>
      <c r="AP40" s="177"/>
      <c r="AQ40" s="192" t="s">
        <v>151</v>
      </c>
      <c r="AR40" s="930">
        <f>IF(AR36=0,0,ROUNDDOWN(AR36/1000,0))</f>
        <v>0</v>
      </c>
      <c r="AS40" s="931"/>
      <c r="AT40" s="931"/>
      <c r="AU40" s="931"/>
      <c r="AV40" s="932"/>
      <c r="AW40" s="927"/>
      <c r="AX40" s="866"/>
      <c r="AY40" s="863"/>
      <c r="AZ40" s="863"/>
      <c r="BA40" s="864"/>
    </row>
    <row r="41" spans="1:53" ht="12" customHeight="1" x14ac:dyDescent="0.15">
      <c r="A41" s="945"/>
      <c r="B41" s="928"/>
      <c r="C41" s="928"/>
      <c r="D41" s="928"/>
      <c r="E41" s="868"/>
      <c r="F41" s="867"/>
      <c r="G41" s="928"/>
      <c r="H41" s="868"/>
      <c r="I41" s="867"/>
      <c r="J41" s="928"/>
      <c r="K41" s="928"/>
      <c r="L41" s="928"/>
      <c r="M41" s="928"/>
      <c r="N41" s="928"/>
      <c r="O41" s="868"/>
      <c r="P41" s="867"/>
      <c r="Q41" s="928"/>
      <c r="R41" s="868"/>
      <c r="S41" s="867"/>
      <c r="T41" s="928"/>
      <c r="U41" s="868"/>
      <c r="V41" s="867"/>
      <c r="W41" s="868"/>
      <c r="X41" s="867"/>
      <c r="Y41" s="928"/>
      <c r="Z41" s="868"/>
      <c r="AA41" s="890">
        <v>6</v>
      </c>
      <c r="AB41" s="891"/>
      <c r="AC41" s="189" t="s">
        <v>150</v>
      </c>
      <c r="AD41" s="190"/>
      <c r="AE41" s="190"/>
      <c r="AF41" s="191" t="s">
        <v>148</v>
      </c>
      <c r="AH41" s="867"/>
      <c r="AI41" s="868"/>
      <c r="AJ41" s="867"/>
      <c r="AK41" s="928"/>
      <c r="AL41" s="868"/>
      <c r="AM41" s="867"/>
      <c r="AN41" s="868"/>
      <c r="AO41" s="872"/>
      <c r="AP41" s="890">
        <v>1</v>
      </c>
      <c r="AQ41" s="891"/>
      <c r="AR41" s="189" t="s">
        <v>149</v>
      </c>
      <c r="AS41" s="190"/>
      <c r="AT41" s="190"/>
      <c r="AU41" s="190"/>
      <c r="AV41" s="191" t="s">
        <v>148</v>
      </c>
      <c r="AW41" s="928"/>
      <c r="AX41" s="868"/>
      <c r="AY41" s="863"/>
      <c r="AZ41" s="863"/>
      <c r="BA41" s="864"/>
    </row>
    <row r="42" spans="1:53" ht="12" customHeight="1" thickBot="1" x14ac:dyDescent="0.2">
      <c r="A42" s="946"/>
      <c r="B42" s="929"/>
      <c r="C42" s="929"/>
      <c r="D42" s="929"/>
      <c r="E42" s="870"/>
      <c r="F42" s="869"/>
      <c r="G42" s="929"/>
      <c r="H42" s="870"/>
      <c r="I42" s="869"/>
      <c r="J42" s="929"/>
      <c r="K42" s="929"/>
      <c r="L42" s="929"/>
      <c r="M42" s="929"/>
      <c r="N42" s="929"/>
      <c r="O42" s="870"/>
      <c r="P42" s="869"/>
      <c r="Q42" s="929"/>
      <c r="R42" s="870"/>
      <c r="S42" s="869"/>
      <c r="T42" s="929"/>
      <c r="U42" s="870"/>
      <c r="V42" s="869"/>
      <c r="W42" s="870"/>
      <c r="X42" s="869"/>
      <c r="Y42" s="929"/>
      <c r="Z42" s="870"/>
      <c r="AA42" s="892"/>
      <c r="AB42" s="893"/>
      <c r="AC42" s="930">
        <f>IF(AND(AC26=0,AC36=0),0,ROUNDDOWN(SUM(AC26,AC36)/1000,0))</f>
        <v>0</v>
      </c>
      <c r="AD42" s="931"/>
      <c r="AE42" s="931"/>
      <c r="AF42" s="932"/>
      <c r="AG42" s="193"/>
      <c r="AH42" s="869"/>
      <c r="AI42" s="870"/>
      <c r="AJ42" s="869"/>
      <c r="AK42" s="929"/>
      <c r="AL42" s="870"/>
      <c r="AM42" s="869"/>
      <c r="AN42" s="870"/>
      <c r="AO42" s="873"/>
      <c r="AP42" s="892"/>
      <c r="AQ42" s="893"/>
      <c r="AR42" s="930">
        <f>IF(AND(AR26=0,AR36=0),0,ROUNDDOWN(SUM(AR26,AR36)/1000,0))</f>
        <v>0</v>
      </c>
      <c r="AS42" s="931"/>
      <c r="AT42" s="931"/>
      <c r="AU42" s="931"/>
      <c r="AV42" s="932"/>
      <c r="AW42" s="929"/>
      <c r="AX42" s="870"/>
      <c r="AY42" s="988"/>
      <c r="AZ42" s="988"/>
      <c r="BA42" s="989"/>
    </row>
    <row r="43" spans="1:53" ht="5.0999999999999996" customHeight="1" thickBot="1" x14ac:dyDescent="0.2">
      <c r="A43" s="947" t="s">
        <v>147</v>
      </c>
      <c r="B43" s="903"/>
      <c r="C43" s="903"/>
      <c r="D43" s="903"/>
      <c r="E43" s="903"/>
      <c r="F43" s="903"/>
      <c r="G43" s="903"/>
      <c r="H43" s="903"/>
      <c r="I43" s="903"/>
      <c r="J43" s="903"/>
      <c r="K43" s="903"/>
      <c r="L43" s="903"/>
      <c r="M43" s="903"/>
      <c r="N43" s="903"/>
      <c r="O43" s="904"/>
      <c r="P43" s="908" t="s">
        <v>146</v>
      </c>
      <c r="Q43" s="909"/>
      <c r="R43" s="909"/>
      <c r="S43" s="909"/>
      <c r="T43" s="910"/>
      <c r="U43" s="902" t="s">
        <v>145</v>
      </c>
      <c r="V43" s="903"/>
      <c r="W43" s="903"/>
      <c r="X43" s="903"/>
      <c r="Y43" s="903"/>
      <c r="Z43" s="903"/>
      <c r="AA43" s="903"/>
      <c r="AB43" s="904"/>
      <c r="AC43" s="902" t="s">
        <v>144</v>
      </c>
      <c r="AD43" s="903"/>
      <c r="AE43" s="903"/>
      <c r="AF43" s="903"/>
      <c r="AG43" s="903"/>
      <c r="AH43" s="903"/>
      <c r="AI43" s="903"/>
      <c r="AJ43" s="903"/>
      <c r="AK43" s="903"/>
      <c r="AL43" s="903"/>
      <c r="AM43" s="903"/>
      <c r="AN43" s="941"/>
      <c r="AO43" s="985"/>
      <c r="AP43" s="986"/>
      <c r="AQ43" s="986"/>
      <c r="AR43" s="986"/>
      <c r="AS43" s="986"/>
      <c r="AT43" s="986"/>
      <c r="AU43" s="986"/>
      <c r="AV43" s="986"/>
      <c r="AW43" s="986"/>
      <c r="AX43" s="987"/>
    </row>
    <row r="44" spans="1:53" ht="8.1" customHeight="1" x14ac:dyDescent="0.15">
      <c r="A44" s="948"/>
      <c r="B44" s="906"/>
      <c r="C44" s="906"/>
      <c r="D44" s="906"/>
      <c r="E44" s="906"/>
      <c r="F44" s="906"/>
      <c r="G44" s="906"/>
      <c r="H44" s="906"/>
      <c r="I44" s="906"/>
      <c r="J44" s="906"/>
      <c r="K44" s="906"/>
      <c r="L44" s="906"/>
      <c r="M44" s="906"/>
      <c r="N44" s="906"/>
      <c r="O44" s="907"/>
      <c r="P44" s="911"/>
      <c r="Q44" s="878"/>
      <c r="R44" s="878"/>
      <c r="S44" s="878"/>
      <c r="T44" s="912"/>
      <c r="U44" s="905"/>
      <c r="V44" s="906"/>
      <c r="W44" s="906"/>
      <c r="X44" s="906"/>
      <c r="Y44" s="906"/>
      <c r="Z44" s="906"/>
      <c r="AA44" s="906"/>
      <c r="AB44" s="907"/>
      <c r="AC44" s="905"/>
      <c r="AD44" s="906"/>
      <c r="AE44" s="906"/>
      <c r="AF44" s="906"/>
      <c r="AG44" s="906"/>
      <c r="AH44" s="906"/>
      <c r="AI44" s="906"/>
      <c r="AJ44" s="906"/>
      <c r="AK44" s="906"/>
      <c r="AL44" s="906"/>
      <c r="AM44" s="906"/>
      <c r="AN44" s="942"/>
      <c r="AO44" s="945"/>
      <c r="AP44" s="928"/>
      <c r="AQ44" s="928"/>
      <c r="AR44" s="928"/>
      <c r="AS44" s="928"/>
      <c r="AT44" s="928"/>
      <c r="AU44" s="928"/>
      <c r="AV44" s="928"/>
      <c r="AW44" s="928"/>
      <c r="AX44" s="984"/>
      <c r="AZ44" s="969" t="s">
        <v>143</v>
      </c>
      <c r="BA44" s="970"/>
    </row>
    <row r="45" spans="1:53" ht="11.1" customHeight="1" x14ac:dyDescent="0.15">
      <c r="A45" s="943" t="s">
        <v>142</v>
      </c>
      <c r="B45" s="900"/>
      <c r="C45" s="900"/>
      <c r="D45" s="900"/>
      <c r="E45" s="900"/>
      <c r="F45" s="900"/>
      <c r="G45" s="901"/>
      <c r="H45" s="899" t="s">
        <v>140</v>
      </c>
      <c r="I45" s="900"/>
      <c r="J45" s="900"/>
      <c r="K45" s="900"/>
      <c r="L45" s="900"/>
      <c r="M45" s="900"/>
      <c r="N45" s="900"/>
      <c r="O45" s="901"/>
      <c r="P45" s="913"/>
      <c r="Q45" s="914"/>
      <c r="R45" s="914"/>
      <c r="S45" s="914"/>
      <c r="T45" s="915"/>
      <c r="U45" s="900" t="s">
        <v>141</v>
      </c>
      <c r="V45" s="900"/>
      <c r="W45" s="900"/>
      <c r="X45" s="900"/>
      <c r="Y45" s="901"/>
      <c r="Z45" s="899" t="s">
        <v>140</v>
      </c>
      <c r="AA45" s="900"/>
      <c r="AB45" s="901"/>
      <c r="AC45" s="954"/>
      <c r="AD45" s="955"/>
      <c r="AE45" s="955"/>
      <c r="AF45" s="955"/>
      <c r="AG45" s="956"/>
      <c r="AH45" s="957" t="s">
        <v>139</v>
      </c>
      <c r="AI45" s="958"/>
      <c r="AJ45" s="958"/>
      <c r="AK45" s="959"/>
      <c r="AL45" s="957" t="s">
        <v>138</v>
      </c>
      <c r="AM45" s="958"/>
      <c r="AN45" s="960"/>
      <c r="AO45" s="983"/>
      <c r="AP45" s="964"/>
      <c r="AQ45" s="964"/>
      <c r="AR45" s="964"/>
      <c r="AS45" s="964"/>
      <c r="AT45" s="964"/>
      <c r="AU45" s="964"/>
      <c r="AV45" s="964"/>
      <c r="AW45" s="964"/>
      <c r="AX45" s="967"/>
      <c r="AZ45" s="971"/>
      <c r="BA45" s="972"/>
    </row>
    <row r="46" spans="1:53" ht="9.9499999999999993" customHeight="1" x14ac:dyDescent="0.15">
      <c r="A46" s="939"/>
      <c r="B46" s="895"/>
      <c r="C46" s="895"/>
      <c r="D46" s="895"/>
      <c r="E46" s="895"/>
      <c r="F46" s="895"/>
      <c r="G46" s="178" t="s">
        <v>128</v>
      </c>
      <c r="H46" s="894"/>
      <c r="I46" s="895"/>
      <c r="J46" s="895"/>
      <c r="K46" s="895"/>
      <c r="L46" s="895"/>
      <c r="M46" s="895"/>
      <c r="N46" s="895"/>
      <c r="O46" s="178" t="s">
        <v>128</v>
      </c>
      <c r="P46" s="884"/>
      <c r="Q46" s="885"/>
      <c r="R46" s="885"/>
      <c r="S46" s="885"/>
      <c r="T46" s="886"/>
      <c r="U46" s="894"/>
      <c r="V46" s="895"/>
      <c r="W46" s="895"/>
      <c r="X46" s="895"/>
      <c r="Y46" s="178" t="s">
        <v>128</v>
      </c>
      <c r="Z46" s="894"/>
      <c r="AA46" s="895"/>
      <c r="AB46" s="178" t="s">
        <v>128</v>
      </c>
      <c r="AC46" s="188" t="s">
        <v>137</v>
      </c>
      <c r="AD46" s="949" t="s">
        <v>136</v>
      </c>
      <c r="AE46" s="949"/>
      <c r="AF46" s="950"/>
      <c r="AG46" s="951"/>
      <c r="AH46" s="961"/>
      <c r="AI46" s="962"/>
      <c r="AJ46" s="962"/>
      <c r="AK46" s="178" t="s">
        <v>133</v>
      </c>
      <c r="AL46" s="865"/>
      <c r="AM46" s="927"/>
      <c r="AN46" s="966"/>
      <c r="AO46" s="944"/>
      <c r="AP46" s="927"/>
      <c r="AQ46" s="866"/>
      <c r="AR46" s="865"/>
      <c r="AS46" s="927"/>
      <c r="AT46" s="927"/>
      <c r="AU46" s="927"/>
      <c r="AV46" s="927"/>
      <c r="AW46" s="927"/>
      <c r="AX46" s="966"/>
      <c r="AZ46" s="973"/>
      <c r="BA46" s="974"/>
    </row>
    <row r="47" spans="1:53" ht="9.9499999999999993" customHeight="1" x14ac:dyDescent="0.15">
      <c r="A47" s="940"/>
      <c r="B47" s="898"/>
      <c r="C47" s="898"/>
      <c r="D47" s="898"/>
      <c r="E47" s="898"/>
      <c r="F47" s="898"/>
      <c r="G47" s="176"/>
      <c r="H47" s="800"/>
      <c r="I47" s="898"/>
      <c r="J47" s="898"/>
      <c r="K47" s="898"/>
      <c r="L47" s="898"/>
      <c r="M47" s="898"/>
      <c r="N47" s="898"/>
      <c r="O47" s="176"/>
      <c r="P47" s="887"/>
      <c r="Q47" s="888"/>
      <c r="R47" s="888"/>
      <c r="S47" s="888"/>
      <c r="T47" s="889"/>
      <c r="U47" s="800"/>
      <c r="V47" s="898"/>
      <c r="W47" s="898"/>
      <c r="X47" s="898"/>
      <c r="Y47" s="176"/>
      <c r="Z47" s="800"/>
      <c r="AA47" s="898"/>
      <c r="AB47" s="176"/>
      <c r="AC47" s="164"/>
      <c r="AD47" s="952"/>
      <c r="AE47" s="952"/>
      <c r="AF47" s="952"/>
      <c r="AG47" s="953"/>
      <c r="AH47" s="797"/>
      <c r="AI47" s="798"/>
      <c r="AJ47" s="798"/>
      <c r="AK47" s="176"/>
      <c r="AL47" s="963"/>
      <c r="AM47" s="964"/>
      <c r="AN47" s="967"/>
      <c r="AO47" s="945"/>
      <c r="AP47" s="928"/>
      <c r="AQ47" s="868"/>
      <c r="AR47" s="867"/>
      <c r="AS47" s="928"/>
      <c r="AT47" s="928"/>
      <c r="AU47" s="928"/>
      <c r="AV47" s="928"/>
      <c r="AW47" s="928"/>
      <c r="AX47" s="984"/>
      <c r="AZ47" s="973"/>
      <c r="BA47" s="974"/>
    </row>
    <row r="48" spans="1:53" ht="9.9499999999999993" customHeight="1" x14ac:dyDescent="0.15">
      <c r="A48" s="939"/>
      <c r="B48" s="895"/>
      <c r="C48" s="895"/>
      <c r="D48" s="895"/>
      <c r="E48" s="895"/>
      <c r="F48" s="895"/>
      <c r="G48" s="178" t="s">
        <v>128</v>
      </c>
      <c r="H48" s="894"/>
      <c r="I48" s="895"/>
      <c r="J48" s="895"/>
      <c r="K48" s="895"/>
      <c r="L48" s="895"/>
      <c r="M48" s="895"/>
      <c r="N48" s="895"/>
      <c r="O48" s="178" t="s">
        <v>128</v>
      </c>
      <c r="P48" s="884"/>
      <c r="Q48" s="885"/>
      <c r="R48" s="885"/>
      <c r="S48" s="885"/>
      <c r="T48" s="886"/>
      <c r="U48" s="894"/>
      <c r="V48" s="895"/>
      <c r="W48" s="895"/>
      <c r="X48" s="895"/>
      <c r="Y48" s="178" t="s">
        <v>128</v>
      </c>
      <c r="Z48" s="894"/>
      <c r="AA48" s="895"/>
      <c r="AB48" s="178" t="s">
        <v>128</v>
      </c>
      <c r="AC48" s="188" t="s">
        <v>135</v>
      </c>
      <c r="AD48" s="949" t="s">
        <v>134</v>
      </c>
      <c r="AE48" s="949"/>
      <c r="AF48" s="950"/>
      <c r="AG48" s="951"/>
      <c r="AH48" s="865"/>
      <c r="AI48" s="927"/>
      <c r="AJ48" s="927"/>
      <c r="AK48" s="866"/>
      <c r="AL48" s="961"/>
      <c r="AM48" s="962"/>
      <c r="AN48" s="194" t="s">
        <v>133</v>
      </c>
      <c r="AO48" s="983"/>
      <c r="AP48" s="964"/>
      <c r="AQ48" s="965"/>
      <c r="AR48" s="963"/>
      <c r="AS48" s="964"/>
      <c r="AT48" s="964"/>
      <c r="AU48" s="964"/>
      <c r="AV48" s="964"/>
      <c r="AW48" s="964"/>
      <c r="AX48" s="967"/>
      <c r="AZ48" s="973"/>
      <c r="BA48" s="974"/>
    </row>
    <row r="49" spans="1:53" ht="9.9499999999999993" customHeight="1" x14ac:dyDescent="0.15">
      <c r="A49" s="940"/>
      <c r="B49" s="898"/>
      <c r="C49" s="898"/>
      <c r="D49" s="898"/>
      <c r="E49" s="898"/>
      <c r="F49" s="898"/>
      <c r="G49" s="176"/>
      <c r="H49" s="800"/>
      <c r="I49" s="898"/>
      <c r="J49" s="898"/>
      <c r="K49" s="898"/>
      <c r="L49" s="898"/>
      <c r="M49" s="898"/>
      <c r="N49" s="898"/>
      <c r="O49" s="176"/>
      <c r="P49" s="887"/>
      <c r="Q49" s="888"/>
      <c r="R49" s="888"/>
      <c r="S49" s="888"/>
      <c r="T49" s="889"/>
      <c r="U49" s="800"/>
      <c r="V49" s="898"/>
      <c r="W49" s="898"/>
      <c r="X49" s="898"/>
      <c r="Y49" s="176"/>
      <c r="Z49" s="800"/>
      <c r="AA49" s="898"/>
      <c r="AB49" s="176"/>
      <c r="AC49" s="164"/>
      <c r="AD49" s="952"/>
      <c r="AE49" s="952"/>
      <c r="AF49" s="952"/>
      <c r="AG49" s="953"/>
      <c r="AH49" s="963"/>
      <c r="AI49" s="964"/>
      <c r="AJ49" s="964"/>
      <c r="AK49" s="965"/>
      <c r="AL49" s="797"/>
      <c r="AM49" s="798"/>
      <c r="AN49" s="195"/>
      <c r="AO49" s="944"/>
      <c r="AP49" s="927"/>
      <c r="AQ49" s="866"/>
      <c r="AR49" s="865"/>
      <c r="AS49" s="927"/>
      <c r="AT49" s="927"/>
      <c r="AU49" s="927"/>
      <c r="AV49" s="927"/>
      <c r="AW49" s="927"/>
      <c r="AX49" s="966"/>
      <c r="AZ49" s="973"/>
      <c r="BA49" s="974"/>
    </row>
    <row r="50" spans="1:53" ht="9.9499999999999993" customHeight="1" x14ac:dyDescent="0.15">
      <c r="A50" s="939"/>
      <c r="B50" s="895"/>
      <c r="C50" s="895"/>
      <c r="D50" s="895"/>
      <c r="E50" s="895"/>
      <c r="F50" s="895"/>
      <c r="G50" s="178" t="s">
        <v>128</v>
      </c>
      <c r="H50" s="894"/>
      <c r="I50" s="895"/>
      <c r="J50" s="895"/>
      <c r="K50" s="895"/>
      <c r="L50" s="895"/>
      <c r="M50" s="895"/>
      <c r="N50" s="895"/>
      <c r="O50" s="178" t="s">
        <v>128</v>
      </c>
      <c r="P50" s="884"/>
      <c r="Q50" s="885"/>
      <c r="R50" s="885"/>
      <c r="S50" s="885"/>
      <c r="T50" s="886"/>
      <c r="U50" s="894"/>
      <c r="V50" s="895"/>
      <c r="W50" s="895"/>
      <c r="X50" s="895"/>
      <c r="Y50" s="178" t="s">
        <v>128</v>
      </c>
      <c r="Z50" s="894"/>
      <c r="AA50" s="895"/>
      <c r="AB50" s="178" t="s">
        <v>128</v>
      </c>
      <c r="AC50" s="188" t="s">
        <v>132</v>
      </c>
      <c r="AD50" s="949" t="s">
        <v>131</v>
      </c>
      <c r="AE50" s="949"/>
      <c r="AF50" s="950"/>
      <c r="AG50" s="951"/>
      <c r="AH50" s="894"/>
      <c r="AI50" s="895"/>
      <c r="AJ50" s="895"/>
      <c r="AK50" s="178" t="s">
        <v>128</v>
      </c>
      <c r="AL50" s="894"/>
      <c r="AM50" s="895"/>
      <c r="AN50" s="194" t="s">
        <v>128</v>
      </c>
      <c r="AO50" s="945"/>
      <c r="AP50" s="928"/>
      <c r="AQ50" s="868"/>
      <c r="AR50" s="867"/>
      <c r="AS50" s="928"/>
      <c r="AT50" s="928"/>
      <c r="AU50" s="928"/>
      <c r="AV50" s="928"/>
      <c r="AW50" s="928"/>
      <c r="AX50" s="984"/>
      <c r="AZ50" s="973"/>
      <c r="BA50" s="974"/>
    </row>
    <row r="51" spans="1:53" ht="9.9499999999999993" customHeight="1" x14ac:dyDescent="0.15">
      <c r="A51" s="940"/>
      <c r="B51" s="898"/>
      <c r="C51" s="898"/>
      <c r="D51" s="898"/>
      <c r="E51" s="898"/>
      <c r="F51" s="898"/>
      <c r="G51" s="176"/>
      <c r="H51" s="800"/>
      <c r="I51" s="898"/>
      <c r="J51" s="898"/>
      <c r="K51" s="898"/>
      <c r="L51" s="898"/>
      <c r="M51" s="898"/>
      <c r="N51" s="898"/>
      <c r="O51" s="176"/>
      <c r="P51" s="887"/>
      <c r="Q51" s="888"/>
      <c r="R51" s="888"/>
      <c r="S51" s="888"/>
      <c r="T51" s="889"/>
      <c r="U51" s="800"/>
      <c r="V51" s="898"/>
      <c r="W51" s="898"/>
      <c r="X51" s="898"/>
      <c r="Y51" s="176"/>
      <c r="Z51" s="800"/>
      <c r="AA51" s="898"/>
      <c r="AB51" s="176"/>
      <c r="AC51" s="164"/>
      <c r="AD51" s="952"/>
      <c r="AE51" s="952"/>
      <c r="AF51" s="952"/>
      <c r="AG51" s="953"/>
      <c r="AH51" s="800"/>
      <c r="AI51" s="898"/>
      <c r="AJ51" s="898"/>
      <c r="AK51" s="176"/>
      <c r="AL51" s="800"/>
      <c r="AM51" s="898"/>
      <c r="AN51" s="195"/>
      <c r="AO51" s="983"/>
      <c r="AP51" s="964"/>
      <c r="AQ51" s="965"/>
      <c r="AR51" s="963"/>
      <c r="AS51" s="964"/>
      <c r="AT51" s="964"/>
      <c r="AU51" s="964"/>
      <c r="AV51" s="964"/>
      <c r="AW51" s="964"/>
      <c r="AX51" s="967"/>
      <c r="AZ51" s="973"/>
      <c r="BA51" s="974"/>
    </row>
    <row r="52" spans="1:53" ht="9.9499999999999993" customHeight="1" x14ac:dyDescent="0.15">
      <c r="A52" s="939"/>
      <c r="B52" s="895"/>
      <c r="C52" s="895"/>
      <c r="D52" s="895"/>
      <c r="E52" s="895"/>
      <c r="F52" s="895"/>
      <c r="G52" s="178" t="s">
        <v>128</v>
      </c>
      <c r="H52" s="894"/>
      <c r="I52" s="895"/>
      <c r="J52" s="895"/>
      <c r="K52" s="895"/>
      <c r="L52" s="895"/>
      <c r="M52" s="895"/>
      <c r="N52" s="895"/>
      <c r="O52" s="178" t="s">
        <v>128</v>
      </c>
      <c r="P52" s="884"/>
      <c r="Q52" s="885"/>
      <c r="R52" s="885"/>
      <c r="S52" s="885"/>
      <c r="T52" s="886"/>
      <c r="U52" s="894"/>
      <c r="V52" s="895"/>
      <c r="W52" s="895"/>
      <c r="X52" s="895"/>
      <c r="Y52" s="178" t="s">
        <v>128</v>
      </c>
      <c r="Z52" s="894"/>
      <c r="AA52" s="895"/>
      <c r="AB52" s="178" t="s">
        <v>128</v>
      </c>
      <c r="AC52" s="188" t="s">
        <v>130</v>
      </c>
      <c r="AD52" s="919" t="s">
        <v>129</v>
      </c>
      <c r="AE52" s="919"/>
      <c r="AF52" s="920"/>
      <c r="AG52" s="921"/>
      <c r="AH52" s="894"/>
      <c r="AI52" s="895"/>
      <c r="AJ52" s="895"/>
      <c r="AK52" s="178" t="s">
        <v>128</v>
      </c>
      <c r="AL52" s="894"/>
      <c r="AM52" s="895"/>
      <c r="AN52" s="194" t="s">
        <v>128</v>
      </c>
      <c r="AO52" s="944"/>
      <c r="AP52" s="927"/>
      <c r="AQ52" s="866"/>
      <c r="AR52" s="865"/>
      <c r="AS52" s="927"/>
      <c r="AT52" s="927"/>
      <c r="AU52" s="927"/>
      <c r="AV52" s="927"/>
      <c r="AW52" s="927"/>
      <c r="AX52" s="966"/>
      <c r="AZ52" s="973"/>
      <c r="BA52" s="974"/>
    </row>
    <row r="53" spans="1:53" ht="9.9499999999999993" customHeight="1" thickBot="1" x14ac:dyDescent="0.2">
      <c r="A53" s="940"/>
      <c r="B53" s="898"/>
      <c r="C53" s="898"/>
      <c r="D53" s="898"/>
      <c r="E53" s="898"/>
      <c r="F53" s="898"/>
      <c r="G53" s="176"/>
      <c r="H53" s="896"/>
      <c r="I53" s="897"/>
      <c r="J53" s="897"/>
      <c r="K53" s="897"/>
      <c r="L53" s="897"/>
      <c r="M53" s="897"/>
      <c r="N53" s="897"/>
      <c r="O53" s="174"/>
      <c r="P53" s="887"/>
      <c r="Q53" s="888"/>
      <c r="R53" s="888"/>
      <c r="S53" s="888"/>
      <c r="T53" s="889"/>
      <c r="U53" s="896"/>
      <c r="V53" s="897"/>
      <c r="W53" s="897"/>
      <c r="X53" s="897"/>
      <c r="Y53" s="174"/>
      <c r="Z53" s="800"/>
      <c r="AA53" s="898"/>
      <c r="AB53" s="176"/>
      <c r="AC53" s="196"/>
      <c r="AD53" s="922"/>
      <c r="AE53" s="922"/>
      <c r="AF53" s="922"/>
      <c r="AG53" s="923"/>
      <c r="AH53" s="896"/>
      <c r="AI53" s="897"/>
      <c r="AJ53" s="897"/>
      <c r="AK53" s="174"/>
      <c r="AL53" s="896"/>
      <c r="AM53" s="897"/>
      <c r="AN53" s="197"/>
      <c r="AO53" s="945"/>
      <c r="AP53" s="928"/>
      <c r="AQ53" s="868"/>
      <c r="AR53" s="867"/>
      <c r="AS53" s="928"/>
      <c r="AT53" s="928"/>
      <c r="AU53" s="928"/>
      <c r="AV53" s="928"/>
      <c r="AW53" s="928"/>
      <c r="AX53" s="984"/>
      <c r="AZ53" s="973"/>
      <c r="BA53" s="974"/>
    </row>
    <row r="54" spans="1:53" ht="9.9499999999999993" customHeight="1" thickBot="1" x14ac:dyDescent="0.2">
      <c r="A54" s="944"/>
      <c r="B54" s="927"/>
      <c r="C54" s="927"/>
      <c r="D54" s="927"/>
      <c r="E54" s="927"/>
      <c r="F54" s="927"/>
      <c r="G54" s="927"/>
      <c r="H54" s="189" t="s">
        <v>127</v>
      </c>
      <c r="I54" s="190"/>
      <c r="J54" s="190"/>
      <c r="K54" s="190"/>
      <c r="L54" s="190"/>
      <c r="M54" s="190"/>
      <c r="N54" s="190"/>
      <c r="O54" s="191" t="s">
        <v>120</v>
      </c>
      <c r="P54" s="877" t="s">
        <v>123</v>
      </c>
      <c r="Q54" s="877"/>
      <c r="R54" s="877"/>
      <c r="S54" s="877"/>
      <c r="T54" s="877"/>
      <c r="U54" s="189" t="s">
        <v>126</v>
      </c>
      <c r="V54" s="190"/>
      <c r="W54" s="190"/>
      <c r="X54" s="190"/>
      <c r="Y54" s="191" t="s">
        <v>120</v>
      </c>
      <c r="Z54" s="171" t="s">
        <v>125</v>
      </c>
      <c r="AA54" s="169"/>
      <c r="AB54" s="192" t="s">
        <v>120</v>
      </c>
      <c r="AC54" s="189" t="s">
        <v>124</v>
      </c>
      <c r="AD54" s="909" t="s">
        <v>123</v>
      </c>
      <c r="AE54" s="909"/>
      <c r="AF54" s="909"/>
      <c r="AG54" s="910"/>
      <c r="AH54" s="198" t="s">
        <v>122</v>
      </c>
      <c r="AI54" s="190"/>
      <c r="AJ54" s="190"/>
      <c r="AK54" s="199" t="s">
        <v>120</v>
      </c>
      <c r="AL54" s="198" t="s">
        <v>121</v>
      </c>
      <c r="AM54" s="190"/>
      <c r="AN54" s="191" t="s">
        <v>120</v>
      </c>
      <c r="AO54" s="983"/>
      <c r="AP54" s="964"/>
      <c r="AQ54" s="965"/>
      <c r="AR54" s="963"/>
      <c r="AS54" s="964"/>
      <c r="AT54" s="964"/>
      <c r="AU54" s="964"/>
      <c r="AV54" s="964"/>
      <c r="AW54" s="964"/>
      <c r="AX54" s="967"/>
      <c r="AZ54" s="975"/>
      <c r="BA54" s="976"/>
    </row>
    <row r="55" spans="1:53" ht="12" customHeight="1" x14ac:dyDescent="0.15">
      <c r="A55" s="945"/>
      <c r="B55" s="928"/>
      <c r="C55" s="928"/>
      <c r="D55" s="928"/>
      <c r="E55" s="928"/>
      <c r="F55" s="928"/>
      <c r="G55" s="928"/>
      <c r="H55" s="880">
        <f>SUM(H46:N53)</f>
        <v>0</v>
      </c>
      <c r="I55" s="881"/>
      <c r="J55" s="881"/>
      <c r="K55" s="881"/>
      <c r="L55" s="881"/>
      <c r="M55" s="881"/>
      <c r="N55" s="881"/>
      <c r="O55" s="197"/>
      <c r="P55" s="878"/>
      <c r="Q55" s="878"/>
      <c r="R55" s="878"/>
      <c r="S55" s="878"/>
      <c r="T55" s="878"/>
      <c r="U55" s="880"/>
      <c r="V55" s="881"/>
      <c r="W55" s="881"/>
      <c r="X55" s="881"/>
      <c r="Y55" s="200"/>
      <c r="Z55" s="881">
        <f>SUM(Z46:AA53)</f>
        <v>0</v>
      </c>
      <c r="AA55" s="881"/>
      <c r="AC55" s="166"/>
      <c r="AD55" s="878"/>
      <c r="AE55" s="878"/>
      <c r="AF55" s="878"/>
      <c r="AG55" s="912"/>
      <c r="AH55" s="916"/>
      <c r="AI55" s="881"/>
      <c r="AJ55" s="881"/>
      <c r="AK55" s="174"/>
      <c r="AL55" s="916"/>
      <c r="AM55" s="881"/>
      <c r="AN55" s="197"/>
      <c r="AO55" s="944"/>
      <c r="AP55" s="927"/>
      <c r="AQ55" s="927"/>
      <c r="AR55" s="927"/>
      <c r="AS55" s="927"/>
      <c r="AT55" s="927"/>
      <c r="AU55" s="927"/>
      <c r="AV55" s="927"/>
      <c r="AW55" s="927"/>
      <c r="AX55" s="966"/>
      <c r="AZ55" s="977"/>
      <c r="BA55" s="978"/>
    </row>
    <row r="56" spans="1:53" ht="12" customHeight="1" thickBot="1" x14ac:dyDescent="0.2">
      <c r="A56" s="946"/>
      <c r="B56" s="929"/>
      <c r="C56" s="929"/>
      <c r="D56" s="929"/>
      <c r="E56" s="929"/>
      <c r="F56" s="929"/>
      <c r="G56" s="929"/>
      <c r="H56" s="882"/>
      <c r="I56" s="883"/>
      <c r="J56" s="883"/>
      <c r="K56" s="883"/>
      <c r="L56" s="883"/>
      <c r="M56" s="883"/>
      <c r="N56" s="883"/>
      <c r="O56" s="201"/>
      <c r="P56" s="879"/>
      <c r="Q56" s="879"/>
      <c r="R56" s="879"/>
      <c r="S56" s="879"/>
      <c r="T56" s="879"/>
      <c r="U56" s="882"/>
      <c r="V56" s="883"/>
      <c r="W56" s="883"/>
      <c r="X56" s="883"/>
      <c r="Y56" s="201"/>
      <c r="Z56" s="883"/>
      <c r="AA56" s="883"/>
      <c r="AB56" s="193"/>
      <c r="AC56" s="202"/>
      <c r="AD56" s="879"/>
      <c r="AE56" s="879"/>
      <c r="AF56" s="879"/>
      <c r="AG56" s="918"/>
      <c r="AH56" s="917"/>
      <c r="AI56" s="883"/>
      <c r="AJ56" s="883"/>
      <c r="AK56" s="203"/>
      <c r="AL56" s="917"/>
      <c r="AM56" s="883"/>
      <c r="AN56" s="201"/>
      <c r="AO56" s="946"/>
      <c r="AP56" s="929"/>
      <c r="AQ56" s="929"/>
      <c r="AR56" s="929"/>
      <c r="AS56" s="929"/>
      <c r="AT56" s="929"/>
      <c r="AU56" s="929"/>
      <c r="AV56" s="929"/>
      <c r="AW56" s="929"/>
      <c r="AX56" s="968"/>
      <c r="AZ56" s="979"/>
      <c r="BA56" s="980"/>
    </row>
    <row r="57" spans="1:53" ht="9.9499999999999993" customHeight="1" x14ac:dyDescent="0.15"/>
  </sheetData>
  <mergeCells count="448">
    <mergeCell ref="AH1:AK1"/>
    <mergeCell ref="S1:AG1"/>
    <mergeCell ref="S6:S7"/>
    <mergeCell ref="T6:U7"/>
    <mergeCell ref="V6:AK7"/>
    <mergeCell ref="AI3:AI4"/>
    <mergeCell ref="AJ3:AJ4"/>
    <mergeCell ref="AH3:AH4"/>
    <mergeCell ref="AF3:AG4"/>
    <mergeCell ref="AM3:AV3"/>
    <mergeCell ref="AX3:BA3"/>
    <mergeCell ref="AX7:BA7"/>
    <mergeCell ref="AP14:AV14"/>
    <mergeCell ref="AP15:AV15"/>
    <mergeCell ref="AM14:AO14"/>
    <mergeCell ref="AM15:AO15"/>
    <mergeCell ref="T3:U4"/>
    <mergeCell ref="V3:AB4"/>
    <mergeCell ref="V9:AA9"/>
    <mergeCell ref="AF9:AK9"/>
    <mergeCell ref="AD3:AD4"/>
    <mergeCell ref="AE3:AE4"/>
    <mergeCell ref="W5:X5"/>
    <mergeCell ref="BA4:BA5"/>
    <mergeCell ref="AX4:AZ5"/>
    <mergeCell ref="F12:AF12"/>
    <mergeCell ref="P4:P5"/>
    <mergeCell ref="Q4:Q5"/>
    <mergeCell ref="AM4:AV8"/>
    <mergeCell ref="L7:L9"/>
    <mergeCell ref="M7:M9"/>
    <mergeCell ref="N7:N9"/>
    <mergeCell ref="O7:O9"/>
    <mergeCell ref="AP41:AQ42"/>
    <mergeCell ref="AY29:BA29"/>
    <mergeCell ref="AY30:BA30"/>
    <mergeCell ref="AW14:BA15"/>
    <mergeCell ref="AH12:BA12"/>
    <mergeCell ref="A11:BA11"/>
    <mergeCell ref="AX8:AZ8"/>
    <mergeCell ref="AX9:AZ9"/>
    <mergeCell ref="AQ9:AR9"/>
    <mergeCell ref="J7:J9"/>
    <mergeCell ref="K7:K9"/>
    <mergeCell ref="AY22:BA22"/>
    <mergeCell ref="AY23:BA23"/>
    <mergeCell ref="AY24:BA24"/>
    <mergeCell ref="AY25:BA26"/>
    <mergeCell ref="AY27:BA27"/>
    <mergeCell ref="AY28:BA28"/>
    <mergeCell ref="AJ29:AL29"/>
    <mergeCell ref="AJ30:AL30"/>
    <mergeCell ref="AJ17:AL17"/>
    <mergeCell ref="AH14:AL14"/>
    <mergeCell ref="AH15:AL15"/>
    <mergeCell ref="AJ18:AL18"/>
    <mergeCell ref="AJ19:AL19"/>
    <mergeCell ref="AL52:AM53"/>
    <mergeCell ref="AJ31:AL31"/>
    <mergeCell ref="AJ32:AL32"/>
    <mergeCell ref="AO55:AX56"/>
    <mergeCell ref="AZ44:BA45"/>
    <mergeCell ref="AZ46:BA48"/>
    <mergeCell ref="AZ49:BA51"/>
    <mergeCell ref="AZ52:BA54"/>
    <mergeCell ref="AZ55:BA56"/>
    <mergeCell ref="AW34:AX34"/>
    <mergeCell ref="AW35:AX36"/>
    <mergeCell ref="AO46:AQ48"/>
    <mergeCell ref="AO49:AQ51"/>
    <mergeCell ref="AO52:AQ54"/>
    <mergeCell ref="AR46:AX48"/>
    <mergeCell ref="AR49:AX51"/>
    <mergeCell ref="AR52:AX54"/>
    <mergeCell ref="AO43:AX45"/>
    <mergeCell ref="AW37:AX39"/>
    <mergeCell ref="AW40:AX42"/>
    <mergeCell ref="AY37:BA39"/>
    <mergeCell ref="AY40:BA42"/>
    <mergeCell ref="AR38:AV38"/>
    <mergeCell ref="AR40:AV40"/>
    <mergeCell ref="A43:O44"/>
    <mergeCell ref="AD46:AG47"/>
    <mergeCell ref="AD48:AG49"/>
    <mergeCell ref="U46:X47"/>
    <mergeCell ref="U48:X49"/>
    <mergeCell ref="U50:X51"/>
    <mergeCell ref="AY31:BA31"/>
    <mergeCell ref="AY32:BA32"/>
    <mergeCell ref="AY33:BA33"/>
    <mergeCell ref="AY34:BA34"/>
    <mergeCell ref="AY35:BA36"/>
    <mergeCell ref="AW33:AX33"/>
    <mergeCell ref="AC45:AG45"/>
    <mergeCell ref="AH45:AK45"/>
    <mergeCell ref="AL45:AN45"/>
    <mergeCell ref="AH46:AJ47"/>
    <mergeCell ref="AH48:AK49"/>
    <mergeCell ref="AL46:AN47"/>
    <mergeCell ref="AL48:AM49"/>
    <mergeCell ref="AD50:AG51"/>
    <mergeCell ref="AL50:AM51"/>
    <mergeCell ref="AH50:AJ51"/>
    <mergeCell ref="AR42:AV42"/>
    <mergeCell ref="AP37:AQ39"/>
    <mergeCell ref="A48:F49"/>
    <mergeCell ref="A50:F51"/>
    <mergeCell ref="A52:F53"/>
    <mergeCell ref="A54:G56"/>
    <mergeCell ref="H46:N47"/>
    <mergeCell ref="H48:N49"/>
    <mergeCell ref="H50:N51"/>
    <mergeCell ref="H52:N53"/>
    <mergeCell ref="H55:N56"/>
    <mergeCell ref="AJ33:AL33"/>
    <mergeCell ref="A46:F47"/>
    <mergeCell ref="AC43:AN44"/>
    <mergeCell ref="A45:G45"/>
    <mergeCell ref="H45:O45"/>
    <mergeCell ref="U45:Y45"/>
    <mergeCell ref="AJ22:AL22"/>
    <mergeCell ref="AJ23:AL23"/>
    <mergeCell ref="AJ24:AL24"/>
    <mergeCell ref="AJ25:AL26"/>
    <mergeCell ref="AJ27:AL27"/>
    <mergeCell ref="AJ28:AL28"/>
    <mergeCell ref="A37:E42"/>
    <mergeCell ref="F37:H42"/>
    <mergeCell ref="I37:O42"/>
    <mergeCell ref="AH32:AI32"/>
    <mergeCell ref="AH33:AI33"/>
    <mergeCell ref="AH34:AI34"/>
    <mergeCell ref="AM30:AN30"/>
    <mergeCell ref="AM31:AN31"/>
    <mergeCell ref="AM32:AN32"/>
    <mergeCell ref="AM33:AN33"/>
    <mergeCell ref="AM34:AN34"/>
    <mergeCell ref="AM27:AN27"/>
    <mergeCell ref="AJ34:AL34"/>
    <mergeCell ref="AJ35:AL36"/>
    <mergeCell ref="AJ37:AL42"/>
    <mergeCell ref="AC38:AF38"/>
    <mergeCell ref="AC40:AF40"/>
    <mergeCell ref="AC42:AF42"/>
    <mergeCell ref="AH37:AI42"/>
    <mergeCell ref="P37:R42"/>
    <mergeCell ref="S37:U42"/>
    <mergeCell ref="V37:W42"/>
    <mergeCell ref="X37:Z42"/>
    <mergeCell ref="AA37:AB39"/>
    <mergeCell ref="P34:R34"/>
    <mergeCell ref="AC34:AF34"/>
    <mergeCell ref="S35:U36"/>
    <mergeCell ref="AM37:AN42"/>
    <mergeCell ref="AO37:AO42"/>
    <mergeCell ref="AC36:AF36"/>
    <mergeCell ref="P54:T56"/>
    <mergeCell ref="U55:X56"/>
    <mergeCell ref="Z55:AA56"/>
    <mergeCell ref="P46:T47"/>
    <mergeCell ref="P48:T49"/>
    <mergeCell ref="P50:T51"/>
    <mergeCell ref="P52:T53"/>
    <mergeCell ref="AA41:AB42"/>
    <mergeCell ref="U52:X53"/>
    <mergeCell ref="Z46:AA47"/>
    <mergeCell ref="Z48:AA49"/>
    <mergeCell ref="Z50:AA51"/>
    <mergeCell ref="Z52:AA53"/>
    <mergeCell ref="Z45:AB45"/>
    <mergeCell ref="U43:AB44"/>
    <mergeCell ref="P43:T45"/>
    <mergeCell ref="AL55:AM56"/>
    <mergeCell ref="AH55:AJ56"/>
    <mergeCell ref="AD54:AG56"/>
    <mergeCell ref="AD52:AG53"/>
    <mergeCell ref="AH52:AJ53"/>
    <mergeCell ref="AW30:AX30"/>
    <mergeCell ref="AW31:AX31"/>
    <mergeCell ref="AW32:AX32"/>
    <mergeCell ref="AW18:AX18"/>
    <mergeCell ref="AW19:AX19"/>
    <mergeCell ref="AW16:AX17"/>
    <mergeCell ref="AW20:AX20"/>
    <mergeCell ref="AW21:AX21"/>
    <mergeCell ref="AW22:AX22"/>
    <mergeCell ref="AW23:AX23"/>
    <mergeCell ref="AY16:BA17"/>
    <mergeCell ref="AY18:BA18"/>
    <mergeCell ref="AY19:BA19"/>
    <mergeCell ref="AY20:BA20"/>
    <mergeCell ref="AW28:AX28"/>
    <mergeCell ref="AW29:AX29"/>
    <mergeCell ref="AW24:AX24"/>
    <mergeCell ref="AW27:AX27"/>
    <mergeCell ref="AW25:AX26"/>
    <mergeCell ref="AY21:BA21"/>
    <mergeCell ref="AP27:AQ27"/>
    <mergeCell ref="AP28:AQ28"/>
    <mergeCell ref="AP29:AQ29"/>
    <mergeCell ref="AP30:AQ30"/>
    <mergeCell ref="AP31:AQ31"/>
    <mergeCell ref="AP32:AQ32"/>
    <mergeCell ref="AR33:AV33"/>
    <mergeCell ref="AR34:AV34"/>
    <mergeCell ref="AH35:AI36"/>
    <mergeCell ref="AM35:AN36"/>
    <mergeCell ref="AO35:AO36"/>
    <mergeCell ref="AP35:AQ36"/>
    <mergeCell ref="AR36:AV36"/>
    <mergeCell ref="AP33:AQ33"/>
    <mergeCell ref="AP34:AQ34"/>
    <mergeCell ref="AR27:AV27"/>
    <mergeCell ref="AR28:AV28"/>
    <mergeCell ref="AR29:AV29"/>
    <mergeCell ref="AR30:AV30"/>
    <mergeCell ref="AR31:AV31"/>
    <mergeCell ref="AR32:AV32"/>
    <mergeCell ref="AH29:AI29"/>
    <mergeCell ref="AH30:AI30"/>
    <mergeCell ref="AH31:AI31"/>
    <mergeCell ref="AP25:AQ26"/>
    <mergeCell ref="AR26:AV26"/>
    <mergeCell ref="AP18:AQ18"/>
    <mergeCell ref="AP19:AQ19"/>
    <mergeCell ref="AP20:AQ20"/>
    <mergeCell ref="AP21:AQ21"/>
    <mergeCell ref="AP22:AQ22"/>
    <mergeCell ref="AP23:AQ23"/>
    <mergeCell ref="AH25:AI26"/>
    <mergeCell ref="AO25:AO26"/>
    <mergeCell ref="AR18:AV18"/>
    <mergeCell ref="AR19:AV19"/>
    <mergeCell ref="AR20:AV20"/>
    <mergeCell ref="AR21:AV21"/>
    <mergeCell ref="AR22:AV22"/>
    <mergeCell ref="AR23:AV23"/>
    <mergeCell ref="AR24:AV24"/>
    <mergeCell ref="AP24:AQ24"/>
    <mergeCell ref="AM24:AN24"/>
    <mergeCell ref="AM25:AN26"/>
    <mergeCell ref="AJ21:AL21"/>
    <mergeCell ref="AJ20:AL20"/>
    <mergeCell ref="AM28:AN28"/>
    <mergeCell ref="AM29:AN29"/>
    <mergeCell ref="AM18:AN18"/>
    <mergeCell ref="AM19:AN19"/>
    <mergeCell ref="AM20:AN20"/>
    <mergeCell ref="AM21:AN21"/>
    <mergeCell ref="AM22:AN22"/>
    <mergeCell ref="AM23:AN23"/>
    <mergeCell ref="X30:Z30"/>
    <mergeCell ref="AH18:AI18"/>
    <mergeCell ref="AH19:AI19"/>
    <mergeCell ref="AH20:AI20"/>
    <mergeCell ref="AH21:AI21"/>
    <mergeCell ref="AH22:AI22"/>
    <mergeCell ref="AH23:AI23"/>
    <mergeCell ref="AH24:AI24"/>
    <mergeCell ref="AH27:AI27"/>
    <mergeCell ref="AH28:AI28"/>
    <mergeCell ref="AC18:AF18"/>
    <mergeCell ref="AC19:AF19"/>
    <mergeCell ref="AC20:AF20"/>
    <mergeCell ref="AC21:AF21"/>
    <mergeCell ref="AC22:AF22"/>
    <mergeCell ref="AC23:AF23"/>
    <mergeCell ref="AC26:AF26"/>
    <mergeCell ref="AA31:AB31"/>
    <mergeCell ref="S25:U26"/>
    <mergeCell ref="X29:Z29"/>
    <mergeCell ref="X31:Z31"/>
    <mergeCell ref="X32:Z32"/>
    <mergeCell ref="X33:Z33"/>
    <mergeCell ref="P33:R33"/>
    <mergeCell ref="S30:U30"/>
    <mergeCell ref="S31:U31"/>
    <mergeCell ref="S32:U32"/>
    <mergeCell ref="AC31:AF31"/>
    <mergeCell ref="AC32:AF32"/>
    <mergeCell ref="AC33:AF33"/>
    <mergeCell ref="AA32:AB32"/>
    <mergeCell ref="AA33:AB33"/>
    <mergeCell ref="AA25:AB26"/>
    <mergeCell ref="AA27:AB27"/>
    <mergeCell ref="AA28:AB28"/>
    <mergeCell ref="A4:C5"/>
    <mergeCell ref="E7:E9"/>
    <mergeCell ref="F7:F9"/>
    <mergeCell ref="G7:G9"/>
    <mergeCell ref="H7:H9"/>
    <mergeCell ref="I7:I9"/>
    <mergeCell ref="S3:S4"/>
    <mergeCell ref="AA24:AB24"/>
    <mergeCell ref="AA14:AF14"/>
    <mergeCell ref="AA15:AF15"/>
    <mergeCell ref="V14:Z14"/>
    <mergeCell ref="V15:Z15"/>
    <mergeCell ref="P14:U14"/>
    <mergeCell ref="P15:U15"/>
    <mergeCell ref="N4:N5"/>
    <mergeCell ref="O4:O5"/>
    <mergeCell ref="O3:Q3"/>
    <mergeCell ref="D4:D5"/>
    <mergeCell ref="E4:E5"/>
    <mergeCell ref="F4:F5"/>
    <mergeCell ref="G4:G5"/>
    <mergeCell ref="AC24:AF24"/>
    <mergeCell ref="F14:O14"/>
    <mergeCell ref="F15:O15"/>
    <mergeCell ref="F33:H33"/>
    <mergeCell ref="I33:O33"/>
    <mergeCell ref="I32:O32"/>
    <mergeCell ref="F32:H32"/>
    <mergeCell ref="AC27:AF27"/>
    <mergeCell ref="AC28:AF28"/>
    <mergeCell ref="AC29:AF29"/>
    <mergeCell ref="AC30:AF30"/>
    <mergeCell ref="AA34:AB34"/>
    <mergeCell ref="AA29:AB29"/>
    <mergeCell ref="AA30:AB30"/>
    <mergeCell ref="I29:O29"/>
    <mergeCell ref="I30:O30"/>
    <mergeCell ref="F30:H30"/>
    <mergeCell ref="S34:U34"/>
    <mergeCell ref="I31:O31"/>
    <mergeCell ref="S33:U33"/>
    <mergeCell ref="V33:W33"/>
    <mergeCell ref="A16:A17"/>
    <mergeCell ref="B16:B17"/>
    <mergeCell ref="C16:C17"/>
    <mergeCell ref="D16:D17"/>
    <mergeCell ref="E16:E17"/>
    <mergeCell ref="AA35:AB36"/>
    <mergeCell ref="A3:C3"/>
    <mergeCell ref="AA18:AB18"/>
    <mergeCell ref="AA19:AB19"/>
    <mergeCell ref="AA20:AB20"/>
    <mergeCell ref="AA21:AB21"/>
    <mergeCell ref="AA22:AB22"/>
    <mergeCell ref="AA23:AB23"/>
    <mergeCell ref="H4:H5"/>
    <mergeCell ref="I4:I5"/>
    <mergeCell ref="J4:J5"/>
    <mergeCell ref="K4:K5"/>
    <mergeCell ref="L4:L5"/>
    <mergeCell ref="M4:M5"/>
    <mergeCell ref="A7:D7"/>
    <mergeCell ref="A8:D9"/>
    <mergeCell ref="D3:E3"/>
    <mergeCell ref="G3:H3"/>
    <mergeCell ref="I3:N3"/>
    <mergeCell ref="A25:E26"/>
    <mergeCell ref="A35:E36"/>
    <mergeCell ref="D12:E13"/>
    <mergeCell ref="AC17:AF17"/>
    <mergeCell ref="X17:Z17"/>
    <mergeCell ref="F19:H19"/>
    <mergeCell ref="I19:O19"/>
    <mergeCell ref="F20:H20"/>
    <mergeCell ref="AA17:AB17"/>
    <mergeCell ref="P17:R17"/>
    <mergeCell ref="P19:R19"/>
    <mergeCell ref="P20:R20"/>
    <mergeCell ref="P21:R21"/>
    <mergeCell ref="P22:R22"/>
    <mergeCell ref="P23:R23"/>
    <mergeCell ref="I20:O20"/>
    <mergeCell ref="F21:H21"/>
    <mergeCell ref="I21:O21"/>
    <mergeCell ref="F22:H22"/>
    <mergeCell ref="I22:O22"/>
    <mergeCell ref="F23:H23"/>
    <mergeCell ref="I23:O23"/>
    <mergeCell ref="F34:H34"/>
    <mergeCell ref="I34:O34"/>
    <mergeCell ref="AR17:AV17"/>
    <mergeCell ref="AH17:AI17"/>
    <mergeCell ref="AM17:AN17"/>
    <mergeCell ref="AP17:AQ17"/>
    <mergeCell ref="F18:H18"/>
    <mergeCell ref="I18:O18"/>
    <mergeCell ref="P18:R18"/>
    <mergeCell ref="S17:U17"/>
    <mergeCell ref="V17:W17"/>
    <mergeCell ref="F17:H17"/>
    <mergeCell ref="S18:U18"/>
    <mergeCell ref="X18:Z18"/>
    <mergeCell ref="V18:W18"/>
    <mergeCell ref="P7:P9"/>
    <mergeCell ref="Q7:Q9"/>
    <mergeCell ref="I17:O17"/>
    <mergeCell ref="F35:H36"/>
    <mergeCell ref="I35:O36"/>
    <mergeCell ref="P35:R36"/>
    <mergeCell ref="P25:R26"/>
    <mergeCell ref="P27:R27"/>
    <mergeCell ref="P28:R28"/>
    <mergeCell ref="P29:R29"/>
    <mergeCell ref="P30:R30"/>
    <mergeCell ref="P24:R24"/>
    <mergeCell ref="F24:H24"/>
    <mergeCell ref="I24:O24"/>
    <mergeCell ref="F25:H26"/>
    <mergeCell ref="I25:O26"/>
    <mergeCell ref="P32:R32"/>
    <mergeCell ref="P31:R31"/>
    <mergeCell ref="F29:H29"/>
    <mergeCell ref="I28:O28"/>
    <mergeCell ref="F28:H28"/>
    <mergeCell ref="I27:O27"/>
    <mergeCell ref="F27:H27"/>
    <mergeCell ref="F31:H31"/>
    <mergeCell ref="V24:W24"/>
    <mergeCell ref="V31:W31"/>
    <mergeCell ref="S19:U19"/>
    <mergeCell ref="S20:U20"/>
    <mergeCell ref="S21:U21"/>
    <mergeCell ref="S22:U22"/>
    <mergeCell ref="S23:U23"/>
    <mergeCell ref="S24:U24"/>
    <mergeCell ref="S27:U27"/>
    <mergeCell ref="S28:U28"/>
    <mergeCell ref="S29:U29"/>
    <mergeCell ref="X19:Z19"/>
    <mergeCell ref="X20:Z20"/>
    <mergeCell ref="X21:Z21"/>
    <mergeCell ref="X22:Z22"/>
    <mergeCell ref="X34:Z34"/>
    <mergeCell ref="X35:Z36"/>
    <mergeCell ref="V32:W32"/>
    <mergeCell ref="X23:Z23"/>
    <mergeCell ref="V25:W26"/>
    <mergeCell ref="V27:W27"/>
    <mergeCell ref="V28:W28"/>
    <mergeCell ref="V29:W29"/>
    <mergeCell ref="V30:W30"/>
    <mergeCell ref="X24:Z24"/>
    <mergeCell ref="X25:Z26"/>
    <mergeCell ref="X27:Z27"/>
    <mergeCell ref="X28:Z28"/>
    <mergeCell ref="V34:W34"/>
    <mergeCell ref="V35:W36"/>
    <mergeCell ref="V19:W19"/>
    <mergeCell ref="V20:W20"/>
    <mergeCell ref="V21:W21"/>
    <mergeCell ref="V22:W22"/>
    <mergeCell ref="V23:W23"/>
  </mergeCells>
  <phoneticPr fontId="1"/>
  <dataValidations count="1">
    <dataValidation type="list" allowBlank="1" showInputMessage="1" showErrorMessage="1" sqref="AH1:AK1" xr:uid="{E9B3F6B5-FD69-47D5-A877-4DF5F5D9391C}">
      <formula1>"(事務組合控),(事業主控)"</formula1>
    </dataValidation>
  </dataValidations>
  <printOptions horizontalCentered="1" verticalCentered="1"/>
  <pageMargins left="0.39370078740157483" right="0.39370078740157483" top="0.19685039370078741" bottom="0.19685039370078741" header="0.19685039370078741" footer="0.19685039370078741"/>
  <pageSetup paperSize="12" orientation="landscape" blackAndWhite="1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申告書内訳(減額訂正用)</vt:lpstr>
      <vt:lpstr>申告書内訳入力見本(末尾０)</vt:lpstr>
      <vt:lpstr>賃等報告(計算式あり)</vt:lpstr>
      <vt:lpstr>'申告書内訳(減額訂正用)'!Print_Area</vt:lpstr>
      <vt:lpstr>'申告書内訳入力見本(末尾０)'!Print_Area</vt:lpstr>
      <vt:lpstr>'賃等報告(計算式あり)'!Print_Area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2022-11-28T06:43:00Z</cp:lastPrinted>
  <dcterms:created xsi:type="dcterms:W3CDTF">2022-04-20T03:15:43Z</dcterms:created>
  <dcterms:modified xsi:type="dcterms:W3CDTF">2022-11-30T01:38:57Z</dcterms:modified>
</cp:coreProperties>
</file>