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drawings/drawing4.xml" ContentType="application/vnd.openxmlformats-officedocument.drawingml.chartshapes+xml"/>
  <Override PartName="/xl/charts/chart1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ml.chartshapes+xml"/>
  <Override PartName="/xl/charts/chart14.xml" ContentType="application/vnd.openxmlformats-officedocument.drawingml.chart+xml"/>
  <Override PartName="/xl/drawings/drawing8.xml" ContentType="application/vnd.openxmlformats-officedocument.drawingml.chartshapes+xml"/>
  <Override PartName="/xl/charts/chart15.xml" ContentType="application/vnd.openxmlformats-officedocument.drawingml.chart+xml"/>
  <Override PartName="/xl/drawings/drawing9.xml" ContentType="application/vnd.openxmlformats-officedocument.drawingml.chartshapes+xml"/>
  <Override PartName="/xl/charts/chart16.xml" ContentType="application/vnd.openxmlformats-officedocument.drawingml.chart+xml"/>
  <Override PartName="/xl/drawings/drawing10.xml" ContentType="application/vnd.openxmlformats-officedocument.drawingml.chartshapes+xml"/>
  <Override PartName="/xl/charts/chart17.xml" ContentType="application/vnd.openxmlformats-officedocument.drawingml.chart+xml"/>
  <Override PartName="/xl/drawings/drawing11.xml" ContentType="application/vnd.openxmlformats-officedocument.drawingml.chartshapes+xml"/>
  <Override PartName="/xl/charts/chart18.xml" ContentType="application/vnd.openxmlformats-officedocument.drawingml.chart+xml"/>
  <Override PartName="/xl/drawings/drawing12.xml" ContentType="application/vnd.openxmlformats-officedocument.drawingml.chartshapes+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730" windowWidth="18180" windowHeight="11925"/>
  </bookViews>
  <sheets>
    <sheet name="1 取組" sheetId="9" r:id="rId1"/>
    <sheet name="2 問題" sheetId="8" r:id="rId2"/>
    <sheet name="3 要望" sheetId="10" r:id="rId3"/>
    <sheet name="4 調査客体" sheetId="3" r:id="rId4"/>
  </sheets>
  <definedNames>
    <definedName name="_xlnm._FilterDatabase" localSheetId="0" hidden="1">'1 取組'!#REF!</definedName>
    <definedName name="_xlnm.Print_Area" localSheetId="0">'1 取組'!$U$1:$AD$291</definedName>
    <definedName name="_xlnm.Print_Area" localSheetId="1">'2 問題'!$H$1:$V$59</definedName>
    <definedName name="_xlnm.Print_Area" localSheetId="2">'3 要望'!$B$2:$B$51</definedName>
    <definedName name="_xlnm.Print_Area" localSheetId="3">'4 調査客体'!$C$10:$AY$65</definedName>
  </definedNames>
  <calcPr calcId="145621" calcMode="manual"/>
</workbook>
</file>

<file path=xl/calcChain.xml><?xml version="1.0" encoding="utf-8"?>
<calcChain xmlns="http://schemas.openxmlformats.org/spreadsheetml/2006/main">
  <c r="AT21" i="3" l="1"/>
  <c r="AV23" i="3"/>
  <c r="AV21" i="3"/>
  <c r="AV19" i="3"/>
  <c r="AV18" i="3"/>
  <c r="AV17" i="3"/>
  <c r="AV14" i="3"/>
  <c r="AV15" i="3"/>
  <c r="AV13" i="3"/>
  <c r="K5" i="9" l="1"/>
  <c r="K6" i="9"/>
  <c r="K7" i="9"/>
  <c r="K8" i="9"/>
  <c r="K4" i="9"/>
  <c r="E3" i="3" l="1"/>
  <c r="E2" i="3"/>
  <c r="D5" i="3"/>
  <c r="B60" i="9" l="1"/>
  <c r="C60" i="9"/>
  <c r="D60" i="9"/>
  <c r="E60" i="9"/>
  <c r="F60" i="9"/>
  <c r="G60" i="9"/>
  <c r="H60" i="9"/>
  <c r="S3" i="3" l="1"/>
  <c r="S4" i="3"/>
  <c r="S91" i="3"/>
  <c r="S92" i="3"/>
  <c r="S2" i="3"/>
  <c r="X3" i="3"/>
  <c r="X4" i="3"/>
  <c r="X5" i="3"/>
  <c r="X2" i="3"/>
  <c r="W3" i="3"/>
  <c r="W4" i="3"/>
  <c r="W5" i="3"/>
  <c r="W6" i="3"/>
  <c r="W2" i="3"/>
  <c r="T3" i="3"/>
  <c r="T4" i="3"/>
  <c r="T5" i="3"/>
  <c r="T2" i="3"/>
  <c r="P3" i="3"/>
  <c r="P4" i="3"/>
  <c r="P2" i="3"/>
  <c r="O3" i="3"/>
  <c r="O4" i="3"/>
  <c r="O5" i="3"/>
  <c r="O2" i="3"/>
  <c r="AG3" i="3"/>
  <c r="AR3" i="3"/>
  <c r="AG4" i="3"/>
  <c r="AR4" i="3"/>
  <c r="AG5" i="3"/>
  <c r="AR5" i="3"/>
  <c r="AG6" i="3"/>
  <c r="AR6" i="3"/>
  <c r="AG7" i="3"/>
  <c r="AR7" i="3"/>
  <c r="AA9" i="3"/>
  <c r="AB9" i="3"/>
  <c r="AC9" i="3"/>
  <c r="AD9" i="3"/>
  <c r="AE9" i="3"/>
  <c r="AF9" i="3"/>
  <c r="AK9" i="3"/>
  <c r="AL9" i="3"/>
  <c r="AM9" i="3"/>
  <c r="AN9" i="3"/>
  <c r="AO9" i="3"/>
  <c r="AP9" i="3"/>
  <c r="F2" i="8" l="1"/>
  <c r="F1" i="8"/>
  <c r="C29" i="9"/>
  <c r="E29" i="9"/>
  <c r="F29" i="9"/>
  <c r="G29" i="9"/>
  <c r="H29" i="9"/>
  <c r="I29" i="9"/>
  <c r="C30" i="9"/>
  <c r="D30" i="9"/>
  <c r="E30" i="9"/>
  <c r="F30" i="9"/>
  <c r="G30" i="9"/>
  <c r="H30" i="9"/>
  <c r="I30" i="9"/>
  <c r="C31" i="9"/>
  <c r="D31" i="9"/>
  <c r="E31" i="9"/>
  <c r="F31" i="9"/>
  <c r="G31" i="9"/>
  <c r="H31" i="9"/>
  <c r="I31" i="9"/>
  <c r="C32" i="9"/>
  <c r="D32" i="9"/>
  <c r="E32" i="9"/>
  <c r="F32" i="9"/>
  <c r="G32" i="9"/>
  <c r="H32" i="9"/>
  <c r="I32" i="9"/>
  <c r="C33" i="9"/>
  <c r="D33" i="9"/>
  <c r="E33" i="9"/>
  <c r="F33" i="9"/>
  <c r="G33" i="9"/>
  <c r="H33" i="9"/>
  <c r="I33" i="9"/>
  <c r="B30" i="9"/>
  <c r="B31" i="9"/>
  <c r="B32" i="9"/>
  <c r="B33" i="9"/>
  <c r="B29" i="9"/>
  <c r="K29" i="9" s="1"/>
  <c r="C144" i="9"/>
  <c r="D144" i="9"/>
  <c r="E144" i="9"/>
  <c r="F144" i="9"/>
  <c r="G144" i="9"/>
  <c r="H144" i="9"/>
  <c r="I144" i="9"/>
  <c r="C145" i="9"/>
  <c r="D145" i="9"/>
  <c r="E145" i="9"/>
  <c r="F145" i="9"/>
  <c r="G145" i="9"/>
  <c r="H145" i="9"/>
  <c r="I145" i="9"/>
  <c r="C146" i="9"/>
  <c r="D146" i="9"/>
  <c r="E146" i="9"/>
  <c r="F146" i="9"/>
  <c r="G146" i="9"/>
  <c r="H146" i="9"/>
  <c r="I146" i="9"/>
  <c r="C147" i="9"/>
  <c r="D147" i="9"/>
  <c r="E147" i="9"/>
  <c r="F147" i="9"/>
  <c r="G147" i="9"/>
  <c r="H147" i="9"/>
  <c r="I147" i="9"/>
  <c r="C148" i="9"/>
  <c r="D148" i="9"/>
  <c r="E148" i="9"/>
  <c r="F148" i="9"/>
  <c r="G148" i="9"/>
  <c r="H148" i="9"/>
  <c r="I148" i="9"/>
  <c r="B145" i="9"/>
  <c r="B146" i="9"/>
  <c r="B147" i="9"/>
  <c r="B148" i="9"/>
  <c r="B144" i="9"/>
  <c r="C127" i="9"/>
  <c r="D127" i="9"/>
  <c r="E127" i="9"/>
  <c r="F127" i="9"/>
  <c r="G127" i="9"/>
  <c r="H127" i="9"/>
  <c r="I127" i="9"/>
  <c r="C128" i="9"/>
  <c r="D128" i="9"/>
  <c r="E128" i="9"/>
  <c r="F128" i="9"/>
  <c r="G128" i="9"/>
  <c r="H128" i="9"/>
  <c r="I128" i="9"/>
  <c r="C129" i="9"/>
  <c r="D129" i="9"/>
  <c r="E129" i="9"/>
  <c r="F129" i="9"/>
  <c r="G129" i="9"/>
  <c r="H129" i="9"/>
  <c r="I129" i="9"/>
  <c r="C130" i="9"/>
  <c r="D130" i="9"/>
  <c r="E130" i="9"/>
  <c r="F130" i="9"/>
  <c r="G130" i="9"/>
  <c r="H130" i="9"/>
  <c r="I130" i="9"/>
  <c r="C131" i="9"/>
  <c r="D131" i="9"/>
  <c r="E131" i="9"/>
  <c r="F131" i="9"/>
  <c r="G131" i="9"/>
  <c r="H131" i="9"/>
  <c r="I131" i="9"/>
  <c r="B128" i="9"/>
  <c r="B129" i="9"/>
  <c r="B130" i="9"/>
  <c r="B131" i="9"/>
  <c r="B127" i="9"/>
  <c r="C110" i="9"/>
  <c r="D110" i="9"/>
  <c r="E110" i="9"/>
  <c r="F110" i="9"/>
  <c r="G110" i="9"/>
  <c r="H110" i="9"/>
  <c r="I110" i="9"/>
  <c r="C111" i="9"/>
  <c r="D111" i="9"/>
  <c r="E111" i="9"/>
  <c r="F111" i="9"/>
  <c r="G111" i="9"/>
  <c r="H111" i="9"/>
  <c r="I111" i="9"/>
  <c r="C112" i="9"/>
  <c r="D112" i="9"/>
  <c r="E112" i="9"/>
  <c r="F112" i="9"/>
  <c r="G112" i="9"/>
  <c r="H112" i="9"/>
  <c r="I112" i="9"/>
  <c r="C113" i="9"/>
  <c r="D113" i="9"/>
  <c r="E113" i="9"/>
  <c r="F113" i="9"/>
  <c r="G113" i="9"/>
  <c r="H113" i="9"/>
  <c r="I113" i="9"/>
  <c r="C114" i="9"/>
  <c r="D114" i="9"/>
  <c r="E114" i="9"/>
  <c r="F114" i="9"/>
  <c r="G114" i="9"/>
  <c r="H114" i="9"/>
  <c r="I114" i="9"/>
  <c r="B111" i="9"/>
  <c r="B112" i="9"/>
  <c r="B113" i="9"/>
  <c r="B114" i="9"/>
  <c r="B110" i="9"/>
  <c r="C93" i="9"/>
  <c r="D93" i="9"/>
  <c r="E93" i="9"/>
  <c r="F93" i="9"/>
  <c r="G93" i="9"/>
  <c r="H93" i="9"/>
  <c r="I93" i="9"/>
  <c r="C94" i="9"/>
  <c r="D94" i="9"/>
  <c r="E94" i="9"/>
  <c r="F94" i="9"/>
  <c r="G94" i="9"/>
  <c r="H94" i="9"/>
  <c r="I94" i="9"/>
  <c r="C95" i="9"/>
  <c r="D95" i="9"/>
  <c r="E95" i="9"/>
  <c r="F95" i="9"/>
  <c r="G95" i="9"/>
  <c r="H95" i="9"/>
  <c r="I95" i="9"/>
  <c r="C96" i="9"/>
  <c r="D96" i="9"/>
  <c r="E96" i="9"/>
  <c r="F96" i="9"/>
  <c r="G96" i="9"/>
  <c r="H96" i="9"/>
  <c r="I96" i="9"/>
  <c r="B94" i="9"/>
  <c r="B95" i="9"/>
  <c r="B96" i="9"/>
  <c r="B93" i="9"/>
  <c r="C78" i="9"/>
  <c r="D78" i="9"/>
  <c r="E78" i="9"/>
  <c r="F78" i="9"/>
  <c r="G78" i="9"/>
  <c r="H78" i="9"/>
  <c r="I78" i="9"/>
  <c r="C79" i="9"/>
  <c r="D79" i="9"/>
  <c r="E79" i="9"/>
  <c r="F79" i="9"/>
  <c r="G79" i="9"/>
  <c r="H79" i="9"/>
  <c r="I79" i="9"/>
  <c r="C80" i="9"/>
  <c r="D80" i="9"/>
  <c r="E80" i="9"/>
  <c r="F80" i="9"/>
  <c r="G80" i="9"/>
  <c r="H80" i="9"/>
  <c r="I80" i="9"/>
  <c r="C81" i="9"/>
  <c r="D81" i="9"/>
  <c r="E81" i="9"/>
  <c r="F81" i="9"/>
  <c r="G81" i="9"/>
  <c r="H81" i="9"/>
  <c r="I81" i="9"/>
  <c r="B79" i="9"/>
  <c r="B80" i="9"/>
  <c r="B81" i="9"/>
  <c r="B78" i="9"/>
  <c r="C63" i="9"/>
  <c r="D63" i="9"/>
  <c r="E63" i="9"/>
  <c r="F63" i="9"/>
  <c r="G63" i="9"/>
  <c r="H63" i="9"/>
  <c r="I63" i="9"/>
  <c r="C64" i="9"/>
  <c r="D64" i="9"/>
  <c r="E64" i="9"/>
  <c r="F64" i="9"/>
  <c r="G64" i="9"/>
  <c r="H64" i="9"/>
  <c r="I64" i="9"/>
  <c r="C65" i="9"/>
  <c r="D65" i="9"/>
  <c r="E65" i="9"/>
  <c r="F65" i="9"/>
  <c r="G65" i="9"/>
  <c r="H65" i="9"/>
  <c r="I65" i="9"/>
  <c r="C66" i="9"/>
  <c r="D66" i="9"/>
  <c r="E66" i="9"/>
  <c r="F66" i="9"/>
  <c r="G66" i="9"/>
  <c r="H66" i="9"/>
  <c r="I66" i="9"/>
  <c r="B64" i="9"/>
  <c r="B65" i="9"/>
  <c r="B66" i="9"/>
  <c r="B63" i="9"/>
  <c r="K32" i="9" l="1"/>
  <c r="K31" i="9"/>
  <c r="K30" i="9"/>
  <c r="K33" i="9"/>
  <c r="M25" i="9"/>
  <c r="N25" i="9"/>
  <c r="C46" i="9"/>
  <c r="D46" i="9"/>
  <c r="E46" i="9"/>
  <c r="F46" i="9"/>
  <c r="G46" i="9"/>
  <c r="H46" i="9"/>
  <c r="I46" i="9"/>
  <c r="C47" i="9"/>
  <c r="D47" i="9"/>
  <c r="E47" i="9"/>
  <c r="F47" i="9"/>
  <c r="G47" i="9"/>
  <c r="H47" i="9"/>
  <c r="I47" i="9"/>
  <c r="C48" i="9"/>
  <c r="D48" i="9"/>
  <c r="E48" i="9"/>
  <c r="F48" i="9"/>
  <c r="G48" i="9"/>
  <c r="H48" i="9"/>
  <c r="I48" i="9"/>
  <c r="C49" i="9"/>
  <c r="D49" i="9"/>
  <c r="E49" i="9"/>
  <c r="F49" i="9"/>
  <c r="G49" i="9"/>
  <c r="H49" i="9"/>
  <c r="I49" i="9"/>
  <c r="C50" i="9"/>
  <c r="D50" i="9"/>
  <c r="E50" i="9"/>
  <c r="F50" i="9"/>
  <c r="G50" i="9"/>
  <c r="H50" i="9"/>
  <c r="I50" i="9"/>
  <c r="B47" i="9"/>
  <c r="B48" i="9"/>
  <c r="B49" i="9"/>
  <c r="B50" i="9"/>
  <c r="B46" i="9"/>
  <c r="C12" i="9"/>
  <c r="D12" i="9"/>
  <c r="E12" i="9"/>
  <c r="F12" i="9"/>
  <c r="G12" i="9"/>
  <c r="H12" i="9"/>
  <c r="I12" i="9"/>
  <c r="C13" i="9"/>
  <c r="D13" i="9"/>
  <c r="E13" i="9"/>
  <c r="F13" i="9"/>
  <c r="G13" i="9"/>
  <c r="H13" i="9"/>
  <c r="I13" i="9"/>
  <c r="C14" i="9"/>
  <c r="D14" i="9"/>
  <c r="E14" i="9"/>
  <c r="F14" i="9"/>
  <c r="G14" i="9"/>
  <c r="H14" i="9"/>
  <c r="I14" i="9"/>
  <c r="C15" i="9"/>
  <c r="D15" i="9"/>
  <c r="E15" i="9"/>
  <c r="F15" i="9"/>
  <c r="G15" i="9"/>
  <c r="H15" i="9"/>
  <c r="I15" i="9"/>
  <c r="C16" i="9"/>
  <c r="D16" i="9"/>
  <c r="E16" i="9"/>
  <c r="F16" i="9"/>
  <c r="G16" i="9"/>
  <c r="H16" i="9"/>
  <c r="I16" i="9"/>
  <c r="B13" i="9"/>
  <c r="B14" i="9"/>
  <c r="B15" i="9"/>
  <c r="B16" i="9"/>
  <c r="B12" i="9"/>
  <c r="N140" i="9"/>
  <c r="M140" i="9"/>
  <c r="N139" i="9"/>
  <c r="M139" i="9"/>
  <c r="N138" i="9"/>
  <c r="M138" i="9"/>
  <c r="N137" i="9"/>
  <c r="M137" i="9"/>
  <c r="N136" i="9"/>
  <c r="M136" i="9"/>
  <c r="N106" i="9"/>
  <c r="M106" i="9"/>
  <c r="N105" i="9"/>
  <c r="M105" i="9"/>
  <c r="N104" i="9"/>
  <c r="M104" i="9"/>
  <c r="N103" i="9"/>
  <c r="M103" i="9"/>
  <c r="N102" i="9"/>
  <c r="M102" i="9"/>
  <c r="N89" i="9"/>
  <c r="M89" i="9"/>
  <c r="N88" i="9"/>
  <c r="M88" i="9"/>
  <c r="N87" i="9"/>
  <c r="M87" i="9"/>
  <c r="N86" i="9"/>
  <c r="M86" i="9"/>
  <c r="N74" i="9"/>
  <c r="M74" i="9"/>
  <c r="N73" i="9"/>
  <c r="M73" i="9"/>
  <c r="N72" i="9"/>
  <c r="M72" i="9"/>
  <c r="N71" i="9"/>
  <c r="M71" i="9"/>
  <c r="N59" i="9"/>
  <c r="M59" i="9"/>
  <c r="N58" i="9"/>
  <c r="M58" i="9"/>
  <c r="N57" i="9"/>
  <c r="M57" i="9"/>
  <c r="N56" i="9"/>
  <c r="M56" i="9"/>
  <c r="N42" i="9"/>
  <c r="M42" i="9"/>
  <c r="N41" i="9"/>
  <c r="M41" i="9"/>
  <c r="N40" i="9"/>
  <c r="M40" i="9"/>
  <c r="N39" i="9"/>
  <c r="M39" i="9"/>
  <c r="N38" i="9"/>
  <c r="M38" i="9"/>
  <c r="N24" i="9"/>
  <c r="M24" i="9"/>
  <c r="N23" i="9"/>
  <c r="M23" i="9"/>
  <c r="N22" i="9"/>
  <c r="M22" i="9"/>
  <c r="N21" i="9"/>
  <c r="M21" i="9"/>
  <c r="M5" i="9"/>
  <c r="N5" i="9"/>
  <c r="M6" i="9"/>
  <c r="N6" i="9"/>
  <c r="M7" i="9"/>
  <c r="N7" i="9"/>
  <c r="M8" i="9"/>
  <c r="N8" i="9"/>
  <c r="M4" i="9"/>
  <c r="N4" i="9"/>
  <c r="M48" i="9" l="1"/>
  <c r="N16" i="9"/>
  <c r="M12" i="9"/>
  <c r="M13" i="9"/>
  <c r="N12" i="9"/>
  <c r="M46" i="9"/>
  <c r="N50" i="9"/>
  <c r="M47" i="9"/>
  <c r="N15" i="9"/>
  <c r="N49" i="9"/>
  <c r="N46" i="9"/>
  <c r="N47" i="9"/>
  <c r="N48" i="9"/>
  <c r="M50" i="9"/>
  <c r="N14" i="9"/>
  <c r="N13" i="9"/>
  <c r="M16" i="9"/>
  <c r="M49" i="9"/>
  <c r="M14" i="9"/>
  <c r="M15" i="9"/>
  <c r="E2" i="8"/>
  <c r="E3" i="8"/>
  <c r="E1" i="8"/>
  <c r="E6" i="8" l="1"/>
  <c r="E7" i="8"/>
  <c r="E8" i="8"/>
  <c r="E9" i="8"/>
  <c r="E10" i="8"/>
  <c r="E11" i="8"/>
  <c r="E12" i="8"/>
  <c r="E5" i="8"/>
  <c r="J90" i="9" l="1"/>
  <c r="I90" i="9"/>
  <c r="H90" i="9"/>
  <c r="G90" i="9"/>
  <c r="F90" i="9"/>
  <c r="E90" i="9"/>
  <c r="D90" i="9"/>
  <c r="C90" i="9"/>
  <c r="B90" i="9"/>
  <c r="J75" i="9"/>
  <c r="I75" i="9"/>
  <c r="H75" i="9"/>
  <c r="G75" i="9"/>
  <c r="F75" i="9"/>
  <c r="E75" i="9"/>
  <c r="D75" i="9"/>
  <c r="C75" i="9"/>
  <c r="B75" i="9"/>
  <c r="K66" i="9"/>
  <c r="I60" i="9"/>
  <c r="J60" i="9"/>
  <c r="J141" i="9"/>
  <c r="I141" i="9"/>
  <c r="H141" i="9"/>
  <c r="G141" i="9"/>
  <c r="F141" i="9"/>
  <c r="E141" i="9"/>
  <c r="D141" i="9"/>
  <c r="C141" i="9"/>
  <c r="B141" i="9"/>
  <c r="J124" i="9"/>
  <c r="I124" i="9"/>
  <c r="H124" i="9"/>
  <c r="G124" i="9"/>
  <c r="F124" i="9"/>
  <c r="E124" i="9"/>
  <c r="D124" i="9"/>
  <c r="C124" i="9"/>
  <c r="B124" i="9"/>
  <c r="J107" i="9"/>
  <c r="I107" i="9"/>
  <c r="H107" i="9"/>
  <c r="G107" i="9"/>
  <c r="F107" i="9"/>
  <c r="E107" i="9"/>
  <c r="D107" i="9"/>
  <c r="C107" i="9"/>
  <c r="B107" i="9"/>
  <c r="C9" i="9"/>
  <c r="D9" i="9"/>
  <c r="E9" i="9"/>
  <c r="F9" i="9"/>
  <c r="G9" i="9"/>
  <c r="H9" i="9"/>
  <c r="I9" i="9"/>
  <c r="J9" i="9"/>
  <c r="B9" i="9"/>
  <c r="K9" i="9" s="1"/>
  <c r="C26" i="9"/>
  <c r="D26" i="9"/>
  <c r="E26" i="9"/>
  <c r="F26" i="9"/>
  <c r="G26" i="9"/>
  <c r="H26" i="9"/>
  <c r="I26" i="9"/>
  <c r="J26" i="9"/>
  <c r="B26" i="9"/>
  <c r="C43" i="9"/>
  <c r="D43" i="9"/>
  <c r="E43" i="9"/>
  <c r="F43" i="9"/>
  <c r="G43" i="9"/>
  <c r="H43" i="9"/>
  <c r="I43" i="9"/>
  <c r="J43" i="9"/>
  <c r="B43" i="9"/>
  <c r="K50" i="9"/>
  <c r="K46" i="9"/>
  <c r="B132" i="9" l="1"/>
  <c r="I115" i="9"/>
  <c r="B51" i="9"/>
  <c r="I34" i="9"/>
  <c r="F34" i="9"/>
  <c r="C34" i="9"/>
  <c r="B97" i="9"/>
  <c r="H34" i="9"/>
  <c r="E34" i="9"/>
  <c r="G34" i="9"/>
  <c r="D34" i="9"/>
  <c r="B34" i="9"/>
  <c r="G67" i="9"/>
  <c r="B82" i="9"/>
  <c r="B17" i="9"/>
  <c r="B149" i="9"/>
  <c r="C82" i="9"/>
  <c r="F67" i="9"/>
  <c r="C67" i="9"/>
  <c r="F132" i="9"/>
  <c r="G149" i="9"/>
  <c r="C97" i="9"/>
  <c r="G132" i="9"/>
  <c r="D82" i="9"/>
  <c r="B115" i="9"/>
  <c r="H149" i="9"/>
  <c r="D97" i="9"/>
  <c r="H82" i="9"/>
  <c r="C115" i="9"/>
  <c r="I149" i="9"/>
  <c r="E97" i="9"/>
  <c r="D115" i="9"/>
  <c r="F97" i="9"/>
  <c r="H132" i="9"/>
  <c r="C149" i="9"/>
  <c r="D149" i="9"/>
  <c r="E115" i="9"/>
  <c r="B67" i="9"/>
  <c r="G97" i="9"/>
  <c r="D67" i="9"/>
  <c r="E132" i="9"/>
  <c r="I132" i="9"/>
  <c r="F115" i="9"/>
  <c r="H97" i="9"/>
  <c r="C132" i="9"/>
  <c r="E82" i="9"/>
  <c r="G82" i="9"/>
  <c r="G115" i="9"/>
  <c r="I67" i="9"/>
  <c r="I97" i="9"/>
  <c r="E67" i="9"/>
  <c r="D132" i="9"/>
  <c r="F82" i="9"/>
  <c r="I82" i="9"/>
  <c r="E149" i="9"/>
  <c r="F149" i="9"/>
  <c r="H115" i="9"/>
  <c r="H67" i="9"/>
  <c r="I17" i="9"/>
  <c r="N90" i="9"/>
  <c r="M90" i="9"/>
  <c r="N75" i="9"/>
  <c r="M75" i="9"/>
  <c r="M95" i="9"/>
  <c r="N95" i="9"/>
  <c r="H17" i="9"/>
  <c r="N129" i="9"/>
  <c r="M129" i="9"/>
  <c r="N60" i="9"/>
  <c r="M60" i="9"/>
  <c r="K131" i="9"/>
  <c r="N131" i="9"/>
  <c r="M131" i="9"/>
  <c r="F17" i="9"/>
  <c r="G17" i="9"/>
  <c r="E17" i="9"/>
  <c r="K112" i="9"/>
  <c r="N112" i="9"/>
  <c r="M112" i="9"/>
  <c r="K144" i="9"/>
  <c r="N144" i="9"/>
  <c r="M144" i="9"/>
  <c r="N65" i="9"/>
  <c r="M65" i="9"/>
  <c r="K64" i="9"/>
  <c r="M64" i="9"/>
  <c r="N64" i="9"/>
  <c r="N29" i="9"/>
  <c r="M29" i="9"/>
  <c r="D17" i="9"/>
  <c r="K93" i="9"/>
  <c r="N93" i="9"/>
  <c r="M93" i="9"/>
  <c r="K80" i="9"/>
  <c r="M80" i="9"/>
  <c r="N80" i="9"/>
  <c r="I51" i="9"/>
  <c r="C17" i="9"/>
  <c r="G51" i="9"/>
  <c r="N78" i="9"/>
  <c r="M78" i="9"/>
  <c r="N96" i="9"/>
  <c r="M96" i="9"/>
  <c r="K146" i="9"/>
  <c r="M146" i="9"/>
  <c r="N146" i="9"/>
  <c r="N31" i="9"/>
  <c r="M31" i="9"/>
  <c r="K81" i="9"/>
  <c r="N81" i="9"/>
  <c r="M81" i="9"/>
  <c r="N33" i="9"/>
  <c r="M33" i="9"/>
  <c r="M79" i="9"/>
  <c r="N79" i="9"/>
  <c r="K114" i="9"/>
  <c r="N114" i="9"/>
  <c r="M114" i="9"/>
  <c r="H51" i="9"/>
  <c r="E51" i="9"/>
  <c r="C51" i="9"/>
  <c r="N145" i="9"/>
  <c r="M145" i="9"/>
  <c r="N66" i="9"/>
  <c r="M66" i="9"/>
  <c r="N30" i="9"/>
  <c r="M30" i="9"/>
  <c r="N94" i="9"/>
  <c r="M94" i="9"/>
  <c r="K127" i="9"/>
  <c r="N127" i="9"/>
  <c r="M127" i="9"/>
  <c r="K147" i="9"/>
  <c r="N147" i="9"/>
  <c r="M147" i="9"/>
  <c r="F51" i="9"/>
  <c r="M130" i="9"/>
  <c r="N130" i="9"/>
  <c r="N63" i="9"/>
  <c r="M63" i="9"/>
  <c r="K111" i="9"/>
  <c r="N111" i="9"/>
  <c r="M111" i="9"/>
  <c r="N32" i="9"/>
  <c r="M32" i="9"/>
  <c r="N110" i="9"/>
  <c r="M110" i="9"/>
  <c r="D51" i="9"/>
  <c r="N113" i="9"/>
  <c r="M113" i="9"/>
  <c r="M128" i="9"/>
  <c r="N128" i="9"/>
  <c r="N148" i="9"/>
  <c r="M148" i="9"/>
  <c r="K95" i="9"/>
  <c r="K94" i="9"/>
  <c r="K78" i="9"/>
  <c r="K96" i="9"/>
  <c r="K49" i="9"/>
  <c r="K110" i="9"/>
  <c r="K130" i="9"/>
  <c r="K63" i="9"/>
  <c r="K65" i="9"/>
  <c r="K79" i="9"/>
  <c r="K14" i="9"/>
  <c r="K113" i="9"/>
  <c r="K145" i="9"/>
  <c r="K128" i="9"/>
  <c r="K48" i="9"/>
  <c r="K129" i="9"/>
  <c r="K148" i="9"/>
  <c r="K47" i="9"/>
  <c r="K16" i="9"/>
  <c r="K15" i="9"/>
  <c r="K12" i="9"/>
  <c r="K13" i="9"/>
  <c r="K34" i="9" l="1"/>
  <c r="K67" i="9"/>
  <c r="K115" i="9"/>
  <c r="N82" i="9"/>
  <c r="M82" i="9"/>
  <c r="N67" i="9"/>
  <c r="M67" i="9"/>
  <c r="N97" i="9"/>
  <c r="M97" i="9"/>
  <c r="K51" i="9"/>
  <c r="K82" i="9"/>
  <c r="K97" i="9"/>
  <c r="K17" i="9"/>
  <c r="K149" i="9"/>
  <c r="K132" i="9"/>
  <c r="K60" i="3"/>
  <c r="J60" i="3"/>
  <c r="I60" i="3"/>
  <c r="H60" i="3"/>
  <c r="G60" i="3"/>
  <c r="A60" i="3" l="1"/>
  <c r="K53" i="3"/>
  <c r="J53" i="3"/>
  <c r="I53" i="3"/>
  <c r="H53" i="3"/>
  <c r="G53" i="3"/>
  <c r="K47" i="3"/>
  <c r="J47" i="3"/>
  <c r="I47" i="3"/>
  <c r="H47" i="3"/>
  <c r="G47" i="3"/>
  <c r="K41" i="3"/>
  <c r="J41" i="3"/>
  <c r="I41" i="3"/>
  <c r="H41" i="3"/>
  <c r="G41" i="3"/>
  <c r="A41" i="3" s="1"/>
  <c r="K35" i="3"/>
  <c r="J35" i="3"/>
  <c r="I35" i="3"/>
  <c r="H35" i="3"/>
  <c r="G35" i="3"/>
  <c r="G61" i="3"/>
  <c r="G62" i="3"/>
  <c r="G63" i="3"/>
  <c r="H64" i="3"/>
  <c r="I64" i="3"/>
  <c r="J64" i="3"/>
  <c r="K64" i="3"/>
  <c r="L36" i="3"/>
  <c r="A53" i="3" l="1"/>
  <c r="A47" i="3"/>
  <c r="A35" i="3"/>
  <c r="L40" i="3"/>
  <c r="L37" i="3" l="1"/>
  <c r="L38" i="3"/>
  <c r="L39" i="3"/>
  <c r="H61" i="3"/>
  <c r="I61" i="3"/>
  <c r="J61" i="3"/>
  <c r="K61" i="3"/>
  <c r="H62" i="3"/>
  <c r="I62" i="3"/>
  <c r="J62" i="3"/>
  <c r="K62" i="3"/>
  <c r="H63" i="3"/>
  <c r="I63" i="3"/>
  <c r="J63" i="3"/>
  <c r="K63" i="3"/>
  <c r="J59" i="3" l="1"/>
  <c r="I59" i="3"/>
  <c r="H59" i="3"/>
  <c r="K59" i="3"/>
  <c r="A63" i="3"/>
  <c r="A62" i="3"/>
  <c r="A61" i="3"/>
  <c r="L35" i="3"/>
  <c r="L54" i="3" l="1"/>
  <c r="L46" i="3"/>
  <c r="L44" i="3"/>
  <c r="L55" i="3"/>
  <c r="L43" i="3"/>
  <c r="L57" i="3"/>
  <c r="L56" i="3"/>
  <c r="L52" i="3"/>
  <c r="L50" i="3"/>
  <c r="L42" i="3"/>
  <c r="L49" i="3"/>
  <c r="L58" i="3"/>
  <c r="L51" i="3"/>
  <c r="L48" i="3"/>
  <c r="G64" i="3"/>
  <c r="L45" i="3"/>
  <c r="L63" i="3" s="1"/>
  <c r="L64" i="3" l="1"/>
  <c r="L53" i="3"/>
  <c r="L61" i="3"/>
  <c r="L47" i="3"/>
  <c r="L41" i="3"/>
  <c r="L60" i="3"/>
  <c r="A64" i="3"/>
  <c r="G59" i="3"/>
  <c r="A59" i="3" s="1"/>
  <c r="L62" i="3"/>
  <c r="L59" i="3" l="1"/>
</calcChain>
</file>

<file path=xl/sharedStrings.xml><?xml version="1.0" encoding="utf-8"?>
<sst xmlns="http://schemas.openxmlformats.org/spreadsheetml/2006/main" count="545" uniqueCount="180">
  <si>
    <t>特に問題がない</t>
    <rPh sb="0" eb="1">
      <t>トク</t>
    </rPh>
    <rPh sb="2" eb="4">
      <t>モンダイ</t>
    </rPh>
    <phoneticPr fontId="1"/>
  </si>
  <si>
    <t>取組なし</t>
    <rPh sb="0" eb="2">
      <t>トリクミ</t>
    </rPh>
    <phoneticPr fontId="1"/>
  </si>
  <si>
    <t>明確に法整備で決めていただいた方が現場としては進めやすいです。それがないと、喫煙者の同意とか権利とかあって一向に進みません。</t>
    <rPh sb="0" eb="2">
      <t>メイカク</t>
    </rPh>
    <rPh sb="3" eb="4">
      <t>ホウ</t>
    </rPh>
    <rPh sb="4" eb="6">
      <t>セイビ</t>
    </rPh>
    <rPh sb="7" eb="8">
      <t>キ</t>
    </rPh>
    <rPh sb="15" eb="16">
      <t>ホウ</t>
    </rPh>
    <rPh sb="17" eb="19">
      <t>ゲンバ</t>
    </rPh>
    <rPh sb="23" eb="24">
      <t>スス</t>
    </rPh>
    <rPh sb="38" eb="41">
      <t>キツエンシャ</t>
    </rPh>
    <rPh sb="42" eb="44">
      <t>ドウイ</t>
    </rPh>
    <rPh sb="46" eb="48">
      <t>ケンリ</t>
    </rPh>
    <rPh sb="53" eb="55">
      <t>イッコウ</t>
    </rPh>
    <rPh sb="56" eb="57">
      <t>スス</t>
    </rPh>
    <phoneticPr fontId="1"/>
  </si>
  <si>
    <t>公共施設、レストラン、喫茶、企業等に対し、全面禁煙を条例で制定するべきである。</t>
    <rPh sb="0" eb="2">
      <t>コウキョウ</t>
    </rPh>
    <rPh sb="2" eb="4">
      <t>シセツ</t>
    </rPh>
    <rPh sb="11" eb="13">
      <t>キッサ</t>
    </rPh>
    <rPh sb="14" eb="16">
      <t>キギョウ</t>
    </rPh>
    <rPh sb="16" eb="17">
      <t>トウ</t>
    </rPh>
    <rPh sb="18" eb="19">
      <t>タイ</t>
    </rPh>
    <rPh sb="21" eb="23">
      <t>ゼンメン</t>
    </rPh>
    <rPh sb="23" eb="25">
      <t>キンエン</t>
    </rPh>
    <rPh sb="26" eb="28">
      <t>ジョウレイ</t>
    </rPh>
    <rPh sb="29" eb="31">
      <t>セイテイ</t>
    </rPh>
    <phoneticPr fontId="1"/>
  </si>
  <si>
    <t>行政として段階的に禁煙を進める制度を立ち上げて頂きたい。</t>
    <rPh sb="0" eb="2">
      <t>ギョウセイ</t>
    </rPh>
    <rPh sb="5" eb="7">
      <t>ダンカイ</t>
    </rPh>
    <rPh sb="7" eb="8">
      <t>テキ</t>
    </rPh>
    <rPh sb="9" eb="11">
      <t>キンエン</t>
    </rPh>
    <rPh sb="12" eb="13">
      <t>スス</t>
    </rPh>
    <rPh sb="15" eb="17">
      <t>セイド</t>
    </rPh>
    <rPh sb="18" eb="19">
      <t>タ</t>
    </rPh>
    <rPh sb="20" eb="21">
      <t>ア</t>
    </rPh>
    <rPh sb="23" eb="24">
      <t>イタダ</t>
    </rPh>
    <phoneticPr fontId="1"/>
  </si>
  <si>
    <t>企業に受動喫煙防止対策を講じる資金力がなく、困難であるので、全額補助等の検討が必要である。</t>
    <rPh sb="0" eb="2">
      <t>キギョウ</t>
    </rPh>
    <rPh sb="3" eb="5">
      <t>ジュドウ</t>
    </rPh>
    <rPh sb="5" eb="7">
      <t>キツエン</t>
    </rPh>
    <rPh sb="7" eb="9">
      <t>ボウシ</t>
    </rPh>
    <rPh sb="9" eb="11">
      <t>タイサク</t>
    </rPh>
    <rPh sb="12" eb="13">
      <t>コウ</t>
    </rPh>
    <rPh sb="15" eb="18">
      <t>シキンリョク</t>
    </rPh>
    <rPh sb="22" eb="24">
      <t>コンナン</t>
    </rPh>
    <rPh sb="30" eb="32">
      <t>ゼンガク</t>
    </rPh>
    <rPh sb="32" eb="34">
      <t>ホジョ</t>
    </rPh>
    <rPh sb="34" eb="35">
      <t>トウ</t>
    </rPh>
    <rPh sb="36" eb="38">
      <t>ケントウ</t>
    </rPh>
    <rPh sb="39" eb="41">
      <t>ヒツヨウ</t>
    </rPh>
    <phoneticPr fontId="1"/>
  </si>
  <si>
    <t>喫煙者排除のやり方は見方を変えれば敵視行為であり、人格否定にもつながる。時間をかけても「双方のコンセンサスを得ることが前提」とすべきですが、強く教育されぎみで社内に過度の反応の動きがみられる。</t>
    <rPh sb="0" eb="3">
      <t>キツエンシャ</t>
    </rPh>
    <rPh sb="3" eb="5">
      <t>ハイジョ</t>
    </rPh>
    <rPh sb="8" eb="9">
      <t>カタ</t>
    </rPh>
    <rPh sb="10" eb="12">
      <t>ミカタ</t>
    </rPh>
    <rPh sb="13" eb="14">
      <t>カ</t>
    </rPh>
    <rPh sb="17" eb="19">
      <t>テキシ</t>
    </rPh>
    <rPh sb="19" eb="21">
      <t>コウイ</t>
    </rPh>
    <rPh sb="25" eb="27">
      <t>ジンカク</t>
    </rPh>
    <rPh sb="27" eb="29">
      <t>ヒテイ</t>
    </rPh>
    <rPh sb="36" eb="38">
      <t>ジカン</t>
    </rPh>
    <rPh sb="44" eb="46">
      <t>ソウホウ</t>
    </rPh>
    <rPh sb="54" eb="55">
      <t>エ</t>
    </rPh>
    <rPh sb="59" eb="61">
      <t>ゼンテイ</t>
    </rPh>
    <rPh sb="70" eb="71">
      <t>ツヨ</t>
    </rPh>
    <rPh sb="72" eb="74">
      <t>キョウイク</t>
    </rPh>
    <rPh sb="79" eb="81">
      <t>シャナイ</t>
    </rPh>
    <rPh sb="82" eb="84">
      <t>カド</t>
    </rPh>
    <rPh sb="85" eb="87">
      <t>ハンノウ</t>
    </rPh>
    <rPh sb="88" eb="89">
      <t>ウゴ</t>
    </rPh>
    <phoneticPr fontId="1"/>
  </si>
  <si>
    <t>法律で喫煙を厳しく制限して欲しい。</t>
    <rPh sb="0" eb="2">
      <t>ホウリツ</t>
    </rPh>
    <rPh sb="3" eb="5">
      <t>キツエン</t>
    </rPh>
    <rPh sb="6" eb="7">
      <t>キビ</t>
    </rPh>
    <rPh sb="9" eb="11">
      <t>セイゲン</t>
    </rPh>
    <rPh sb="13" eb="14">
      <t>ホ</t>
    </rPh>
    <phoneticPr fontId="1"/>
  </si>
  <si>
    <t>禁煙外来等医療面でのバックアップとの連携の姿勢が見受けられない。</t>
    <rPh sb="0" eb="2">
      <t>キンエン</t>
    </rPh>
    <rPh sb="2" eb="4">
      <t>ガイライ</t>
    </rPh>
    <rPh sb="4" eb="5">
      <t>トウ</t>
    </rPh>
    <rPh sb="5" eb="8">
      <t>イリョウメン</t>
    </rPh>
    <rPh sb="18" eb="20">
      <t>レンケイ</t>
    </rPh>
    <rPh sb="21" eb="23">
      <t>シセイ</t>
    </rPh>
    <rPh sb="24" eb="26">
      <t>ミウ</t>
    </rPh>
    <phoneticPr fontId="1"/>
  </si>
  <si>
    <t>工場外に設置すると移動に時間を要するので屋内に清浄機を導入して設置を推進したい。しかしながら費用が多大となり実行できず、助成金は規模的に対象外となり助成枠拡大をお願いしたい。</t>
    <rPh sb="0" eb="3">
      <t>コウジョウガイ</t>
    </rPh>
    <rPh sb="4" eb="6">
      <t>セッチ</t>
    </rPh>
    <rPh sb="9" eb="11">
      <t>イドウ</t>
    </rPh>
    <rPh sb="12" eb="14">
      <t>ジカン</t>
    </rPh>
    <rPh sb="15" eb="16">
      <t>ヨウ</t>
    </rPh>
    <rPh sb="20" eb="22">
      <t>オクナイ</t>
    </rPh>
    <rPh sb="23" eb="26">
      <t>セイジョウキ</t>
    </rPh>
    <rPh sb="27" eb="29">
      <t>ドウニュウ</t>
    </rPh>
    <rPh sb="31" eb="33">
      <t>セッチ</t>
    </rPh>
    <rPh sb="34" eb="36">
      <t>スイシン</t>
    </rPh>
    <rPh sb="46" eb="48">
      <t>ヒヨウ</t>
    </rPh>
    <rPh sb="49" eb="51">
      <t>タダイ</t>
    </rPh>
    <rPh sb="54" eb="56">
      <t>ジッコウ</t>
    </rPh>
    <rPh sb="60" eb="63">
      <t>ジョセイキン</t>
    </rPh>
    <rPh sb="64" eb="66">
      <t>キボ</t>
    </rPh>
    <rPh sb="66" eb="67">
      <t>テキ</t>
    </rPh>
    <rPh sb="68" eb="71">
      <t>タイショウガイ</t>
    </rPh>
    <rPh sb="74" eb="77">
      <t>ジョセイワク</t>
    </rPh>
    <rPh sb="77" eb="79">
      <t>カクダイ</t>
    </rPh>
    <rPh sb="81" eb="82">
      <t>ネガ</t>
    </rPh>
    <phoneticPr fontId="1"/>
  </si>
  <si>
    <t>発がん性が明確な喫煙を事業者として許すことは安全衛生上認められるのでしょうか。アスベスト等と同様、責任を求められる時代が来ると考えられるのが当然という時期が早く来ることを望みます。</t>
    <rPh sb="0" eb="1">
      <t>ハツ</t>
    </rPh>
    <rPh sb="3" eb="4">
      <t>セイ</t>
    </rPh>
    <rPh sb="5" eb="7">
      <t>メイカク</t>
    </rPh>
    <rPh sb="8" eb="10">
      <t>キツエン</t>
    </rPh>
    <rPh sb="11" eb="14">
      <t>ジギョウシャ</t>
    </rPh>
    <rPh sb="17" eb="18">
      <t>ユル</t>
    </rPh>
    <rPh sb="22" eb="24">
      <t>アンゼン</t>
    </rPh>
    <rPh sb="24" eb="26">
      <t>エイセイ</t>
    </rPh>
    <rPh sb="26" eb="27">
      <t>ジョウ</t>
    </rPh>
    <rPh sb="27" eb="28">
      <t>ミト</t>
    </rPh>
    <rPh sb="44" eb="45">
      <t>トウ</t>
    </rPh>
    <rPh sb="46" eb="48">
      <t>ドウヨウ</t>
    </rPh>
    <rPh sb="49" eb="51">
      <t>セキニン</t>
    </rPh>
    <rPh sb="52" eb="53">
      <t>モト</t>
    </rPh>
    <rPh sb="57" eb="59">
      <t>ジダイ</t>
    </rPh>
    <rPh sb="60" eb="61">
      <t>ク</t>
    </rPh>
    <rPh sb="63" eb="64">
      <t>カンガ</t>
    </rPh>
    <rPh sb="70" eb="72">
      <t>トウゼン</t>
    </rPh>
    <rPh sb="75" eb="77">
      <t>ジキ</t>
    </rPh>
    <rPh sb="78" eb="79">
      <t>ハヤ</t>
    </rPh>
    <rPh sb="80" eb="81">
      <t>ク</t>
    </rPh>
    <rPh sb="85" eb="86">
      <t>ノゾ</t>
    </rPh>
    <phoneticPr fontId="1"/>
  </si>
  <si>
    <t>行政が屋内を禁煙にする法律をつくって頂ければ、進めやすいです。</t>
    <rPh sb="0" eb="2">
      <t>ギョウセイ</t>
    </rPh>
    <rPh sb="3" eb="5">
      <t>オクナイ</t>
    </rPh>
    <rPh sb="6" eb="8">
      <t>キンエン</t>
    </rPh>
    <rPh sb="11" eb="13">
      <t>ホウリツ</t>
    </rPh>
    <rPh sb="18" eb="19">
      <t>イタダ</t>
    </rPh>
    <rPh sb="23" eb="24">
      <t>スス</t>
    </rPh>
    <phoneticPr fontId="1"/>
  </si>
  <si>
    <t>いろいろな問題があると思いますが、飲食店の分煙による区分けでなく完全にシャットダウンできるスペースを設けるよう進言できたらと考えます。</t>
    <rPh sb="5" eb="7">
      <t>モンダイ</t>
    </rPh>
    <rPh sb="11" eb="12">
      <t>オモ</t>
    </rPh>
    <rPh sb="17" eb="19">
      <t>インショク</t>
    </rPh>
    <rPh sb="19" eb="20">
      <t>テン</t>
    </rPh>
    <rPh sb="21" eb="23">
      <t>ブンエン</t>
    </rPh>
    <rPh sb="26" eb="28">
      <t>クワ</t>
    </rPh>
    <rPh sb="32" eb="34">
      <t>カンゼン</t>
    </rPh>
    <rPh sb="50" eb="51">
      <t>モウ</t>
    </rPh>
    <rPh sb="55" eb="57">
      <t>シンゲン</t>
    </rPh>
    <rPh sb="62" eb="63">
      <t>カンガ</t>
    </rPh>
    <phoneticPr fontId="1"/>
  </si>
  <si>
    <t>タバコの販売禁止。タバコの税の増税。屋外を含む私有地以外の喫煙禁止。</t>
    <rPh sb="4" eb="6">
      <t>ハンバイ</t>
    </rPh>
    <rPh sb="6" eb="8">
      <t>キンシ</t>
    </rPh>
    <rPh sb="13" eb="14">
      <t>ゼイ</t>
    </rPh>
    <rPh sb="15" eb="17">
      <t>ゾウゼイ</t>
    </rPh>
    <rPh sb="18" eb="20">
      <t>オクガイ</t>
    </rPh>
    <rPh sb="21" eb="22">
      <t>フク</t>
    </rPh>
    <rPh sb="23" eb="26">
      <t>シユウチ</t>
    </rPh>
    <rPh sb="26" eb="28">
      <t>イガイ</t>
    </rPh>
    <rPh sb="29" eb="31">
      <t>キツエン</t>
    </rPh>
    <rPh sb="31" eb="33">
      <t>キンシ</t>
    </rPh>
    <phoneticPr fontId="1"/>
  </si>
  <si>
    <t>施設ではとりくんでいるが、行政・広報にて、このような所では、タバコはダメですと厳しく啓発してもらえると対応しやすい。</t>
    <rPh sb="0" eb="2">
      <t>シセツ</t>
    </rPh>
    <rPh sb="13" eb="15">
      <t>ギョウセイ</t>
    </rPh>
    <rPh sb="16" eb="18">
      <t>コウホウ</t>
    </rPh>
    <rPh sb="26" eb="27">
      <t>トコロ</t>
    </rPh>
    <rPh sb="39" eb="40">
      <t>キビ</t>
    </rPh>
    <rPh sb="42" eb="44">
      <t>ケイハツ</t>
    </rPh>
    <rPh sb="51" eb="53">
      <t>タイオウ</t>
    </rPh>
    <phoneticPr fontId="1"/>
  </si>
  <si>
    <t>たばこの値上げ、1000円以上。</t>
    <rPh sb="4" eb="6">
      <t>ネア</t>
    </rPh>
    <rPh sb="12" eb="13">
      <t>エン</t>
    </rPh>
    <rPh sb="13" eb="15">
      <t>イジョウ</t>
    </rPh>
    <phoneticPr fontId="1"/>
  </si>
  <si>
    <t>５年前</t>
    <rPh sb="1" eb="3">
      <t>ネンマエ</t>
    </rPh>
    <phoneticPr fontId="1"/>
  </si>
  <si>
    <t>現在</t>
    <rPh sb="0" eb="2">
      <t>ゲンザイ</t>
    </rPh>
    <phoneticPr fontId="1"/>
  </si>
  <si>
    <t>今後</t>
    <rPh sb="0" eb="2">
      <t>コンゴ</t>
    </rPh>
    <phoneticPr fontId="1"/>
  </si>
  <si>
    <t>敷地内で吸う者への対応</t>
    <rPh sb="0" eb="3">
      <t>シキチナイ</t>
    </rPh>
    <rPh sb="4" eb="5">
      <t>ス</t>
    </rPh>
    <rPh sb="6" eb="7">
      <t>モノ</t>
    </rPh>
    <rPh sb="9" eb="11">
      <t>タイオウ</t>
    </rPh>
    <phoneticPr fontId="1"/>
  </si>
  <si>
    <t>来客喫煙者への配慮</t>
    <rPh sb="0" eb="2">
      <t>ライキャク</t>
    </rPh>
    <rPh sb="2" eb="5">
      <t>キツエンシャ</t>
    </rPh>
    <rPh sb="7" eb="9">
      <t>ハイリョ</t>
    </rPh>
    <phoneticPr fontId="1"/>
  </si>
  <si>
    <t>非喫煙者からの改善要求のエスカレーション。</t>
    <rPh sb="0" eb="4">
      <t>ヒキツエンシャ</t>
    </rPh>
    <rPh sb="7" eb="9">
      <t>カイゼン</t>
    </rPh>
    <rPh sb="9" eb="11">
      <t>ヨウキュウ</t>
    </rPh>
    <phoneticPr fontId="1"/>
  </si>
  <si>
    <t>喫煙所が屋外で窓等からの煙の進入を完全に防げない。</t>
    <rPh sb="0" eb="2">
      <t>キツエン</t>
    </rPh>
    <rPh sb="2" eb="3">
      <t>ショ</t>
    </rPh>
    <rPh sb="4" eb="6">
      <t>オクガイ</t>
    </rPh>
    <rPh sb="7" eb="8">
      <t>マド</t>
    </rPh>
    <rPh sb="8" eb="9">
      <t>トウ</t>
    </rPh>
    <rPh sb="12" eb="13">
      <t>ケムリ</t>
    </rPh>
    <rPh sb="14" eb="16">
      <t>シンニュウ</t>
    </rPh>
    <rPh sb="17" eb="19">
      <t>カンゼン</t>
    </rPh>
    <rPh sb="20" eb="21">
      <t>フセ</t>
    </rPh>
    <phoneticPr fontId="1"/>
  </si>
  <si>
    <t>年長者がヘビースモーカー</t>
    <rPh sb="0" eb="3">
      <t>ネンチョウシャ</t>
    </rPh>
    <phoneticPr fontId="1"/>
  </si>
  <si>
    <t>合計</t>
    <rPh sb="0" eb="2">
      <t>ゴウケイ</t>
    </rPh>
    <phoneticPr fontId="1"/>
  </si>
  <si>
    <t>～49</t>
  </si>
  <si>
    <t>計</t>
    <rPh sb="0" eb="1">
      <t>ケイ</t>
    </rPh>
    <phoneticPr fontId="1"/>
  </si>
  <si>
    <t>300～</t>
  </si>
  <si>
    <t>100～299</t>
  </si>
  <si>
    <t>50～99</t>
  </si>
  <si>
    <t>その他</t>
    <rPh sb="2" eb="3">
      <t>タ</t>
    </rPh>
    <phoneticPr fontId="1"/>
  </si>
  <si>
    <t>企業規模</t>
    <rPh sb="0" eb="2">
      <t>キギョウ</t>
    </rPh>
    <rPh sb="2" eb="4">
      <t>キボ</t>
    </rPh>
    <phoneticPr fontId="1"/>
  </si>
  <si>
    <t>業種</t>
    <rPh sb="0" eb="2">
      <t>ギョウシュ</t>
    </rPh>
    <phoneticPr fontId="1"/>
  </si>
  <si>
    <t>事業所規模</t>
    <rPh sb="0" eb="3">
      <t>ジギョウショ</t>
    </rPh>
    <rPh sb="3" eb="5">
      <t>キボ</t>
    </rPh>
    <phoneticPr fontId="1"/>
  </si>
  <si>
    <t>無回答</t>
    <rPh sb="0" eb="3">
      <t>ムカイトウ</t>
    </rPh>
    <phoneticPr fontId="1"/>
  </si>
  <si>
    <t>問題がある</t>
    <rPh sb="0" eb="2">
      <t>モンダイ</t>
    </rPh>
    <phoneticPr fontId="1"/>
  </si>
  <si>
    <t>無回答</t>
    <rPh sb="0" eb="3">
      <t>ムカイトウ</t>
    </rPh>
    <phoneticPr fontId="1"/>
  </si>
  <si>
    <t>受動喫煙防止に対する喫煙者の理解が得られない</t>
    <rPh sb="0" eb="2">
      <t>ジュドウ</t>
    </rPh>
    <rPh sb="2" eb="4">
      <t>キツエン</t>
    </rPh>
    <rPh sb="4" eb="6">
      <t>ボウシ</t>
    </rPh>
    <rPh sb="7" eb="8">
      <t>タイ</t>
    </rPh>
    <rPh sb="10" eb="13">
      <t>キツエンシャ</t>
    </rPh>
    <rPh sb="14" eb="16">
      <t>リカイ</t>
    </rPh>
    <rPh sb="17" eb="18">
      <t>エ</t>
    </rPh>
    <phoneticPr fontId="2"/>
  </si>
  <si>
    <t>喫煙室からのたばこの煙の漏洩を完全に防ぐことが困難である</t>
    <rPh sb="0" eb="3">
      <t>キツエンシツ</t>
    </rPh>
    <rPh sb="10" eb="11">
      <t>ケムリ</t>
    </rPh>
    <rPh sb="12" eb="14">
      <t>ロウエイ</t>
    </rPh>
    <rPh sb="15" eb="17">
      <t>カンゼン</t>
    </rPh>
    <rPh sb="18" eb="19">
      <t>フセ</t>
    </rPh>
    <rPh sb="23" eb="25">
      <t>コンナン</t>
    </rPh>
    <phoneticPr fontId="2"/>
  </si>
  <si>
    <t>顧客に喫煙をやめさせるのが困難である</t>
    <rPh sb="0" eb="2">
      <t>コキャク</t>
    </rPh>
    <rPh sb="3" eb="5">
      <t>キツエン</t>
    </rPh>
    <rPh sb="13" eb="15">
      <t>コンナン</t>
    </rPh>
    <phoneticPr fontId="2"/>
  </si>
  <si>
    <t>喫煙室を設けるスペースがない</t>
    <rPh sb="0" eb="3">
      <t>キツエンシツ</t>
    </rPh>
    <rPh sb="4" eb="5">
      <t>モウ</t>
    </rPh>
    <phoneticPr fontId="2"/>
  </si>
  <si>
    <t>喫煙室を設けるための資金がない</t>
    <rPh sb="0" eb="2">
      <t>キツエン</t>
    </rPh>
    <rPh sb="2" eb="3">
      <t>シツ</t>
    </rPh>
    <rPh sb="4" eb="5">
      <t>モウ</t>
    </rPh>
    <rPh sb="10" eb="12">
      <t>シキン</t>
    </rPh>
    <phoneticPr fontId="2"/>
  </si>
  <si>
    <t>施設上の制約により、喫煙室に必要な設備を設置できない</t>
    <rPh sb="0" eb="2">
      <t>シセツ</t>
    </rPh>
    <rPh sb="2" eb="3">
      <t>ジョウ</t>
    </rPh>
    <rPh sb="4" eb="6">
      <t>セイヤク</t>
    </rPh>
    <rPh sb="10" eb="13">
      <t>キツエンシツ</t>
    </rPh>
    <rPh sb="14" eb="16">
      <t>ヒツヨウ</t>
    </rPh>
    <rPh sb="17" eb="19">
      <t>セツビ</t>
    </rPh>
    <rPh sb="20" eb="22">
      <t>セッチ</t>
    </rPh>
    <phoneticPr fontId="2"/>
  </si>
  <si>
    <t>取り組む必要性を感じない</t>
    <rPh sb="0" eb="1">
      <t>ト</t>
    </rPh>
    <rPh sb="2" eb="3">
      <t>ク</t>
    </rPh>
    <rPh sb="4" eb="7">
      <t>ヒツヨウセイ</t>
    </rPh>
    <rPh sb="8" eb="9">
      <t>カン</t>
    </rPh>
    <phoneticPr fontId="2"/>
  </si>
  <si>
    <t>　回答選択肢もすべて計上している。なお、４つ以上を選択した者はいない。</t>
    <rPh sb="22" eb="24">
      <t>イジョウ</t>
    </rPh>
    <rPh sb="25" eb="27">
      <t>センタク</t>
    </rPh>
    <rPh sb="29" eb="30">
      <t>モノ</t>
    </rPh>
    <phoneticPr fontId="1"/>
  </si>
  <si>
    <t>１つを選択した者</t>
    <rPh sb="3" eb="5">
      <t>センタク</t>
    </rPh>
    <rPh sb="7" eb="8">
      <t>モノ</t>
    </rPh>
    <phoneticPr fontId="1"/>
  </si>
  <si>
    <t>２つを選択した者</t>
    <rPh sb="3" eb="5">
      <t>センタク</t>
    </rPh>
    <rPh sb="7" eb="8">
      <t>モノ</t>
    </rPh>
    <phoneticPr fontId="1"/>
  </si>
  <si>
    <t>３つを選択した者</t>
    <rPh sb="3" eb="5">
      <t>センタク</t>
    </rPh>
    <rPh sb="7" eb="8">
      <t>モノ</t>
    </rPh>
    <phoneticPr fontId="1"/>
  </si>
  <si>
    <t>※設問には、「主なものを最大２つまで選んで」と条件を付していたが、図２－２には、３つ選択した者の</t>
    <rPh sb="1" eb="3">
      <t>セツモン</t>
    </rPh>
    <rPh sb="7" eb="8">
      <t>オモ</t>
    </rPh>
    <rPh sb="12" eb="14">
      <t>サイダイ</t>
    </rPh>
    <rPh sb="18" eb="19">
      <t>エラ</t>
    </rPh>
    <rPh sb="23" eb="25">
      <t>ジョウケン</t>
    </rPh>
    <rPh sb="26" eb="27">
      <t>フ</t>
    </rPh>
    <rPh sb="33" eb="34">
      <t>ズ</t>
    </rPh>
    <rPh sb="42" eb="44">
      <t>センタク</t>
    </rPh>
    <rPh sb="46" eb="47">
      <t>モノ</t>
    </rPh>
    <phoneticPr fontId="1"/>
  </si>
  <si>
    <t>第一次産業</t>
    <rPh sb="0" eb="1">
      <t>ダイ</t>
    </rPh>
    <rPh sb="1" eb="3">
      <t>イチジ</t>
    </rPh>
    <rPh sb="3" eb="5">
      <t>サンギョウ</t>
    </rPh>
    <phoneticPr fontId="1"/>
  </si>
  <si>
    <t>第二次産業</t>
    <rPh sb="0" eb="1">
      <t>ダイ</t>
    </rPh>
    <rPh sb="1" eb="3">
      <t>ニジ</t>
    </rPh>
    <rPh sb="3" eb="5">
      <t>サンギョウ</t>
    </rPh>
    <phoneticPr fontId="1"/>
  </si>
  <si>
    <t>第三次産業</t>
    <rPh sb="0" eb="1">
      <t>ダイ</t>
    </rPh>
    <rPh sb="1" eb="3">
      <t>サンジ</t>
    </rPh>
    <rPh sb="3" eb="5">
      <t>サンギョウ</t>
    </rPh>
    <phoneticPr fontId="1"/>
  </si>
  <si>
    <t>業種</t>
    <rPh sb="0" eb="2">
      <t>ギョウシュ</t>
    </rPh>
    <phoneticPr fontId="1"/>
  </si>
  <si>
    <t>第一次
産業</t>
    <rPh sb="0" eb="1">
      <t>ダイ</t>
    </rPh>
    <rPh sb="1" eb="3">
      <t>イチジ</t>
    </rPh>
    <rPh sb="4" eb="6">
      <t>サンギョウ</t>
    </rPh>
    <phoneticPr fontId="1"/>
  </si>
  <si>
    <t>第二次
産業</t>
    <rPh sb="0" eb="1">
      <t>ダイ</t>
    </rPh>
    <rPh sb="1" eb="3">
      <t>ニジ</t>
    </rPh>
    <rPh sb="4" eb="6">
      <t>サンギョウ</t>
    </rPh>
    <phoneticPr fontId="1"/>
  </si>
  <si>
    <t>第三次
産業</t>
    <rPh sb="0" eb="1">
      <t>ダイ</t>
    </rPh>
    <rPh sb="1" eb="3">
      <t>サンジ</t>
    </rPh>
    <rPh sb="4" eb="6">
      <t>サンギョウ</t>
    </rPh>
    <phoneticPr fontId="1"/>
  </si>
  <si>
    <t>無記入</t>
    <rPh sb="0" eb="3">
      <t>ムキニュウ</t>
    </rPh>
    <phoneticPr fontId="1"/>
  </si>
  <si>
    <t>事業場規模（従業員数）</t>
    <rPh sb="0" eb="3">
      <t>ジギョウジョウ</t>
    </rPh>
    <rPh sb="3" eb="5">
      <t>キボ</t>
    </rPh>
    <rPh sb="6" eb="9">
      <t>ジュウギョウイン</t>
    </rPh>
    <rPh sb="9" eb="10">
      <t>スウ</t>
    </rPh>
    <phoneticPr fontId="1"/>
  </si>
  <si>
    <r>
      <t xml:space="preserve">企業規模
</t>
    </r>
    <r>
      <rPr>
        <sz val="6"/>
        <color theme="1"/>
        <rFont val="ＭＳ Ｐゴシック"/>
        <family val="3"/>
        <charset val="128"/>
        <scheme val="minor"/>
      </rPr>
      <t>（従業員数）</t>
    </r>
    <rPh sb="0" eb="2">
      <t>キギョウ</t>
    </rPh>
    <rPh sb="2" eb="4">
      <t>キボ</t>
    </rPh>
    <rPh sb="6" eb="9">
      <t>ジュウギョウイン</t>
    </rPh>
    <rPh sb="9" eb="10">
      <t>スウ</t>
    </rPh>
    <phoneticPr fontId="1"/>
  </si>
  <si>
    <t>業種別</t>
    <rPh sb="0" eb="2">
      <t>ギョウシュ</t>
    </rPh>
    <rPh sb="2" eb="3">
      <t>ベツ</t>
    </rPh>
    <phoneticPr fontId="1"/>
  </si>
  <si>
    <t>第一</t>
    <rPh sb="0" eb="1">
      <t>ダイ</t>
    </rPh>
    <rPh sb="1" eb="2">
      <t>イチ</t>
    </rPh>
    <phoneticPr fontId="1"/>
  </si>
  <si>
    <t>第二</t>
    <rPh sb="0" eb="1">
      <t>ダイ</t>
    </rPh>
    <rPh sb="1" eb="2">
      <t>ニ</t>
    </rPh>
    <phoneticPr fontId="1"/>
  </si>
  <si>
    <t>第三</t>
    <rPh sb="0" eb="1">
      <t>ダイ</t>
    </rPh>
    <rPh sb="1" eb="2">
      <t>サン</t>
    </rPh>
    <phoneticPr fontId="1"/>
  </si>
  <si>
    <t>取組内容</t>
    <rPh sb="0" eb="1">
      <t>ト</t>
    </rPh>
    <rPh sb="1" eb="2">
      <t>クミ</t>
    </rPh>
    <rPh sb="2" eb="4">
      <t>ナイヨウ</t>
    </rPh>
    <phoneticPr fontId="1"/>
  </si>
  <si>
    <t>取組なし</t>
    <rPh sb="0" eb="1">
      <t>ト</t>
    </rPh>
    <rPh sb="1" eb="2">
      <t>クミ</t>
    </rPh>
    <phoneticPr fontId="1"/>
  </si>
  <si>
    <t>無記入</t>
    <rPh sb="0" eb="1">
      <t>ム</t>
    </rPh>
    <rPh sb="1" eb="3">
      <t>キニュウ</t>
    </rPh>
    <phoneticPr fontId="1"/>
  </si>
  <si>
    <t>無記入</t>
    <rPh sb="0" eb="1">
      <t>ム</t>
    </rPh>
    <rPh sb="1" eb="3">
      <t>キニュウ</t>
    </rPh>
    <phoneticPr fontId="1"/>
  </si>
  <si>
    <t>空間分煙以上</t>
    <rPh sb="0" eb="2">
      <t>クウカン</t>
    </rPh>
    <rPh sb="2" eb="4">
      <t>ブンエン</t>
    </rPh>
    <rPh sb="4" eb="6">
      <t>イジョウ</t>
    </rPh>
    <phoneticPr fontId="1"/>
  </si>
  <si>
    <t>全体</t>
    <rPh sb="0" eb="2">
      <t>ゼンタイ</t>
    </rPh>
    <phoneticPr fontId="1"/>
  </si>
  <si>
    <t>全面禁煙</t>
    <rPh sb="0" eb="2">
      <t>ゼンメン</t>
    </rPh>
    <rPh sb="2" eb="4">
      <t>キンエン</t>
    </rPh>
    <phoneticPr fontId="1"/>
  </si>
  <si>
    <t>Ⅰ　調査方法</t>
    <rPh sb="2" eb="4">
      <t>チョウサ</t>
    </rPh>
    <rPh sb="4" eb="6">
      <t>ホウホウ</t>
    </rPh>
    <phoneticPr fontId="1"/>
  </si>
  <si>
    <t>　・企業に対するアンケート調査による。</t>
    <rPh sb="2" eb="4">
      <t>キギョウ</t>
    </rPh>
    <rPh sb="5" eb="6">
      <t>タイ</t>
    </rPh>
    <rPh sb="13" eb="15">
      <t>チョウサ</t>
    </rPh>
    <phoneticPr fontId="1"/>
  </si>
  <si>
    <t>　・滋賀労働局が平成27年7月2日と７月６日に開催した「労働行政説明会」において、</t>
    <rPh sb="2" eb="4">
      <t>シガ</t>
    </rPh>
    <rPh sb="4" eb="6">
      <t>ロウドウ</t>
    </rPh>
    <rPh sb="6" eb="7">
      <t>キョク</t>
    </rPh>
    <rPh sb="8" eb="10">
      <t>ヘイセイ</t>
    </rPh>
    <rPh sb="12" eb="13">
      <t>ネン</t>
    </rPh>
    <rPh sb="14" eb="15">
      <t>ガツ</t>
    </rPh>
    <rPh sb="16" eb="17">
      <t>ニチ</t>
    </rPh>
    <rPh sb="19" eb="20">
      <t>ガツ</t>
    </rPh>
    <rPh sb="21" eb="22">
      <t>ニチ</t>
    </rPh>
    <rPh sb="23" eb="25">
      <t>カイサイ</t>
    </rPh>
    <rPh sb="28" eb="30">
      <t>ロウドウ</t>
    </rPh>
    <rPh sb="30" eb="32">
      <t>ギョウセイ</t>
    </rPh>
    <rPh sb="32" eb="35">
      <t>セツメイカイ</t>
    </rPh>
    <phoneticPr fontId="1"/>
  </si>
  <si>
    <t>平成27年12月滋賀労働局</t>
    <rPh sb="0" eb="2">
      <t>ヘイセイ</t>
    </rPh>
    <rPh sb="4" eb="5">
      <t>ネン</t>
    </rPh>
    <rPh sb="7" eb="8">
      <t>ガツ</t>
    </rPh>
    <rPh sb="8" eb="10">
      <t>シガ</t>
    </rPh>
    <rPh sb="10" eb="12">
      <t>ロウドウ</t>
    </rPh>
    <rPh sb="12" eb="13">
      <t>キョク</t>
    </rPh>
    <phoneticPr fontId="1"/>
  </si>
  <si>
    <t>職場における受動喫煙防止対策に関する調査結果</t>
    <rPh sb="0" eb="2">
      <t>ショクバ</t>
    </rPh>
    <rPh sb="6" eb="8">
      <t>ジュドウ</t>
    </rPh>
    <rPh sb="8" eb="10">
      <t>キツエン</t>
    </rPh>
    <rPh sb="10" eb="12">
      <t>ボウシ</t>
    </rPh>
    <rPh sb="12" eb="14">
      <t>タイサク</t>
    </rPh>
    <rPh sb="15" eb="16">
      <t>カン</t>
    </rPh>
    <rPh sb="18" eb="20">
      <t>チョウサ</t>
    </rPh>
    <rPh sb="20" eb="22">
      <t>ケッカ</t>
    </rPh>
    <phoneticPr fontId="1"/>
  </si>
  <si>
    <t>２　受動喫煙防止対策を進めるに当たっての問題</t>
    <rPh sb="2" eb="4">
      <t>ジュドウ</t>
    </rPh>
    <rPh sb="4" eb="6">
      <t>キツエン</t>
    </rPh>
    <rPh sb="6" eb="8">
      <t>ボウシ</t>
    </rPh>
    <rPh sb="8" eb="10">
      <t>タイサク</t>
    </rPh>
    <rPh sb="11" eb="12">
      <t>スス</t>
    </rPh>
    <rPh sb="15" eb="16">
      <t>ア</t>
    </rPh>
    <rPh sb="20" eb="22">
      <t>モンダイ</t>
    </rPh>
    <phoneticPr fontId="1"/>
  </si>
  <si>
    <t>Ⅲ　結果の詳細</t>
    <rPh sb="2" eb="4">
      <t>ケッカ</t>
    </rPh>
    <rPh sb="5" eb="7">
      <t>ショウサイ</t>
    </rPh>
    <phoneticPr fontId="1"/>
  </si>
  <si>
    <t>　・無記名</t>
    <rPh sb="2" eb="5">
      <t>ムキメイ</t>
    </rPh>
    <phoneticPr fontId="1"/>
  </si>
  <si>
    <t>　図１－１　職場における受動喫煙防止対策の実施状況（取組内容別の割合）</t>
    <rPh sb="1" eb="2">
      <t>ズ</t>
    </rPh>
    <phoneticPr fontId="1"/>
  </si>
  <si>
    <t>Ⅱ　結果の概要</t>
    <rPh sb="2" eb="4">
      <t>ケッカ</t>
    </rPh>
    <rPh sb="5" eb="7">
      <t>ガイヨウ</t>
    </rPh>
    <phoneticPr fontId="1"/>
  </si>
  <si>
    <t>　　　※「今後」は、おおむね２年以内の予定を記入</t>
    <phoneticPr fontId="1"/>
  </si>
  <si>
    <t>　　　※単数回答。</t>
    <phoneticPr fontId="1"/>
  </si>
  <si>
    <t>　１　職場における受動喫煙防止対策の実施状況</t>
    <phoneticPr fontId="1"/>
  </si>
  <si>
    <t>　　・空間分煙以上は60.7％であり、多くの企業がレベルの高い措置を実施している。</t>
    <rPh sb="3" eb="5">
      <t>クウカン</t>
    </rPh>
    <rPh sb="5" eb="7">
      <t>ブンエン</t>
    </rPh>
    <rPh sb="7" eb="9">
      <t>イジョウ</t>
    </rPh>
    <rPh sb="19" eb="20">
      <t>オオ</t>
    </rPh>
    <rPh sb="29" eb="30">
      <t>タカ</t>
    </rPh>
    <rPh sb="31" eb="33">
      <t>ソチ</t>
    </rPh>
    <rPh sb="34" eb="36">
      <t>ジッシ</t>
    </rPh>
    <phoneticPr fontId="1"/>
  </si>
  <si>
    <t>　　・最もレベルの高い措置である敷地内全面禁煙は、現在、8.8%</t>
    <rPh sb="3" eb="4">
      <t>モット</t>
    </rPh>
    <rPh sb="9" eb="10">
      <t>タカ</t>
    </rPh>
    <rPh sb="11" eb="13">
      <t>ソチ</t>
    </rPh>
    <rPh sb="16" eb="19">
      <t>シキチナイ</t>
    </rPh>
    <rPh sb="19" eb="21">
      <t>ゼンメン</t>
    </rPh>
    <rPh sb="21" eb="23">
      <t>キンエン</t>
    </rPh>
    <rPh sb="25" eb="27">
      <t>ゲンザイ</t>
    </rPh>
    <phoneticPr fontId="1"/>
  </si>
  <si>
    <t>　　・今後概ね２年以内に、18.6％に増加する見込みである。</t>
    <rPh sb="3" eb="5">
      <t>コンゴ</t>
    </rPh>
    <rPh sb="5" eb="6">
      <t>オオム</t>
    </rPh>
    <rPh sb="8" eb="9">
      <t>ネン</t>
    </rPh>
    <rPh sb="9" eb="11">
      <t>イナイ</t>
    </rPh>
    <rPh sb="19" eb="21">
      <t>ゾウカ</t>
    </rPh>
    <rPh sb="23" eb="25">
      <t>ミコ</t>
    </rPh>
    <phoneticPr fontId="1"/>
  </si>
  <si>
    <t>　　・「取組なし」は、現在、わずか1.7％である。</t>
    <rPh sb="11" eb="13">
      <t>ゲンザイ</t>
    </rPh>
    <phoneticPr fontId="1"/>
  </si>
  <si>
    <t>　　　今後もさらに進んでいく見込みである。</t>
    <phoneticPr fontId="1"/>
  </si>
  <si>
    <t>　　・時系列には５年前は51.3％、現在60.7％、今後概ね２年以内に71.0％と、</t>
    <rPh sb="3" eb="6">
      <t>ジケイレツ</t>
    </rPh>
    <rPh sb="18" eb="20">
      <t>ゲンザイ</t>
    </rPh>
    <rPh sb="28" eb="29">
      <t>オオム</t>
    </rPh>
    <phoneticPr fontId="1"/>
  </si>
  <si>
    <t>　(1) 全体【図１－１】</t>
    <rPh sb="5" eb="7">
      <t>ゼンタイ</t>
    </rPh>
    <rPh sb="8" eb="9">
      <t>ズ</t>
    </rPh>
    <phoneticPr fontId="1"/>
  </si>
  <si>
    <t>　　・今後（概ね２年以内）に0.5％まで減少する見込みである。</t>
    <phoneticPr fontId="1"/>
  </si>
  <si>
    <t>　　・業種ごとに、大きく状況は異ならない。</t>
    <rPh sb="3" eb="5">
      <t>ギョウシュ</t>
    </rPh>
    <phoneticPr fontId="1"/>
  </si>
  <si>
    <t>　　　後れていたが、現在は同水準になっている。</t>
    <rPh sb="14" eb="16">
      <t>スイジュン</t>
    </rPh>
    <phoneticPr fontId="1"/>
  </si>
  <si>
    <t>図２－１　受動喫煙を防止するための取組を進めるに当たり問題があるか</t>
    <phoneticPr fontId="1"/>
  </si>
  <si>
    <t>図２－２　受動喫煙を防止するための取組を進めるに当たり、どのような問題があるか</t>
  </si>
  <si>
    <t>　　・喫煙室からのたばこの煙の漏洩を完全に防ぐことが困難である　42.7％</t>
    <phoneticPr fontId="1"/>
  </si>
  <si>
    <t>　　・受動喫煙防止に対する喫煙者の理解が得られない　　　　　　　33.1％</t>
    <rPh sb="3" eb="5">
      <t>ジュドウ</t>
    </rPh>
    <rPh sb="5" eb="7">
      <t>キツエン</t>
    </rPh>
    <rPh sb="7" eb="9">
      <t>ボウシ</t>
    </rPh>
    <rPh sb="10" eb="11">
      <t>タイ</t>
    </rPh>
    <rPh sb="13" eb="16">
      <t>キツエンシャ</t>
    </rPh>
    <rPh sb="17" eb="19">
      <t>リカイ</t>
    </rPh>
    <rPh sb="20" eb="21">
      <t>エ</t>
    </rPh>
    <phoneticPr fontId="1"/>
  </si>
  <si>
    <t>　　・顧客に喫煙をやめさせるのが困難である　　　　　　　　　　　25.5％</t>
    <rPh sb="3" eb="5">
      <t>コキャク</t>
    </rPh>
    <rPh sb="6" eb="8">
      <t>キツエン</t>
    </rPh>
    <rPh sb="16" eb="18">
      <t>コンナン</t>
    </rPh>
    <phoneticPr fontId="1"/>
  </si>
  <si>
    <t xml:space="preserve"> （用語）</t>
    <rPh sb="2" eb="4">
      <t>ヨウゴ</t>
    </rPh>
    <phoneticPr fontId="1"/>
  </si>
  <si>
    <t>　</t>
    <phoneticPr fontId="1"/>
  </si>
  <si>
    <t>　敷地内全面禁煙・・・本調査では、「すべて禁煙（屋外ふくむ）」を指す。</t>
    <rPh sb="1" eb="4">
      <t>シキチナイ</t>
    </rPh>
    <rPh sb="4" eb="6">
      <t>ゼンメン</t>
    </rPh>
    <rPh sb="6" eb="8">
      <t>キンエン</t>
    </rPh>
    <rPh sb="11" eb="14">
      <t>ホンチョウサ</t>
    </rPh>
    <rPh sb="32" eb="33">
      <t>サ</t>
    </rPh>
    <phoneticPr fontId="1"/>
  </si>
  <si>
    <t>　空間分煙以上・・・本調査では、「①すべて禁煙（屋外ふくむ）」または</t>
    <rPh sb="1" eb="3">
      <t>クウカン</t>
    </rPh>
    <rPh sb="3" eb="5">
      <t>ブンエン</t>
    </rPh>
    <rPh sb="5" eb="7">
      <t>イジョウ</t>
    </rPh>
    <phoneticPr fontId="1"/>
  </si>
  <si>
    <t>「②屋内を禁煙にし、屋内の喫煙室または屋外のみ喫煙可能」の</t>
    <phoneticPr fontId="1"/>
  </si>
  <si>
    <t>いずれかの措置を講じている場合を指す</t>
  </si>
  <si>
    <t>　　　63.8％が「問題がある」と回答している。</t>
    <rPh sb="10" eb="12">
      <t>モンダイ</t>
    </rPh>
    <rPh sb="17" eb="19">
      <t>カイトウ</t>
    </rPh>
    <phoneticPr fontId="1"/>
  </si>
  <si>
    <t>　　　上位３つは、上位から順に次の通りである。</t>
    <rPh sb="3" eb="5">
      <t>ジョウイ</t>
    </rPh>
    <rPh sb="9" eb="11">
      <t>ジョウイ</t>
    </rPh>
    <rPh sb="13" eb="14">
      <t>ジュン</t>
    </rPh>
    <rPh sb="15" eb="16">
      <t>ツギ</t>
    </rPh>
    <rPh sb="17" eb="18">
      <t>トオ</t>
    </rPh>
    <phoneticPr fontId="1"/>
  </si>
  <si>
    <t>　「１受動喫煙防止に対する喫煙者の理解が得られない」を選択し、その「喫煙者」とは経営者であることを付記した回答があった</t>
    <rPh sb="3" eb="5">
      <t>ジュドウ</t>
    </rPh>
    <rPh sb="5" eb="7">
      <t>キツエン</t>
    </rPh>
    <rPh sb="7" eb="9">
      <t>ボウシ</t>
    </rPh>
    <rPh sb="10" eb="11">
      <t>タイ</t>
    </rPh>
    <rPh sb="13" eb="16">
      <t>キツエンシャ</t>
    </rPh>
    <rPh sb="17" eb="19">
      <t>リカイ</t>
    </rPh>
    <rPh sb="20" eb="21">
      <t>エ</t>
    </rPh>
    <rPh sb="27" eb="29">
      <t>センタク</t>
    </rPh>
    <rPh sb="34" eb="37">
      <t>キツエンシャ</t>
    </rPh>
    <rPh sb="40" eb="43">
      <t>ケイエイシャ</t>
    </rPh>
    <rPh sb="49" eb="51">
      <t>フキ</t>
    </rPh>
    <rPh sb="53" eb="55">
      <t>カイトウ</t>
    </rPh>
    <phoneticPr fontId="1"/>
  </si>
  <si>
    <t>　(2) 事業所規模別、企業規模別【図１－２～１－７】</t>
    <rPh sb="5" eb="8">
      <t>ジギョウショ</t>
    </rPh>
    <rPh sb="8" eb="10">
      <t>キボ</t>
    </rPh>
    <rPh sb="10" eb="11">
      <t>ベツ</t>
    </rPh>
    <rPh sb="12" eb="14">
      <t>キギョウ</t>
    </rPh>
    <rPh sb="14" eb="17">
      <t>キボベツ</t>
    </rPh>
    <rPh sb="18" eb="19">
      <t>ズ</t>
    </rPh>
    <phoneticPr fontId="1"/>
  </si>
  <si>
    <t>　(3) 業種別【図１－８～１－10】</t>
    <rPh sb="5" eb="8">
      <t>ギョウシュベツ</t>
    </rPh>
    <rPh sb="9" eb="10">
      <t>ズ</t>
    </rPh>
    <phoneticPr fontId="1"/>
  </si>
  <si>
    <t>　　(1) 問題の有無【図２－１】</t>
    <rPh sb="6" eb="8">
      <t>モンダイ</t>
    </rPh>
    <rPh sb="9" eb="11">
      <t>ウム</t>
    </rPh>
    <rPh sb="12" eb="13">
      <t>ズ</t>
    </rPh>
    <phoneticPr fontId="1"/>
  </si>
  <si>
    <t>　　(2) 問題の内容【図２－２】</t>
    <rPh sb="6" eb="8">
      <t>モンダイ</t>
    </rPh>
    <rPh sb="9" eb="11">
      <t>ナイヨウ</t>
    </rPh>
    <rPh sb="12" eb="13">
      <t>ズ</t>
    </rPh>
    <phoneticPr fontId="1"/>
  </si>
  <si>
    <t>　２　受動喫煙防止を進める上での問題</t>
    <rPh sb="16" eb="18">
      <t>モンダイ</t>
    </rPh>
    <phoneticPr fontId="1"/>
  </si>
  <si>
    <t>３　行政に要望する施策など</t>
    <phoneticPr fontId="1"/>
  </si>
  <si>
    <t>　表２－２　その他（欄外回答）</t>
    <rPh sb="1" eb="2">
      <t>ヒョウ</t>
    </rPh>
    <rPh sb="8" eb="9">
      <t>タ</t>
    </rPh>
    <rPh sb="10" eb="12">
      <t>ランガイ</t>
    </rPh>
    <rPh sb="12" eb="14">
      <t>カイトウ</t>
    </rPh>
    <phoneticPr fontId="1"/>
  </si>
  <si>
    <t>参考表　「問題がある」の各項目を選択した157者について</t>
    <rPh sb="0" eb="2">
      <t>サンコウ</t>
    </rPh>
    <rPh sb="2" eb="3">
      <t>ヒョウ</t>
    </rPh>
    <rPh sb="5" eb="7">
      <t>モンダイ</t>
    </rPh>
    <rPh sb="12" eb="13">
      <t>カク</t>
    </rPh>
    <rPh sb="13" eb="15">
      <t>コウモク</t>
    </rPh>
    <rPh sb="16" eb="18">
      <t>センタク</t>
    </rPh>
    <rPh sb="23" eb="24">
      <t>シャ</t>
    </rPh>
    <phoneticPr fontId="1"/>
  </si>
  <si>
    <t>４－１　調査客体</t>
    <rPh sb="4" eb="6">
      <t>チョウサ</t>
    </rPh>
    <rPh sb="6" eb="8">
      <t>キャクタイ</t>
    </rPh>
    <phoneticPr fontId="1"/>
  </si>
  <si>
    <t>図４－１　説明会出席者のうちアンケートに回答した者の割合</t>
    <rPh sb="0" eb="1">
      <t>ズ</t>
    </rPh>
    <rPh sb="5" eb="8">
      <t>セツメイカイ</t>
    </rPh>
    <rPh sb="8" eb="11">
      <t>シュッセキシャ</t>
    </rPh>
    <rPh sb="20" eb="22">
      <t>カイトウ</t>
    </rPh>
    <rPh sb="24" eb="25">
      <t>モノ</t>
    </rPh>
    <rPh sb="26" eb="28">
      <t>ワリアイ</t>
    </rPh>
    <phoneticPr fontId="1"/>
  </si>
  <si>
    <t>業種（企業全体の主な業種）</t>
    <rPh sb="0" eb="2">
      <t>ギョウシュ</t>
    </rPh>
    <rPh sb="3" eb="5">
      <t>キギョウ</t>
    </rPh>
    <rPh sb="5" eb="7">
      <t>ゼンタイ</t>
    </rPh>
    <rPh sb="8" eb="9">
      <t>オモ</t>
    </rPh>
    <rPh sb="10" eb="12">
      <t>ギョウシュ</t>
    </rPh>
    <phoneticPr fontId="1"/>
  </si>
  <si>
    <t>表４－１　調査回答者の属性詳細（業種別、事業所規模別、企業規模別）</t>
    <rPh sb="0" eb="1">
      <t>ヒョウ</t>
    </rPh>
    <rPh sb="5" eb="7">
      <t>チョウサ</t>
    </rPh>
    <rPh sb="7" eb="9">
      <t>カイトウ</t>
    </rPh>
    <rPh sb="9" eb="10">
      <t>シャ</t>
    </rPh>
    <rPh sb="11" eb="13">
      <t>ゾクセイ</t>
    </rPh>
    <rPh sb="13" eb="15">
      <t>ショウサイ</t>
    </rPh>
    <rPh sb="16" eb="18">
      <t>ギョウシュ</t>
    </rPh>
    <rPh sb="18" eb="19">
      <t>ベツ</t>
    </rPh>
    <rPh sb="20" eb="23">
      <t>ジギョウショ</t>
    </rPh>
    <rPh sb="23" eb="25">
      <t>キボ</t>
    </rPh>
    <rPh sb="25" eb="26">
      <t>ベツ</t>
    </rPh>
    <rPh sb="27" eb="29">
      <t>キギョウ</t>
    </rPh>
    <rPh sb="29" eb="31">
      <t>キボ</t>
    </rPh>
    <rPh sb="31" eb="32">
      <t>ベツ</t>
    </rPh>
    <phoneticPr fontId="1"/>
  </si>
  <si>
    <t>～49人</t>
    <rPh sb="3" eb="4">
      <t>ニン</t>
    </rPh>
    <phoneticPr fontId="1"/>
  </si>
  <si>
    <t>50～99人</t>
    <rPh sb="5" eb="6">
      <t>ニン</t>
    </rPh>
    <phoneticPr fontId="1"/>
  </si>
  <si>
    <t>100～299人</t>
    <rPh sb="7" eb="8">
      <t>ニン</t>
    </rPh>
    <phoneticPr fontId="1"/>
  </si>
  <si>
    <t>300人～</t>
    <rPh sb="3" eb="4">
      <t>ニン</t>
    </rPh>
    <phoneticPr fontId="1"/>
  </si>
  <si>
    <t>　図４－２　業種別　アンケート回答数・分布</t>
    <phoneticPr fontId="1"/>
  </si>
  <si>
    <t>　図４－３　事業所規模別　アンケート回答数・分布</t>
    <phoneticPr fontId="1"/>
  </si>
  <si>
    <t>　図４－４　企業規模別　アンケート回答数・分布</t>
    <phoneticPr fontId="1"/>
  </si>
  <si>
    <t>　　　当該設問回答数に占める割合（％）。</t>
    <phoneticPr fontId="1"/>
  </si>
  <si>
    <t>～49</t>
    <phoneticPr fontId="1"/>
  </si>
  <si>
    <t>50～99</t>
    <phoneticPr fontId="1"/>
  </si>
  <si>
    <t>100～299</t>
    <phoneticPr fontId="1"/>
  </si>
  <si>
    <t>300～</t>
    <phoneticPr fontId="1"/>
  </si>
  <si>
    <t>　注：図４－６中、棒グラフ直右（　　）内の数値は、当該業種において当該事業所規模が占める割合（％）。</t>
    <rPh sb="1" eb="2">
      <t>チュウ</t>
    </rPh>
    <rPh sb="3" eb="4">
      <t>ズ</t>
    </rPh>
    <rPh sb="7" eb="8">
      <t>ナカ</t>
    </rPh>
    <rPh sb="9" eb="10">
      <t>ボウ</t>
    </rPh>
    <rPh sb="13" eb="14">
      <t>ス</t>
    </rPh>
    <rPh sb="14" eb="15">
      <t>ミギ</t>
    </rPh>
    <rPh sb="19" eb="20">
      <t>ナイ</t>
    </rPh>
    <rPh sb="21" eb="23">
      <t>スウチ</t>
    </rPh>
    <rPh sb="25" eb="27">
      <t>トウガイ</t>
    </rPh>
    <rPh sb="27" eb="29">
      <t>ギョウシュ</t>
    </rPh>
    <rPh sb="33" eb="35">
      <t>トウガイ</t>
    </rPh>
    <rPh sb="35" eb="38">
      <t>ジギョウショ</t>
    </rPh>
    <rPh sb="38" eb="40">
      <t>キボ</t>
    </rPh>
    <rPh sb="41" eb="42">
      <t>シ</t>
    </rPh>
    <rPh sb="44" eb="46">
      <t>ワリア</t>
    </rPh>
    <phoneticPr fontId="1"/>
  </si>
  <si>
    <t>　注：図４－８中、棒グラフ直右（　　）内の数値は、当該業種において当該事業所規模が占める割合（％）。</t>
    <rPh sb="1" eb="2">
      <t>チュウ</t>
    </rPh>
    <rPh sb="3" eb="4">
      <t>ズ</t>
    </rPh>
    <rPh sb="7" eb="8">
      <t>ナカ</t>
    </rPh>
    <rPh sb="9" eb="10">
      <t>ボウ</t>
    </rPh>
    <rPh sb="13" eb="14">
      <t>ス</t>
    </rPh>
    <rPh sb="14" eb="15">
      <t>ミギ</t>
    </rPh>
    <rPh sb="19" eb="20">
      <t>ナイ</t>
    </rPh>
    <rPh sb="21" eb="23">
      <t>スウチ</t>
    </rPh>
    <rPh sb="25" eb="27">
      <t>トウガイ</t>
    </rPh>
    <rPh sb="27" eb="29">
      <t>ギョウシュ</t>
    </rPh>
    <rPh sb="33" eb="35">
      <t>トウガイ</t>
    </rPh>
    <rPh sb="35" eb="38">
      <t>ジギョウショ</t>
    </rPh>
    <rPh sb="38" eb="40">
      <t>キボ</t>
    </rPh>
    <rPh sb="41" eb="42">
      <t>シ</t>
    </rPh>
    <rPh sb="44" eb="46">
      <t>ワリア</t>
    </rPh>
    <phoneticPr fontId="1"/>
  </si>
  <si>
    <t>　注：図４－２から図４－４までの(  )内はアンケート回答246者に占める割合（％）、[  ]内は</t>
    <rPh sb="1" eb="2">
      <t>チュウ</t>
    </rPh>
    <rPh sb="3" eb="4">
      <t>ズ</t>
    </rPh>
    <rPh sb="9" eb="10">
      <t>ズ</t>
    </rPh>
    <rPh sb="20" eb="21">
      <t>ナイ</t>
    </rPh>
    <rPh sb="27" eb="29">
      <t>カイトウ</t>
    </rPh>
    <rPh sb="32" eb="33">
      <t>シャ</t>
    </rPh>
    <rPh sb="34" eb="35">
      <t>シ</t>
    </rPh>
    <rPh sb="37" eb="39">
      <t>ワリアイ</t>
    </rPh>
    <rPh sb="47" eb="48">
      <t>ナイ</t>
    </rPh>
    <phoneticPr fontId="1"/>
  </si>
  <si>
    <r>
      <t>　表２－１　「その他」５件の具体例</t>
    </r>
    <r>
      <rPr>
        <sz val="11"/>
        <color theme="1"/>
        <rFont val="HG丸ｺﾞｼｯｸM-PRO"/>
        <family val="3"/>
        <charset val="128"/>
      </rPr>
      <t>（全件、記入内容をそのまま転記している）</t>
    </r>
    <rPh sb="1" eb="2">
      <t>ヒョウ</t>
    </rPh>
    <rPh sb="9" eb="10">
      <t>タ</t>
    </rPh>
    <rPh sb="12" eb="13">
      <t>ケン</t>
    </rPh>
    <rPh sb="14" eb="17">
      <t>グタイレイ</t>
    </rPh>
    <rPh sb="18" eb="20">
      <t>ゼンケン</t>
    </rPh>
    <rPh sb="21" eb="23">
      <t>キニュウ</t>
    </rPh>
    <rPh sb="23" eb="25">
      <t>ナイヨウ</t>
    </rPh>
    <rPh sb="30" eb="32">
      <t>テンキ</t>
    </rPh>
    <phoneticPr fontId="1"/>
  </si>
  <si>
    <t>１　職場における受動喫煙防止対策の取組状況</t>
    <rPh sb="2" eb="4">
      <t>ショクバ</t>
    </rPh>
    <rPh sb="8" eb="10">
      <t>ジュドウ</t>
    </rPh>
    <rPh sb="10" eb="12">
      <t>キツエン</t>
    </rPh>
    <rPh sb="12" eb="14">
      <t>ボウシ</t>
    </rPh>
    <rPh sb="14" eb="16">
      <t>タイサク</t>
    </rPh>
    <rPh sb="17" eb="19">
      <t>トリクミ</t>
    </rPh>
    <rPh sb="19" eb="21">
      <t>ジョウキョウ</t>
    </rPh>
    <phoneticPr fontId="1"/>
  </si>
  <si>
    <t>　　(a) 空間分煙以上（①＋②）</t>
    <rPh sb="6" eb="8">
      <t>クウカン</t>
    </rPh>
    <rPh sb="8" eb="10">
      <t>ブンエン</t>
    </rPh>
    <rPh sb="10" eb="12">
      <t>イジョウ</t>
    </rPh>
    <phoneticPr fontId="1"/>
  </si>
  <si>
    <t>　　(b) 敷地内の全面禁煙（①）</t>
    <rPh sb="6" eb="9">
      <t>シキチナイ</t>
    </rPh>
    <rPh sb="10" eb="12">
      <t>ゼンメン</t>
    </rPh>
    <rPh sb="12" eb="14">
      <t>キンエン</t>
    </rPh>
    <phoneticPr fontId="1"/>
  </si>
  <si>
    <t>　　(c) 取組なし（⑧）</t>
    <rPh sb="6" eb="8">
      <t>トリクミ</t>
    </rPh>
    <phoneticPr fontId="1"/>
  </si>
  <si>
    <t>　　(a) 空間分煙以上（①＋②）の割合を見ると、規模の小さいところは、５年前には</t>
    <phoneticPr fontId="1"/>
  </si>
  <si>
    <t>　　(a) 空間分煙以上（①＋②）の割合を見ると、規模の小さいところは、５年前には</t>
    <phoneticPr fontId="1"/>
  </si>
  <si>
    <t>　　　立ち後れていたが、現在は同水準になっている。</t>
    <rPh sb="16" eb="18">
      <t>スイジュン</t>
    </rPh>
    <phoneticPr fontId="1"/>
  </si>
  <si>
    <t>　　(b) 敷地内全面禁煙（①）の割合を見ると、規模の大きいところの方が、５年前</t>
    <phoneticPr fontId="1"/>
  </si>
  <si>
    <t>　　(b) 敷地内全面禁煙（①）の割合を見ると、規模の大きいところの方が、５年前</t>
    <phoneticPr fontId="1"/>
  </si>
  <si>
    <t>　　(c) 「取組なし」（⑧）の割合を見ると、規模の小さいところの方が、５年前は</t>
    <phoneticPr fontId="1"/>
  </si>
  <si>
    <t>　　(c) 「取組なし」（⑧）の割合を見ると、規模の小さいところの方が、５年前は</t>
    <phoneticPr fontId="1"/>
  </si>
  <si>
    <t>　　　立ちから今後に至るまで、小規模よりも多くが敷地内全面禁煙を実施（又は</t>
    <rPh sb="15" eb="18">
      <t>ショウキボ</t>
    </rPh>
    <rPh sb="21" eb="22">
      <t>オオ</t>
    </rPh>
    <rPh sb="24" eb="27">
      <t>シキチナイ</t>
    </rPh>
    <rPh sb="27" eb="29">
      <t>ゼンメン</t>
    </rPh>
    <rPh sb="29" eb="31">
      <t>キンエン</t>
    </rPh>
    <rPh sb="32" eb="34">
      <t>ジッシ</t>
    </rPh>
    <rPh sb="35" eb="36">
      <t>マタ</t>
    </rPh>
    <phoneticPr fontId="1"/>
  </si>
  <si>
    <t>　　　実施見込み）。</t>
    <phoneticPr fontId="1"/>
  </si>
  <si>
    <t>図１－２　「空間分煙以上」（①＋②）の事業所割合（事業所規模別）</t>
    <rPh sb="0" eb="1">
      <t>ズ</t>
    </rPh>
    <rPh sb="6" eb="8">
      <t>クウカン</t>
    </rPh>
    <rPh sb="8" eb="10">
      <t>ブンエン</t>
    </rPh>
    <rPh sb="10" eb="12">
      <t>イジョウ</t>
    </rPh>
    <rPh sb="19" eb="22">
      <t>ジギョウショ</t>
    </rPh>
    <rPh sb="22" eb="24">
      <t>ワリアイ</t>
    </rPh>
    <rPh sb="25" eb="28">
      <t>ジギョウショ</t>
    </rPh>
    <rPh sb="28" eb="31">
      <t>キボベツ</t>
    </rPh>
    <phoneticPr fontId="1"/>
  </si>
  <si>
    <t>図１－３　「敷地内全面禁煙」（①）の事業所割合（事業所規模別）</t>
    <rPh sb="0" eb="1">
      <t>ズ</t>
    </rPh>
    <rPh sb="6" eb="8">
      <t>シキチ</t>
    </rPh>
    <rPh sb="8" eb="9">
      <t>ナイ</t>
    </rPh>
    <rPh sb="9" eb="11">
      <t>ゼンメン</t>
    </rPh>
    <rPh sb="11" eb="13">
      <t>キンエン</t>
    </rPh>
    <rPh sb="18" eb="21">
      <t>ジギョウショ</t>
    </rPh>
    <rPh sb="21" eb="23">
      <t>ワリアイ</t>
    </rPh>
    <rPh sb="24" eb="27">
      <t>ジギョウショ</t>
    </rPh>
    <rPh sb="27" eb="30">
      <t>キボベツ</t>
    </rPh>
    <phoneticPr fontId="1"/>
  </si>
  <si>
    <t>図１－４　「取組なし」（⑧）の事業所割合（事業所規模別）</t>
    <rPh sb="0" eb="1">
      <t>ズ</t>
    </rPh>
    <rPh sb="6" eb="8">
      <t>トリクミ</t>
    </rPh>
    <rPh sb="15" eb="18">
      <t>ジギョウショ</t>
    </rPh>
    <rPh sb="18" eb="20">
      <t>ワリアイ</t>
    </rPh>
    <rPh sb="21" eb="24">
      <t>ジギョウショ</t>
    </rPh>
    <rPh sb="24" eb="27">
      <t>キボベツ</t>
    </rPh>
    <phoneticPr fontId="1"/>
  </si>
  <si>
    <t>図１－５　「空間分煙以上」（①＋②）の事業所割合（企業規模別）</t>
    <rPh sb="0" eb="1">
      <t>ズ</t>
    </rPh>
    <rPh sb="6" eb="8">
      <t>クウカン</t>
    </rPh>
    <rPh sb="8" eb="10">
      <t>ブンエン</t>
    </rPh>
    <rPh sb="10" eb="12">
      <t>イジョウ</t>
    </rPh>
    <rPh sb="19" eb="22">
      <t>ジギョウショ</t>
    </rPh>
    <rPh sb="22" eb="24">
      <t>ワリアイ</t>
    </rPh>
    <phoneticPr fontId="1"/>
  </si>
  <si>
    <t>図１－６　「敷地内全面禁煙」（①）の事業所割合（企業規模別）</t>
    <rPh sb="0" eb="1">
      <t>ズ</t>
    </rPh>
    <rPh sb="6" eb="8">
      <t>シキチ</t>
    </rPh>
    <rPh sb="8" eb="9">
      <t>ナイ</t>
    </rPh>
    <rPh sb="9" eb="11">
      <t>ゼンメン</t>
    </rPh>
    <rPh sb="11" eb="13">
      <t>キンエン</t>
    </rPh>
    <rPh sb="18" eb="21">
      <t>ジギョウショ</t>
    </rPh>
    <rPh sb="21" eb="23">
      <t>ワリアイ</t>
    </rPh>
    <phoneticPr fontId="1"/>
  </si>
  <si>
    <t>図１－７　「取組なし」（⑧）の事業所割合（企業規模別）</t>
    <rPh sb="0" eb="1">
      <t>ズ</t>
    </rPh>
    <rPh sb="6" eb="8">
      <t>トリクミ</t>
    </rPh>
    <rPh sb="15" eb="18">
      <t>ジギョウショ</t>
    </rPh>
    <rPh sb="18" eb="20">
      <t>ワリアイ</t>
    </rPh>
    <phoneticPr fontId="1"/>
  </si>
  <si>
    <t>図１－10　「取組なし」（⑧）の事業所割合（企業全体の主な業種別）</t>
    <rPh sb="0" eb="1">
      <t>ズ</t>
    </rPh>
    <rPh sb="7" eb="9">
      <t>トリクミ</t>
    </rPh>
    <rPh sb="16" eb="19">
      <t>ジギョウショ</t>
    </rPh>
    <rPh sb="19" eb="21">
      <t>ワリアイ</t>
    </rPh>
    <rPh sb="22" eb="24">
      <t>キギョウ</t>
    </rPh>
    <rPh sb="24" eb="26">
      <t>ゼンタイ</t>
    </rPh>
    <rPh sb="27" eb="28">
      <t>オモ</t>
    </rPh>
    <phoneticPr fontId="1"/>
  </si>
  <si>
    <t>図１－９　「敷地内全面禁煙」（①）の事業所割合（企業全体の主な業種別）</t>
    <rPh sb="0" eb="1">
      <t>ズ</t>
    </rPh>
    <rPh sb="6" eb="8">
      <t>シキチ</t>
    </rPh>
    <rPh sb="8" eb="9">
      <t>ナイ</t>
    </rPh>
    <rPh sb="9" eb="11">
      <t>ゼンメン</t>
    </rPh>
    <rPh sb="11" eb="13">
      <t>キンエン</t>
    </rPh>
    <rPh sb="18" eb="21">
      <t>ジギョウショ</t>
    </rPh>
    <rPh sb="21" eb="23">
      <t>ワリアイ</t>
    </rPh>
    <rPh sb="24" eb="26">
      <t>キギョウ</t>
    </rPh>
    <rPh sb="26" eb="28">
      <t>ゼンタイ</t>
    </rPh>
    <rPh sb="29" eb="30">
      <t>オモ</t>
    </rPh>
    <phoneticPr fontId="1"/>
  </si>
  <si>
    <t>図１－８　「空間分煙以上」（①＋②）の事業所割合（企業全体の主な業種別）</t>
    <rPh sb="0" eb="1">
      <t>ズ</t>
    </rPh>
    <rPh sb="6" eb="8">
      <t>クウカン</t>
    </rPh>
    <rPh sb="8" eb="10">
      <t>ブンエン</t>
    </rPh>
    <rPh sb="10" eb="12">
      <t>イジョウ</t>
    </rPh>
    <rPh sb="19" eb="22">
      <t>ジギョウショ</t>
    </rPh>
    <rPh sb="22" eb="24">
      <t>ワリアイ</t>
    </rPh>
    <rPh sb="25" eb="27">
      <t>キギョウ</t>
    </rPh>
    <rPh sb="27" eb="29">
      <t>ゼンタイ</t>
    </rPh>
    <rPh sb="30" eb="31">
      <t>オモ</t>
    </rPh>
    <phoneticPr fontId="1"/>
  </si>
  <si>
    <t>注：図中（　）内はアンケート回答に占める割合、[ ]内は本設問無回答を除いた全体に占める割合</t>
    <rPh sb="0" eb="1">
      <t>チュウ</t>
    </rPh>
    <rPh sb="2" eb="3">
      <t>ズ</t>
    </rPh>
    <rPh sb="3" eb="4">
      <t>チュウ</t>
    </rPh>
    <rPh sb="7" eb="8">
      <t>ナイ</t>
    </rPh>
    <rPh sb="14" eb="16">
      <t>カイトウ</t>
    </rPh>
    <rPh sb="17" eb="18">
      <t>シ</t>
    </rPh>
    <rPh sb="20" eb="22">
      <t>ワリア</t>
    </rPh>
    <rPh sb="26" eb="27">
      <t>ナイ</t>
    </rPh>
    <rPh sb="28" eb="29">
      <t>ホン</t>
    </rPh>
    <rPh sb="29" eb="31">
      <t>セツモン</t>
    </rPh>
    <rPh sb="31" eb="34">
      <t>ムカイトウ</t>
    </rPh>
    <phoneticPr fontId="1"/>
  </si>
  <si>
    <t xml:space="preserve"> </t>
    <phoneticPr fontId="1"/>
  </si>
  <si>
    <t>　　　（複数回答（のべ250回答）、本設問回答者157中）</t>
    <rPh sb="18" eb="19">
      <t>ホン</t>
    </rPh>
    <rPh sb="19" eb="21">
      <t>セツモン</t>
    </rPh>
    <rPh sb="23" eb="24">
      <t>シャ</t>
    </rPh>
    <rPh sb="27" eb="28">
      <t>チュウ</t>
    </rPh>
    <phoneticPr fontId="1"/>
  </si>
  <si>
    <t>　　・第一次産業は、他よりも、レベルの高い措置をとる事業所がやや多い一方、</t>
    <rPh sb="4" eb="5">
      <t>イチ</t>
    </rPh>
    <rPh sb="10" eb="11">
      <t>ホカ</t>
    </rPh>
    <phoneticPr fontId="1"/>
  </si>
  <si>
    <t>　　　取組なしの事業所もやや多い（二極化）。</t>
    <phoneticPr fontId="1"/>
  </si>
  <si>
    <t>　　参加268社の担当者に対して、その場でアンケートへの記入を任意で求めた。</t>
    <rPh sb="7" eb="8">
      <t>シャ</t>
    </rPh>
    <rPh sb="19" eb="20">
      <t>バ</t>
    </rPh>
    <rPh sb="28" eb="30">
      <t>キニュウ</t>
    </rPh>
    <rPh sb="34" eb="35">
      <t>モト</t>
    </rPh>
    <phoneticPr fontId="1"/>
  </si>
  <si>
    <t>　・回答246（回収率91.8％）</t>
    <rPh sb="2" eb="4">
      <t>カイトウ</t>
    </rPh>
    <rPh sb="8" eb="10">
      <t>カイシュウ</t>
    </rPh>
    <rPh sb="10" eb="11">
      <t>リツ</t>
    </rPh>
    <phoneticPr fontId="1"/>
  </si>
  <si>
    <t>注：図中（　）内は説明会出席者（企業数）に占める割合。</t>
    <rPh sb="0" eb="1">
      <t>チュウ</t>
    </rPh>
    <rPh sb="2" eb="3">
      <t>ズ</t>
    </rPh>
    <rPh sb="3" eb="4">
      <t>チュウ</t>
    </rPh>
    <rPh sb="7" eb="8">
      <t>ナイ</t>
    </rPh>
    <rPh sb="9" eb="12">
      <t>セツメイカイ</t>
    </rPh>
    <rPh sb="12" eb="15">
      <t>シュッセキシャ</t>
    </rPh>
    <rPh sb="16" eb="19">
      <t>キギョウスウ</t>
    </rPh>
    <rPh sb="21" eb="22">
      <t>シ</t>
    </rPh>
    <rPh sb="24" eb="26">
      <t>ワリア</t>
    </rPh>
    <phoneticPr fontId="1"/>
  </si>
  <si>
    <t>表４－２　設問ごとの回答数</t>
    <rPh sb="0" eb="1">
      <t>ヒョウ</t>
    </rPh>
    <rPh sb="5" eb="7">
      <t>セツモン</t>
    </rPh>
    <rPh sb="10" eb="13">
      <t>カイトウスウ</t>
    </rPh>
    <phoneticPr fontId="1"/>
  </si>
  <si>
    <t>問１</t>
    <rPh sb="0" eb="1">
      <t>トイ</t>
    </rPh>
    <phoneticPr fontId="1"/>
  </si>
  <si>
    <t>５年前</t>
    <rPh sb="1" eb="3">
      <t>ネンマエ</t>
    </rPh>
    <phoneticPr fontId="1"/>
  </si>
  <si>
    <t>現在</t>
    <rPh sb="0" eb="2">
      <t>ゲンザイ</t>
    </rPh>
    <phoneticPr fontId="1"/>
  </si>
  <si>
    <t>今後</t>
    <rPh sb="0" eb="2">
      <t>コンゴ</t>
    </rPh>
    <phoneticPr fontId="1"/>
  </si>
  <si>
    <t>企業規模</t>
    <rPh sb="0" eb="2">
      <t>キギョウ</t>
    </rPh>
    <rPh sb="2" eb="4">
      <t>キボ</t>
    </rPh>
    <phoneticPr fontId="1"/>
  </si>
  <si>
    <t>事業所規模</t>
    <rPh sb="0" eb="3">
      <t>ジギョウショ</t>
    </rPh>
    <rPh sb="3" eb="5">
      <t>キボ</t>
    </rPh>
    <phoneticPr fontId="1"/>
  </si>
  <si>
    <t>業種</t>
    <rPh sb="0" eb="2">
      <t>ギョウシュ</t>
    </rPh>
    <phoneticPr fontId="1"/>
  </si>
  <si>
    <t>無記入</t>
    <rPh sb="0" eb="3">
      <t>ムキニュウ</t>
    </rPh>
    <phoneticPr fontId="1"/>
  </si>
  <si>
    <t>記入有り</t>
    <rPh sb="0" eb="2">
      <t>キニュウ</t>
    </rPh>
    <rPh sb="2" eb="3">
      <t>ア</t>
    </rPh>
    <phoneticPr fontId="1"/>
  </si>
  <si>
    <t>問２</t>
    <rPh sb="0" eb="1">
      <t>トイ</t>
    </rPh>
    <phoneticPr fontId="1"/>
  </si>
  <si>
    <t>問３</t>
    <rPh sb="0" eb="1">
      <t>トイ</t>
    </rPh>
    <phoneticPr fontId="1"/>
  </si>
  <si>
    <t>計</t>
    <rPh sb="0" eb="1">
      <t>ケイ</t>
    </rPh>
    <phoneticPr fontId="1"/>
  </si>
  <si>
    <t>注：企業を特定できるような記述はなく、記入内容を尊重し、記入内容はそのまま転記しております。</t>
    <rPh sb="0" eb="1">
      <t>チュウ</t>
    </rPh>
    <rPh sb="2" eb="4">
      <t>キギョウ</t>
    </rPh>
    <rPh sb="5" eb="7">
      <t>トクテイ</t>
    </rPh>
    <rPh sb="13" eb="15">
      <t>キジュツ</t>
    </rPh>
    <rPh sb="19" eb="21">
      <t>キニュウ</t>
    </rPh>
    <rPh sb="21" eb="23">
      <t>ナイヨウ</t>
    </rPh>
    <rPh sb="24" eb="26">
      <t>ソンチョウ</t>
    </rPh>
    <rPh sb="28" eb="30">
      <t>キニュウ</t>
    </rPh>
    <rPh sb="30" eb="32">
      <t>ナイヨウ</t>
    </rPh>
    <rPh sb="37" eb="39">
      <t>テンキ</t>
    </rPh>
    <phoneticPr fontId="1"/>
  </si>
  <si>
    <t>（12/25更新・訂正）</t>
    <rPh sb="6" eb="8">
      <t>コウシン</t>
    </rPh>
    <rPh sb="9" eb="11">
      <t>テイセイ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</si>
</sst>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sz val="14"/>
      <color theme="1"/>
      <name val="HG丸ｺﾞｼｯｸM-PRO"/>
      <family val="3"/>
      <charset val="128"/>
    </font>
    <font>
      <sz val="18"/>
      <color rgb="FF000000"/>
      <name val="HG丸ｺﾞｼｯｸM-PRO"/>
      <family val="3"/>
      <charset val="128"/>
    </font>
    <font>
      <sz val="11"/>
      <color theme="1"/>
      <name val="HG丸ｺﾞｼｯｸM-PRO"/>
      <family val="3"/>
      <charset val="128"/>
    </font>
    <font>
      <sz val="9"/>
      <color rgb="FF000000"/>
      <name val="HG丸ｺﾞｼｯｸM-PRO"/>
      <family val="3"/>
      <charset val="128"/>
    </font>
    <font>
      <sz val="16"/>
      <color theme="1"/>
      <name val="HG丸ｺﾞｼｯｸM-PRO"/>
      <family val="3"/>
      <charset val="128"/>
    </font>
    <font>
      <sz val="12"/>
      <color theme="1"/>
      <name val="HG丸ｺﾞｼｯｸM-PRO"/>
      <family val="3"/>
      <charset val="128"/>
    </font>
    <font>
      <b/>
      <sz val="11"/>
      <color theme="1"/>
      <name val="HG丸ｺﾞｼｯｸM-PRO"/>
      <family val="3"/>
      <charset val="128"/>
    </font>
    <font>
      <sz val="11"/>
      <color rgb="FFFF0000"/>
      <name val="ＭＳ Ｐゴシック"/>
      <family val="2"/>
      <charset val="128"/>
      <scheme val="minor"/>
    </font>
    <font>
      <sz val="12"/>
      <color theme="1"/>
      <name val="ＭＳ Ｐゴシック"/>
      <family val="2"/>
      <charset val="128"/>
      <scheme val="minor"/>
    </font>
    <font>
      <sz val="12"/>
      <color theme="1"/>
      <name val="ＭＳ 明朝"/>
      <family val="1"/>
      <charset val="128"/>
    </font>
    <font>
      <sz val="11"/>
      <color theme="1"/>
      <name val="ＭＳ 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right/>
      <top style="double">
        <color indexed="64"/>
      </top>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0" fillId="0" borderId="0" xfId="0" applyFill="1" applyBorder="1">
      <alignment vertical="center"/>
    </xf>
    <xf numFmtId="0" fontId="0" fillId="0" borderId="0" xfId="0" applyAlignment="1">
      <alignment horizontal="right" vertical="center"/>
    </xf>
    <xf numFmtId="176" fontId="4" fillId="0" borderId="0" xfId="0" applyNumberFormat="1" applyFont="1">
      <alignment vertical="center"/>
    </xf>
    <xf numFmtId="0" fontId="5" fillId="0" borderId="0" xfId="0" applyFont="1">
      <alignment vertical="center"/>
    </xf>
    <xf numFmtId="0" fontId="0" fillId="0" borderId="7" xfId="0" applyBorder="1" applyAlignment="1">
      <alignment vertical="center"/>
    </xf>
    <xf numFmtId="0" fontId="0" fillId="3" borderId="1" xfId="0" applyFill="1" applyBorder="1">
      <alignment vertical="center"/>
    </xf>
    <xf numFmtId="0" fontId="0" fillId="3" borderId="4" xfId="0" applyFill="1" applyBorder="1">
      <alignment vertical="center"/>
    </xf>
    <xf numFmtId="0" fontId="0" fillId="3" borderId="16" xfId="0" applyFill="1" applyBorder="1">
      <alignment vertical="center"/>
    </xf>
    <xf numFmtId="0" fontId="0" fillId="3" borderId="9" xfId="0" applyFill="1" applyBorder="1">
      <alignment vertical="center"/>
    </xf>
    <xf numFmtId="0" fontId="0" fillId="3" borderId="12" xfId="0" applyFill="1" applyBorder="1">
      <alignment vertical="center"/>
    </xf>
    <xf numFmtId="0" fontId="0" fillId="0" borderId="17" xfId="0" applyBorder="1" applyAlignment="1">
      <alignment vertical="center"/>
    </xf>
    <xf numFmtId="0" fontId="0" fillId="4" borderId="19" xfId="0" applyFill="1" applyBorder="1">
      <alignment vertical="center"/>
    </xf>
    <xf numFmtId="0" fontId="0" fillId="0" borderId="1" xfId="0" applyBorder="1" applyAlignment="1">
      <alignment horizontal="center" vertical="center"/>
    </xf>
    <xf numFmtId="0" fontId="7" fillId="0" borderId="0" xfId="0" applyFont="1">
      <alignment vertical="center"/>
    </xf>
    <xf numFmtId="0" fontId="0" fillId="5" borderId="0" xfId="0" applyFill="1">
      <alignment vertical="center"/>
    </xf>
    <xf numFmtId="0" fontId="0" fillId="0" borderId="1" xfId="0" applyBorder="1" applyAlignment="1">
      <alignment vertical="center"/>
    </xf>
    <xf numFmtId="0" fontId="3" fillId="0" borderId="0" xfId="0" applyFont="1">
      <alignment vertical="center"/>
    </xf>
    <xf numFmtId="0" fontId="0" fillId="2" borderId="1" xfId="0" applyFill="1" applyBorder="1">
      <alignment vertical="center"/>
    </xf>
    <xf numFmtId="0" fontId="0" fillId="0" borderId="0" xfId="0" applyFont="1">
      <alignment vertical="center"/>
    </xf>
    <xf numFmtId="0" fontId="8" fillId="0" borderId="0" xfId="0" applyFont="1">
      <alignment vertical="center"/>
    </xf>
    <xf numFmtId="0" fontId="0" fillId="0" borderId="9" xfId="0" applyBorder="1" applyAlignment="1">
      <alignment vertical="center"/>
    </xf>
    <xf numFmtId="0" fontId="0" fillId="0" borderId="20" xfId="0" applyBorder="1">
      <alignment vertical="center"/>
    </xf>
    <xf numFmtId="0" fontId="0" fillId="0" borderId="23" xfId="0" applyBorder="1">
      <alignment vertical="center"/>
    </xf>
    <xf numFmtId="0" fontId="0" fillId="0" borderId="24" xfId="0" applyBorder="1">
      <alignment vertical="center"/>
    </xf>
    <xf numFmtId="0" fontId="0" fillId="4" borderId="22" xfId="0" applyFill="1" applyBorder="1">
      <alignment vertical="center"/>
    </xf>
    <xf numFmtId="0" fontId="0" fillId="3" borderId="23" xfId="0" applyFill="1" applyBorder="1">
      <alignment vertical="center"/>
    </xf>
    <xf numFmtId="0" fontId="0" fillId="0" borderId="25" xfId="0" applyBorder="1">
      <alignment vertical="center"/>
    </xf>
    <xf numFmtId="0" fontId="0" fillId="3" borderId="24" xfId="0" applyFill="1"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lignment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76" fontId="0" fillId="0" borderId="0" xfId="0" applyNumberFormat="1">
      <alignment vertical="center"/>
    </xf>
    <xf numFmtId="176" fontId="3" fillId="0" borderId="0" xfId="0" applyNumberFormat="1" applyFont="1">
      <alignment vertical="center"/>
    </xf>
    <xf numFmtId="0" fontId="11" fillId="0" borderId="0" xfId="0" applyFont="1" applyAlignment="1">
      <alignment horizontal="left" vertical="center" readingOrder="1"/>
    </xf>
    <xf numFmtId="0" fontId="12" fillId="0" borderId="0" xfId="0" applyFont="1">
      <alignment vertical="center"/>
    </xf>
    <xf numFmtId="0" fontId="10" fillId="0" borderId="0" xfId="0" applyFont="1">
      <alignment vertical="center"/>
    </xf>
    <xf numFmtId="0" fontId="13" fillId="0" borderId="0" xfId="0" applyFont="1">
      <alignment vertical="center"/>
    </xf>
    <xf numFmtId="176" fontId="13" fillId="0" borderId="0" xfId="0" applyNumberFormat="1" applyFont="1">
      <alignment vertical="center"/>
    </xf>
    <xf numFmtId="176" fontId="8" fillId="0" borderId="0" xfId="0" applyNumberFormat="1" applyFont="1">
      <alignment vertical="center"/>
    </xf>
    <xf numFmtId="0" fontId="13" fillId="0" borderId="0" xfId="0" applyFont="1" applyAlignment="1">
      <alignment horizontal="right" vertical="center"/>
    </xf>
    <xf numFmtId="176" fontId="0" fillId="0" borderId="0" xfId="0" applyNumberFormat="1" applyBorder="1">
      <alignment vertical="center"/>
    </xf>
    <xf numFmtId="10" fontId="13" fillId="0" borderId="0" xfId="0" applyNumberFormat="1" applyFont="1">
      <alignment vertical="center"/>
    </xf>
    <xf numFmtId="0" fontId="13" fillId="0" borderId="0" xfId="0" applyFont="1" applyAlignment="1">
      <alignment horizontal="left" vertical="center"/>
    </xf>
    <xf numFmtId="0" fontId="14" fillId="0" borderId="0" xfId="0"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8" xfId="0" applyFont="1" applyBorder="1">
      <alignment vertical="center"/>
    </xf>
    <xf numFmtId="0" fontId="10" fillId="0" borderId="0"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lignment vertical="center"/>
    </xf>
    <xf numFmtId="0" fontId="10" fillId="0" borderId="1" xfId="0" applyFont="1" applyBorder="1" applyAlignment="1">
      <alignment vertical="center" wrapText="1"/>
    </xf>
    <xf numFmtId="0" fontId="15"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15" xfId="0" applyFont="1" applyBorder="1">
      <alignment vertical="center"/>
    </xf>
    <xf numFmtId="0" fontId="3" fillId="0" borderId="1" xfId="0" applyFont="1" applyBorder="1">
      <alignment vertical="center"/>
    </xf>
    <xf numFmtId="0" fontId="3" fillId="0" borderId="14" xfId="0" applyFont="1" applyBorder="1">
      <alignment vertical="center"/>
    </xf>
    <xf numFmtId="0" fontId="16" fillId="3" borderId="12" xfId="0" applyFont="1" applyFill="1" applyBorder="1">
      <alignment vertical="center"/>
    </xf>
    <xf numFmtId="0" fontId="16" fillId="3" borderId="24" xfId="0" applyFont="1" applyFill="1" applyBorder="1">
      <alignment vertical="center"/>
    </xf>
    <xf numFmtId="0" fontId="16" fillId="3" borderId="36" xfId="0" applyFont="1" applyFill="1" applyBorder="1">
      <alignment vertical="center"/>
    </xf>
    <xf numFmtId="0" fontId="16" fillId="0" borderId="9" xfId="0" applyFont="1" applyBorder="1">
      <alignment vertical="center"/>
    </xf>
    <xf numFmtId="0" fontId="16" fillId="0" borderId="23" xfId="0" applyFont="1" applyBorder="1">
      <alignment vertical="center"/>
    </xf>
    <xf numFmtId="0" fontId="16" fillId="0" borderId="32" xfId="0" applyFont="1" applyBorder="1">
      <alignment vertical="center"/>
    </xf>
    <xf numFmtId="0" fontId="16" fillId="0" borderId="12" xfId="0" applyFont="1" applyBorder="1">
      <alignment vertical="center"/>
    </xf>
    <xf numFmtId="0" fontId="16" fillId="0" borderId="24" xfId="0" applyFont="1" applyBorder="1">
      <alignment vertical="center"/>
    </xf>
    <xf numFmtId="0" fontId="16" fillId="0" borderId="36" xfId="0" applyFont="1" applyBorder="1">
      <alignment vertical="center"/>
    </xf>
    <xf numFmtId="0" fontId="16" fillId="4" borderId="4" xfId="0" applyFont="1" applyFill="1" applyBorder="1">
      <alignment vertical="center"/>
    </xf>
    <xf numFmtId="0" fontId="16" fillId="4" borderId="1" xfId="0" applyFont="1" applyFill="1" applyBorder="1">
      <alignment vertical="center"/>
    </xf>
    <xf numFmtId="0" fontId="16" fillId="4" borderId="22" xfId="0" applyFont="1" applyFill="1" applyBorder="1">
      <alignment vertical="center"/>
    </xf>
    <xf numFmtId="0" fontId="16" fillId="4" borderId="16" xfId="0" applyFont="1" applyFill="1" applyBorder="1">
      <alignment vertical="center"/>
    </xf>
    <xf numFmtId="0" fontId="16" fillId="3" borderId="9" xfId="0" applyFont="1" applyFill="1" applyBorder="1">
      <alignment vertical="center"/>
    </xf>
    <xf numFmtId="0" fontId="16" fillId="3" borderId="23" xfId="0" applyFont="1" applyFill="1" applyBorder="1">
      <alignment vertical="center"/>
    </xf>
    <xf numFmtId="0" fontId="16" fillId="3" borderId="32" xfId="0" applyFont="1" applyFill="1" applyBorder="1">
      <alignment vertical="center"/>
    </xf>
    <xf numFmtId="0" fontId="16" fillId="0" borderId="7" xfId="0" applyFont="1" applyBorder="1">
      <alignment vertical="center"/>
    </xf>
    <xf numFmtId="0" fontId="16" fillId="0" borderId="25" xfId="0" applyFont="1" applyBorder="1">
      <alignment vertical="center"/>
    </xf>
    <xf numFmtId="0" fontId="16" fillId="0" borderId="17" xfId="0" applyFont="1" applyBorder="1">
      <alignment vertical="center"/>
    </xf>
    <xf numFmtId="0" fontId="16" fillId="0" borderId="23" xfId="0" applyFont="1" applyFill="1" applyBorder="1">
      <alignment vertical="center"/>
    </xf>
    <xf numFmtId="0" fontId="16" fillId="4" borderId="31" xfId="0" applyFont="1" applyFill="1" applyBorder="1">
      <alignment vertical="center"/>
    </xf>
    <xf numFmtId="0" fontId="16" fillId="4" borderId="18" xfId="0" applyFont="1" applyFill="1" applyBorder="1">
      <alignment vertical="center"/>
    </xf>
    <xf numFmtId="0" fontId="16" fillId="4" borderId="19" xfId="0" applyFont="1" applyFill="1" applyBorder="1">
      <alignment vertical="center"/>
    </xf>
    <xf numFmtId="0" fontId="16" fillId="4" borderId="37" xfId="0" applyFont="1" applyFill="1" applyBorder="1">
      <alignment vertical="center"/>
    </xf>
    <xf numFmtId="176" fontId="0" fillId="0" borderId="0" xfId="0" applyNumberFormat="1" applyFill="1" applyBorder="1">
      <alignment vertical="center"/>
    </xf>
    <xf numFmtId="0" fontId="0" fillId="0" borderId="1" xfId="0" applyBorder="1" applyAlignment="1">
      <alignment horizontal="center" vertical="center"/>
    </xf>
    <xf numFmtId="176" fontId="0" fillId="3" borderId="1" xfId="0" applyNumberFormat="1" applyFill="1" applyBorder="1">
      <alignment vertical="center"/>
    </xf>
    <xf numFmtId="0" fontId="0" fillId="0" borderId="0" xfId="0" applyFill="1" applyBorder="1" applyAlignment="1">
      <alignment vertical="center"/>
    </xf>
    <xf numFmtId="0" fontId="17" fillId="0" borderId="0" xfId="0" applyFont="1">
      <alignment vertical="center"/>
    </xf>
    <xf numFmtId="0" fontId="18" fillId="0" borderId="0" xfId="0" applyFont="1">
      <alignment vertical="center"/>
    </xf>
    <xf numFmtId="0" fontId="17" fillId="0" borderId="0" xfId="0" applyFont="1" applyAlignment="1">
      <alignment vertical="center"/>
    </xf>
    <xf numFmtId="0" fontId="18" fillId="0" borderId="1" xfId="0" applyFont="1" applyBorder="1" applyAlignment="1">
      <alignment vertical="center"/>
    </xf>
    <xf numFmtId="176" fontId="18" fillId="3" borderId="1" xfId="0" applyNumberFormat="1" applyFont="1" applyFill="1" applyBorder="1">
      <alignment vertical="center"/>
    </xf>
    <xf numFmtId="0" fontId="0" fillId="0" borderId="26" xfId="0" applyBorder="1" applyAlignment="1">
      <alignment horizontal="center" vertical="center"/>
    </xf>
    <xf numFmtId="0" fontId="0" fillId="0" borderId="0" xfId="0" applyBorder="1" applyAlignment="1">
      <alignment horizontal="center" vertical="center"/>
    </xf>
    <xf numFmtId="0" fontId="19" fillId="0" borderId="0" xfId="0" applyFont="1">
      <alignment vertical="center"/>
    </xf>
    <xf numFmtId="0" fontId="20" fillId="0" borderId="0" xfId="0" applyFont="1">
      <alignment vertical="center"/>
    </xf>
    <xf numFmtId="0" fontId="20" fillId="0" borderId="2" xfId="0" applyFont="1" applyBorder="1">
      <alignment vertical="center"/>
    </xf>
    <xf numFmtId="0" fontId="20" fillId="0" borderId="3" xfId="0" applyFont="1" applyBorder="1">
      <alignment vertical="center"/>
    </xf>
    <xf numFmtId="0" fontId="21" fillId="0" borderId="0" xfId="0" applyFont="1" applyFill="1" applyBorder="1">
      <alignment vertical="center"/>
    </xf>
    <xf numFmtId="0" fontId="22" fillId="0" borderId="7" xfId="0" applyFont="1" applyBorder="1">
      <alignment vertical="center"/>
    </xf>
    <xf numFmtId="0" fontId="22" fillId="0" borderId="25" xfId="0" applyFont="1" applyBorder="1">
      <alignment vertical="center"/>
    </xf>
    <xf numFmtId="0" fontId="22" fillId="0" borderId="9" xfId="0" applyFont="1" applyBorder="1">
      <alignment vertical="center"/>
    </xf>
    <xf numFmtId="0" fontId="22" fillId="0" borderId="23" xfId="0" applyFont="1" applyFill="1" applyBorder="1">
      <alignment vertical="center"/>
    </xf>
    <xf numFmtId="0" fontId="22" fillId="0" borderId="12" xfId="0" applyFont="1" applyBorder="1">
      <alignment vertical="center"/>
    </xf>
    <xf numFmtId="0" fontId="22" fillId="0" borderId="24" xfId="0" applyFont="1" applyBorder="1">
      <alignment vertical="center"/>
    </xf>
    <xf numFmtId="0" fontId="22" fillId="4" borderId="1" xfId="0" applyFont="1" applyFill="1" applyBorder="1">
      <alignment vertical="center"/>
    </xf>
    <xf numFmtId="0" fontId="22" fillId="4" borderId="22" xfId="0" applyFont="1" applyFill="1" applyBorder="1">
      <alignment vertical="center"/>
    </xf>
    <xf numFmtId="0" fontId="22" fillId="3" borderId="9" xfId="0" applyFont="1" applyFill="1" applyBorder="1">
      <alignment vertical="center"/>
    </xf>
    <xf numFmtId="0" fontId="22" fillId="3" borderId="23" xfId="0" applyFont="1" applyFill="1" applyBorder="1">
      <alignment vertical="center"/>
    </xf>
    <xf numFmtId="176" fontId="21" fillId="0" borderId="0" xfId="0" applyNumberFormat="1" applyFont="1">
      <alignment vertical="center"/>
    </xf>
    <xf numFmtId="0" fontId="0" fillId="0" borderId="0" xfId="0" applyAlignment="1">
      <alignment horizontal="center" vertical="center"/>
    </xf>
    <xf numFmtId="0" fontId="0" fillId="0" borderId="0" xfId="0" applyAlignment="1">
      <alignment vertical="center"/>
    </xf>
    <xf numFmtId="0" fontId="19" fillId="0" borderId="0" xfId="0" applyFont="1" applyAlignment="1"/>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16" fillId="0" borderId="0" xfId="0" applyFont="1" applyFill="1" applyBorder="1">
      <alignment vertical="center"/>
    </xf>
    <xf numFmtId="0" fontId="13" fillId="0" borderId="1" xfId="0" applyFont="1" applyBorder="1">
      <alignment vertical="center"/>
    </xf>
    <xf numFmtId="0" fontId="13" fillId="0" borderId="5" xfId="0" applyFont="1" applyBorder="1">
      <alignment vertical="center"/>
    </xf>
    <xf numFmtId="0" fontId="13" fillId="0" borderId="7"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2" xfId="0" applyFont="1" applyBorder="1">
      <alignment vertical="center"/>
    </xf>
    <xf numFmtId="0" fontId="13" fillId="0" borderId="4" xfId="0" applyFont="1" applyBorder="1">
      <alignment vertical="center"/>
    </xf>
    <xf numFmtId="0" fontId="13" fillId="0" borderId="15" xfId="0" applyFont="1" applyBorder="1">
      <alignment vertical="center"/>
    </xf>
    <xf numFmtId="0" fontId="13" fillId="0" borderId="13"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0" xfId="0" applyFont="1" applyBorder="1">
      <alignment vertical="center"/>
    </xf>
    <xf numFmtId="0" fontId="13" fillId="0" borderId="1" xfId="0" applyFont="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readingOrder="1"/>
    </xf>
    <xf numFmtId="0" fontId="0" fillId="0" borderId="0" xfId="0"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Fill="1" applyBorder="1" applyAlignment="1">
      <alignment horizontal="left" vertical="center" wrapText="1"/>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41" xfId="0" applyBorder="1" applyAlignment="1">
      <alignment horizontal="center" vertical="center" wrapText="1"/>
    </xf>
    <xf numFmtId="0" fontId="0" fillId="0" borderId="15"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27" xfId="0" applyBorder="1" applyAlignment="1">
      <alignment horizontal="center" vertical="center" textRotation="255" wrapText="1"/>
    </xf>
    <xf numFmtId="0" fontId="0" fillId="0" borderId="20"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4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3879762559549449"/>
          <c:y val="8.0404989809457775E-2"/>
          <c:w val="0.42765121557243835"/>
          <c:h val="0.88782906503812553"/>
        </c:manualLayout>
      </c:layout>
      <c:barChart>
        <c:barDir val="bar"/>
        <c:grouping val="clustered"/>
        <c:varyColors val="0"/>
        <c:ser>
          <c:idx val="0"/>
          <c:order val="0"/>
          <c:tx>
            <c:strRef>
              <c:f>'1 取組'!$Q$91</c:f>
              <c:strCache>
                <c:ptCount val="1"/>
                <c:pt idx="0">
                  <c:v>５年前</c:v>
                </c:pt>
              </c:strCache>
            </c:strRef>
          </c:tx>
          <c:spPr>
            <a:pattFill prst="ltVert">
              <a:fgClr>
                <a:schemeClr val="accent1"/>
              </a:fgClr>
              <a:bgClr>
                <a:schemeClr val="bg1"/>
              </a:bgClr>
            </a:pattFill>
            <a:ln>
              <a:solidFill>
                <a:schemeClr val="tx2"/>
              </a:solidFill>
            </a:ln>
          </c:spPr>
          <c:invertIfNegative val="0"/>
          <c:dLbls>
            <c:showLegendKey val="0"/>
            <c:showVal val="1"/>
            <c:showCatName val="0"/>
            <c:showSerName val="0"/>
            <c:showPercent val="0"/>
            <c:showBubbleSize val="0"/>
            <c:showLeaderLines val="0"/>
          </c:dLbls>
          <c:cat>
            <c:numRef>
              <c:f>'1 取組'!$P$92:$P$99</c:f>
              <c:numCache>
                <c:formatCode>General</c:formatCode>
                <c:ptCount val="8"/>
                <c:pt idx="0">
                  <c:v>1</c:v>
                </c:pt>
                <c:pt idx="1">
                  <c:v>2</c:v>
                </c:pt>
                <c:pt idx="2">
                  <c:v>3</c:v>
                </c:pt>
                <c:pt idx="3">
                  <c:v>4</c:v>
                </c:pt>
                <c:pt idx="4">
                  <c:v>5</c:v>
                </c:pt>
                <c:pt idx="5">
                  <c:v>6</c:v>
                </c:pt>
                <c:pt idx="6">
                  <c:v>7</c:v>
                </c:pt>
                <c:pt idx="7">
                  <c:v>8</c:v>
                </c:pt>
              </c:numCache>
            </c:numRef>
          </c:cat>
          <c:val>
            <c:numRef>
              <c:f>'1 取組'!$Q$92:$Q$99</c:f>
              <c:numCache>
                <c:formatCode>0.0%</c:formatCode>
                <c:ptCount val="8"/>
                <c:pt idx="0">
                  <c:v>4.4843049327354258E-2</c:v>
                </c:pt>
                <c:pt idx="1">
                  <c:v>0.46800000000000003</c:v>
                </c:pt>
                <c:pt idx="2">
                  <c:v>0.19800000000000001</c:v>
                </c:pt>
                <c:pt idx="3">
                  <c:v>8.9686098654708515E-2</c:v>
                </c:pt>
                <c:pt idx="4">
                  <c:v>7.1748878923766815E-2</c:v>
                </c:pt>
                <c:pt idx="5">
                  <c:v>2.3E-2</c:v>
                </c:pt>
                <c:pt idx="6">
                  <c:v>1.4E-2</c:v>
                </c:pt>
                <c:pt idx="7">
                  <c:v>0.09</c:v>
                </c:pt>
              </c:numCache>
            </c:numRef>
          </c:val>
        </c:ser>
        <c:ser>
          <c:idx val="1"/>
          <c:order val="1"/>
          <c:tx>
            <c:strRef>
              <c:f>'1 取組'!$R$91</c:f>
              <c:strCache>
                <c:ptCount val="1"/>
                <c:pt idx="0">
                  <c:v>現在</c:v>
                </c:pt>
              </c:strCache>
            </c:strRef>
          </c:tx>
          <c:invertIfNegative val="0"/>
          <c:dLbls>
            <c:showLegendKey val="0"/>
            <c:showVal val="1"/>
            <c:showCatName val="0"/>
            <c:showSerName val="0"/>
            <c:showPercent val="0"/>
            <c:showBubbleSize val="0"/>
            <c:showLeaderLines val="0"/>
          </c:dLbls>
          <c:cat>
            <c:numRef>
              <c:f>'1 取組'!$P$92:$P$99</c:f>
              <c:numCache>
                <c:formatCode>General</c:formatCode>
                <c:ptCount val="8"/>
                <c:pt idx="0">
                  <c:v>1</c:v>
                </c:pt>
                <c:pt idx="1">
                  <c:v>2</c:v>
                </c:pt>
                <c:pt idx="2">
                  <c:v>3</c:v>
                </c:pt>
                <c:pt idx="3">
                  <c:v>4</c:v>
                </c:pt>
                <c:pt idx="4">
                  <c:v>5</c:v>
                </c:pt>
                <c:pt idx="5">
                  <c:v>6</c:v>
                </c:pt>
                <c:pt idx="6">
                  <c:v>7</c:v>
                </c:pt>
                <c:pt idx="7">
                  <c:v>8</c:v>
                </c:pt>
              </c:numCache>
            </c:numRef>
          </c:cat>
          <c:val>
            <c:numRef>
              <c:f>'1 取組'!$R$92:$R$99</c:f>
              <c:numCache>
                <c:formatCode>0.0%</c:formatCode>
                <c:ptCount val="8"/>
                <c:pt idx="0">
                  <c:v>8.7866108786610872E-2</c:v>
                </c:pt>
                <c:pt idx="1">
                  <c:v>0.51900000000000002</c:v>
                </c:pt>
                <c:pt idx="2">
                  <c:v>0.23400000000000001</c:v>
                </c:pt>
                <c:pt idx="3">
                  <c:v>6.6945606694560664E-2</c:v>
                </c:pt>
                <c:pt idx="4">
                  <c:v>2.5104602510460251E-2</c:v>
                </c:pt>
                <c:pt idx="5">
                  <c:v>2.5000000000000001E-2</c:v>
                </c:pt>
                <c:pt idx="6">
                  <c:v>2.5000000000000001E-2</c:v>
                </c:pt>
                <c:pt idx="7">
                  <c:v>1.7000000000000001E-2</c:v>
                </c:pt>
              </c:numCache>
            </c:numRef>
          </c:val>
        </c:ser>
        <c:ser>
          <c:idx val="2"/>
          <c:order val="2"/>
          <c:tx>
            <c:strRef>
              <c:f>'1 取組'!$S$91</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numRef>
              <c:f>'1 取組'!$P$92:$P$99</c:f>
              <c:numCache>
                <c:formatCode>General</c:formatCode>
                <c:ptCount val="8"/>
                <c:pt idx="0">
                  <c:v>1</c:v>
                </c:pt>
                <c:pt idx="1">
                  <c:v>2</c:v>
                </c:pt>
                <c:pt idx="2">
                  <c:v>3</c:v>
                </c:pt>
                <c:pt idx="3">
                  <c:v>4</c:v>
                </c:pt>
                <c:pt idx="4">
                  <c:v>5</c:v>
                </c:pt>
                <c:pt idx="5">
                  <c:v>6</c:v>
                </c:pt>
                <c:pt idx="6">
                  <c:v>7</c:v>
                </c:pt>
                <c:pt idx="7">
                  <c:v>8</c:v>
                </c:pt>
              </c:numCache>
            </c:numRef>
          </c:cat>
          <c:val>
            <c:numRef>
              <c:f>'1 取組'!$S$92:$S$99</c:f>
              <c:numCache>
                <c:formatCode>0.0%</c:formatCode>
                <c:ptCount val="8"/>
                <c:pt idx="0">
                  <c:v>0.18571428571428572</c:v>
                </c:pt>
                <c:pt idx="1">
                  <c:v>0.52400000000000002</c:v>
                </c:pt>
                <c:pt idx="2">
                  <c:v>0.18571428571428572</c:v>
                </c:pt>
                <c:pt idx="3">
                  <c:v>4.2857142857142858E-2</c:v>
                </c:pt>
                <c:pt idx="4">
                  <c:v>3.3333333333333333E-2</c:v>
                </c:pt>
                <c:pt idx="5">
                  <c:v>9.5238095238095247E-3</c:v>
                </c:pt>
                <c:pt idx="6">
                  <c:v>1.4E-2</c:v>
                </c:pt>
                <c:pt idx="7">
                  <c:v>0</c:v>
                </c:pt>
              </c:numCache>
            </c:numRef>
          </c:val>
        </c:ser>
        <c:dLbls>
          <c:showLegendKey val="0"/>
          <c:showVal val="0"/>
          <c:showCatName val="0"/>
          <c:showSerName val="0"/>
          <c:showPercent val="0"/>
          <c:showBubbleSize val="0"/>
        </c:dLbls>
        <c:gapWidth val="150"/>
        <c:axId val="133160960"/>
        <c:axId val="133162496"/>
      </c:barChart>
      <c:catAx>
        <c:axId val="133160960"/>
        <c:scaling>
          <c:orientation val="maxMin"/>
        </c:scaling>
        <c:delete val="1"/>
        <c:axPos val="l"/>
        <c:numFmt formatCode="General" sourceLinked="1"/>
        <c:majorTickMark val="out"/>
        <c:minorTickMark val="none"/>
        <c:tickLblPos val="nextTo"/>
        <c:crossAx val="133162496"/>
        <c:crosses val="autoZero"/>
        <c:auto val="1"/>
        <c:lblAlgn val="ctr"/>
        <c:lblOffset val="100"/>
        <c:noMultiLvlLbl val="0"/>
      </c:catAx>
      <c:valAx>
        <c:axId val="133162496"/>
        <c:scaling>
          <c:orientation val="minMax"/>
        </c:scaling>
        <c:delete val="0"/>
        <c:axPos val="t"/>
        <c:majorGridlines/>
        <c:numFmt formatCode="0%" sourceLinked="0"/>
        <c:majorTickMark val="out"/>
        <c:minorTickMark val="none"/>
        <c:tickLblPos val="nextTo"/>
        <c:txPr>
          <a:bodyPr/>
          <a:lstStyle/>
          <a:p>
            <a:pPr>
              <a:defRPr sz="1200"/>
            </a:pPr>
            <a:endParaRPr lang="ja-JP"/>
          </a:p>
        </c:txPr>
        <c:crossAx val="133160960"/>
        <c:crosses val="autoZero"/>
        <c:crossBetween val="between"/>
      </c:valAx>
    </c:plotArea>
    <c:legend>
      <c:legendPos val="r"/>
      <c:layout>
        <c:manualLayout>
          <c:xMode val="edge"/>
          <c:yMode val="edge"/>
          <c:x val="0.78429936815809831"/>
          <c:y val="0.51704954566777417"/>
          <c:w val="0.12387993638125556"/>
          <c:h val="0.25545881947409826"/>
        </c:manualLayout>
      </c:layout>
      <c:overlay val="0"/>
      <c:spPr>
        <a:solidFill>
          <a:schemeClr val="bg1"/>
        </a:solidFill>
        <a:ln>
          <a:solidFill>
            <a:sysClr val="windowText" lastClr="000000"/>
          </a:solidFill>
        </a:ln>
      </c:spPr>
      <c:txPr>
        <a:bodyPr/>
        <a:lstStyle/>
        <a:p>
          <a:pPr>
            <a:defRPr sz="1200"/>
          </a:pPr>
          <a:endParaRPr lang="ja-JP"/>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67776659580808"/>
          <c:y val="5.0925925925925923E-2"/>
          <c:w val="0.61869996093213053"/>
          <c:h val="0.83309419655876349"/>
        </c:manualLayout>
      </c:layout>
      <c:barChart>
        <c:barDir val="bar"/>
        <c:grouping val="clustered"/>
        <c:varyColors val="0"/>
        <c:ser>
          <c:idx val="0"/>
          <c:order val="0"/>
          <c:tx>
            <c:strRef>
              <c:f>'1 取組'!$Q$252</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取組'!$P$253:$P$257</c:f>
              <c:strCache>
                <c:ptCount val="5"/>
                <c:pt idx="0">
                  <c:v>無回答</c:v>
                </c:pt>
                <c:pt idx="1">
                  <c:v>第三次産業</c:v>
                </c:pt>
                <c:pt idx="2">
                  <c:v>第二次産業</c:v>
                </c:pt>
                <c:pt idx="3">
                  <c:v>第一次産業</c:v>
                </c:pt>
                <c:pt idx="4">
                  <c:v>全体</c:v>
                </c:pt>
              </c:strCache>
            </c:strRef>
          </c:cat>
          <c:val>
            <c:numRef>
              <c:f>'1 取組'!$Q$253:$Q$257</c:f>
              <c:numCache>
                <c:formatCode>0.0%</c:formatCode>
                <c:ptCount val="5"/>
                <c:pt idx="0">
                  <c:v>0</c:v>
                </c:pt>
                <c:pt idx="1">
                  <c:v>0</c:v>
                </c:pt>
                <c:pt idx="2">
                  <c:v>0</c:v>
                </c:pt>
                <c:pt idx="3">
                  <c:v>1.6129032258064516E-2</c:v>
                </c:pt>
                <c:pt idx="4">
                  <c:v>4.7619047619047623E-3</c:v>
                </c:pt>
              </c:numCache>
            </c:numRef>
          </c:val>
        </c:ser>
        <c:ser>
          <c:idx val="1"/>
          <c:order val="1"/>
          <c:tx>
            <c:strRef>
              <c:f>'1 取組'!$R$252</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取組'!$P$253:$P$257</c:f>
              <c:strCache>
                <c:ptCount val="5"/>
                <c:pt idx="0">
                  <c:v>無回答</c:v>
                </c:pt>
                <c:pt idx="1">
                  <c:v>第三次産業</c:v>
                </c:pt>
                <c:pt idx="2">
                  <c:v>第二次産業</c:v>
                </c:pt>
                <c:pt idx="3">
                  <c:v>第一次産業</c:v>
                </c:pt>
                <c:pt idx="4">
                  <c:v>全体</c:v>
                </c:pt>
              </c:strCache>
            </c:strRef>
          </c:cat>
          <c:val>
            <c:numRef>
              <c:f>'1 取組'!$R$253:$R$257</c:f>
              <c:numCache>
                <c:formatCode>0.0%</c:formatCode>
                <c:ptCount val="5"/>
                <c:pt idx="0">
                  <c:v>1.4925373134328358E-2</c:v>
                </c:pt>
                <c:pt idx="1">
                  <c:v>0</c:v>
                </c:pt>
                <c:pt idx="2">
                  <c:v>0</c:v>
                </c:pt>
                <c:pt idx="3">
                  <c:v>4.6153846153846156E-2</c:v>
                </c:pt>
                <c:pt idx="4">
                  <c:v>1.6736401673640166E-2</c:v>
                </c:pt>
              </c:numCache>
            </c:numRef>
          </c:val>
        </c:ser>
        <c:ser>
          <c:idx val="2"/>
          <c:order val="2"/>
          <c:tx>
            <c:strRef>
              <c:f>'1 取組'!$S$252</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取組'!$P$253:$P$257</c:f>
              <c:strCache>
                <c:ptCount val="5"/>
                <c:pt idx="0">
                  <c:v>無回答</c:v>
                </c:pt>
                <c:pt idx="1">
                  <c:v>第三次産業</c:v>
                </c:pt>
                <c:pt idx="2">
                  <c:v>第二次産業</c:v>
                </c:pt>
                <c:pt idx="3">
                  <c:v>第一次産業</c:v>
                </c:pt>
                <c:pt idx="4">
                  <c:v>全体</c:v>
                </c:pt>
              </c:strCache>
            </c:strRef>
          </c:cat>
          <c:val>
            <c:numRef>
              <c:f>'1 取組'!$S$253:$S$257</c:f>
              <c:numCache>
                <c:formatCode>0.0%</c:formatCode>
                <c:ptCount val="5"/>
                <c:pt idx="0">
                  <c:v>0.10526315789473684</c:v>
                </c:pt>
                <c:pt idx="1">
                  <c:v>2.7777777777777776E-2</c:v>
                </c:pt>
                <c:pt idx="2">
                  <c:v>8.9552238805970144E-2</c:v>
                </c:pt>
                <c:pt idx="3">
                  <c:v>0.11290322580645161</c:v>
                </c:pt>
                <c:pt idx="4">
                  <c:v>9.0090090090090086E-2</c:v>
                </c:pt>
              </c:numCache>
            </c:numRef>
          </c:val>
        </c:ser>
        <c:dLbls>
          <c:showLegendKey val="0"/>
          <c:showVal val="0"/>
          <c:showCatName val="0"/>
          <c:showSerName val="0"/>
          <c:showPercent val="0"/>
          <c:showBubbleSize val="0"/>
        </c:dLbls>
        <c:gapWidth val="150"/>
        <c:axId val="143827712"/>
        <c:axId val="143829248"/>
      </c:barChart>
      <c:catAx>
        <c:axId val="143827712"/>
        <c:scaling>
          <c:orientation val="minMax"/>
        </c:scaling>
        <c:delete val="0"/>
        <c:axPos val="l"/>
        <c:majorTickMark val="out"/>
        <c:minorTickMark val="none"/>
        <c:tickLblPos val="nextTo"/>
        <c:txPr>
          <a:bodyPr/>
          <a:lstStyle/>
          <a:p>
            <a:pPr>
              <a:defRPr sz="1200"/>
            </a:pPr>
            <a:endParaRPr lang="ja-JP"/>
          </a:p>
        </c:txPr>
        <c:crossAx val="143829248"/>
        <c:crosses val="autoZero"/>
        <c:auto val="1"/>
        <c:lblAlgn val="ctr"/>
        <c:lblOffset val="100"/>
        <c:noMultiLvlLbl val="0"/>
      </c:catAx>
      <c:valAx>
        <c:axId val="143829248"/>
        <c:scaling>
          <c:orientation val="minMax"/>
        </c:scaling>
        <c:delete val="0"/>
        <c:axPos val="t"/>
        <c:majorGridlines/>
        <c:numFmt formatCode="0%" sourceLinked="0"/>
        <c:majorTickMark val="out"/>
        <c:minorTickMark val="none"/>
        <c:tickLblPos val="nextTo"/>
        <c:txPr>
          <a:bodyPr/>
          <a:lstStyle/>
          <a:p>
            <a:pPr>
              <a:defRPr sz="1200"/>
            </a:pPr>
            <a:endParaRPr lang="ja-JP"/>
          </a:p>
        </c:txPr>
        <c:crossAx val="143827712"/>
        <c:crosses val="max"/>
        <c:crossBetween val="between"/>
      </c:valAx>
    </c:plotArea>
    <c:legend>
      <c:legendPos val="r"/>
      <c:layout>
        <c:manualLayout>
          <c:xMode val="edge"/>
          <c:yMode val="edge"/>
          <c:x val="0.84746688943832393"/>
          <c:y val="0.46656782157918603"/>
          <c:w val="0.13720159650259475"/>
          <c:h val="0.26516586422921196"/>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134575973719328E-2"/>
          <c:y val="8.2264079955538624E-2"/>
          <c:w val="0.42035714444242234"/>
          <c:h val="0.85009078050943243"/>
        </c:manualLayout>
      </c:layout>
      <c:pieChart>
        <c:varyColors val="1"/>
        <c:ser>
          <c:idx val="0"/>
          <c:order val="0"/>
          <c:spPr>
            <a:ln>
              <a:solidFill>
                <a:schemeClr val="tx1"/>
              </a:solidFill>
            </a:ln>
          </c:spPr>
          <c:dPt>
            <c:idx val="0"/>
            <c:bubble3D val="0"/>
            <c:spPr>
              <a:pattFill prst="pct20">
                <a:fgClr>
                  <a:schemeClr val="accent1"/>
                </a:fgClr>
                <a:bgClr>
                  <a:schemeClr val="bg1"/>
                </a:bgClr>
              </a:pattFill>
              <a:ln>
                <a:solidFill>
                  <a:schemeClr val="tx1"/>
                </a:solidFill>
              </a:ln>
            </c:spPr>
          </c:dPt>
          <c:dPt>
            <c:idx val="2"/>
            <c:bubble3D val="0"/>
            <c:spPr>
              <a:pattFill prst="wdDnDiag">
                <a:fgClr>
                  <a:schemeClr val="accent3">
                    <a:lumMod val="75000"/>
                  </a:schemeClr>
                </a:fgClr>
                <a:bgClr>
                  <a:schemeClr val="bg1"/>
                </a:bgClr>
              </a:pattFill>
              <a:ln>
                <a:solidFill>
                  <a:schemeClr val="tx1"/>
                </a:solidFill>
              </a:ln>
            </c:spPr>
          </c:dPt>
          <c:dPt>
            <c:idx val="3"/>
            <c:bubble3D val="0"/>
            <c:spPr>
              <a:pattFill prst="smGrid">
                <a:fgClr>
                  <a:schemeClr val="accent4">
                    <a:lumMod val="75000"/>
                  </a:schemeClr>
                </a:fgClr>
                <a:bgClr>
                  <a:schemeClr val="bg1"/>
                </a:bgClr>
              </a:pattFill>
              <a:ln>
                <a:solidFill>
                  <a:schemeClr val="tx1"/>
                </a:solidFill>
              </a:ln>
            </c:spPr>
          </c:dPt>
          <c:dLbls>
            <c:dLbl>
              <c:idx val="0"/>
              <c:layout>
                <c:manualLayout>
                  <c:x val="-9.1215437082091039E-2"/>
                  <c:y val="-0.29930638382904851"/>
                </c:manualLayout>
              </c:layout>
              <c:showLegendKey val="0"/>
              <c:showVal val="1"/>
              <c:showCatName val="0"/>
              <c:showSerName val="0"/>
              <c:showPercent val="0"/>
              <c:showBubbleSize val="0"/>
            </c:dLbl>
            <c:dLbl>
              <c:idx val="1"/>
              <c:layout>
                <c:manualLayout>
                  <c:x val="9.3246855556805702E-2"/>
                  <c:y val="-7.0751815610188645E-2"/>
                </c:manualLayout>
              </c:layout>
              <c:showLegendKey val="0"/>
              <c:showVal val="1"/>
              <c:showCatName val="0"/>
              <c:showSerName val="0"/>
              <c:showPercent val="0"/>
              <c:showBubbleSize val="0"/>
            </c:dLbl>
            <c:spPr>
              <a:solidFill>
                <a:schemeClr val="bg1"/>
              </a:solidFill>
            </c:spPr>
            <c:txPr>
              <a:bodyPr/>
              <a:lstStyle/>
              <a:p>
                <a:pPr>
                  <a:defRPr sz="1200"/>
                </a:pPr>
                <a:endParaRPr lang="ja-JP"/>
              </a:p>
            </c:txPr>
            <c:showLegendKey val="0"/>
            <c:showVal val="1"/>
            <c:showCatName val="0"/>
            <c:showSerName val="0"/>
            <c:showPercent val="0"/>
            <c:showBubbleSize val="0"/>
            <c:showLeaderLines val="1"/>
          </c:dLbls>
          <c:cat>
            <c:strRef>
              <c:f>'2 問題'!$C$1:$C$3</c:f>
              <c:strCache>
                <c:ptCount val="3"/>
                <c:pt idx="0">
                  <c:v>問題がある</c:v>
                </c:pt>
                <c:pt idx="1">
                  <c:v>特に問題がない</c:v>
                </c:pt>
                <c:pt idx="2">
                  <c:v>無回答</c:v>
                </c:pt>
              </c:strCache>
            </c:strRef>
          </c:cat>
          <c:val>
            <c:numRef>
              <c:f>'2 問題'!$D$1:$D$3</c:f>
              <c:numCache>
                <c:formatCode>General</c:formatCode>
                <c:ptCount val="3"/>
                <c:pt idx="0">
                  <c:v>157</c:v>
                </c:pt>
                <c:pt idx="1">
                  <c:v>63</c:v>
                </c:pt>
                <c:pt idx="2">
                  <c:v>26</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1681661211597771"/>
          <c:y val="0.35359346748323128"/>
          <c:w val="0.30921494794689042"/>
          <c:h val="0.25735407827764967"/>
        </c:manualLayout>
      </c:layout>
      <c:overlay val="0"/>
      <c:txPr>
        <a:bodyPr/>
        <a:lstStyle/>
        <a:p>
          <a:pPr>
            <a:defRPr sz="120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87063503518846"/>
          <c:y val="7.2365623704067836E-2"/>
          <c:w val="0.47208314465290341"/>
          <c:h val="0.83443132142390652"/>
        </c:manualLayout>
      </c:layout>
      <c:barChart>
        <c:barDir val="bar"/>
        <c:grouping val="clustered"/>
        <c:varyColors val="0"/>
        <c:ser>
          <c:idx val="0"/>
          <c:order val="0"/>
          <c:spPr>
            <a:ln>
              <a:solidFill>
                <a:schemeClr val="tx1"/>
              </a:solidFill>
            </a:ln>
          </c:spPr>
          <c:invertIfNegative val="0"/>
          <c:dPt>
            <c:idx val="0"/>
            <c:invertIfNegative val="0"/>
            <c:bubble3D val="0"/>
            <c:spPr>
              <a:pattFill prst="pct20">
                <a:fgClr>
                  <a:schemeClr val="accent1"/>
                </a:fgClr>
                <a:bgClr>
                  <a:schemeClr val="bg1"/>
                </a:bgClr>
              </a:pattFill>
              <a:ln>
                <a:solidFill>
                  <a:schemeClr val="tx1"/>
                </a:solidFill>
              </a:ln>
            </c:spPr>
          </c:dPt>
          <c:dPt>
            <c:idx val="2"/>
            <c:invertIfNegative val="0"/>
            <c:bubble3D val="0"/>
            <c:spPr>
              <a:pattFill prst="wdDnDiag">
                <a:fgClr>
                  <a:schemeClr val="accent3">
                    <a:lumMod val="75000"/>
                  </a:schemeClr>
                </a:fgClr>
                <a:bgClr>
                  <a:schemeClr val="bg1"/>
                </a:bgClr>
              </a:pattFill>
              <a:ln>
                <a:solidFill>
                  <a:schemeClr val="tx1"/>
                </a:solidFill>
              </a:ln>
            </c:spPr>
          </c:dPt>
          <c:dPt>
            <c:idx val="3"/>
            <c:invertIfNegative val="0"/>
            <c:bubble3D val="0"/>
            <c:spPr>
              <a:pattFill prst="smGrid">
                <a:fgClr>
                  <a:schemeClr val="accent4">
                    <a:lumMod val="75000"/>
                  </a:schemeClr>
                </a:fgClr>
                <a:bgClr>
                  <a:schemeClr val="bg1"/>
                </a:bgClr>
              </a:pattFill>
              <a:ln>
                <a:solidFill>
                  <a:schemeClr val="tx1"/>
                </a:solidFill>
              </a:ln>
            </c:spPr>
          </c:dPt>
          <c:dPt>
            <c:idx val="4"/>
            <c:invertIfNegative val="0"/>
            <c:bubble3D val="0"/>
            <c:spPr>
              <a:pattFill prst="lgCheck">
                <a:fgClr>
                  <a:schemeClr val="accent5"/>
                </a:fgClr>
                <a:bgClr>
                  <a:schemeClr val="bg1"/>
                </a:bgClr>
              </a:pattFill>
              <a:ln>
                <a:solidFill>
                  <a:schemeClr val="tx1"/>
                </a:solidFill>
              </a:ln>
            </c:spPr>
          </c:dPt>
          <c:dPt>
            <c:idx val="5"/>
            <c:invertIfNegative val="0"/>
            <c:bubble3D val="0"/>
            <c:spPr>
              <a:pattFill prst="narVert">
                <a:fgClr>
                  <a:schemeClr val="accent6"/>
                </a:fgClr>
                <a:bgClr>
                  <a:schemeClr val="bg1"/>
                </a:bgClr>
              </a:pattFill>
              <a:ln>
                <a:solidFill>
                  <a:schemeClr val="tx1"/>
                </a:solidFill>
              </a:ln>
            </c:spPr>
          </c:dPt>
          <c:dPt>
            <c:idx val="7"/>
            <c:invertIfNegative val="0"/>
            <c:bubble3D val="0"/>
            <c:spPr>
              <a:pattFill prst="zigZag">
                <a:fgClr>
                  <a:schemeClr val="accent2">
                    <a:lumMod val="60000"/>
                    <a:lumOff val="40000"/>
                  </a:schemeClr>
                </a:fgClr>
                <a:bgClr>
                  <a:schemeClr val="bg1"/>
                </a:bgClr>
              </a:pattFill>
              <a:ln>
                <a:solidFill>
                  <a:schemeClr val="tx1"/>
                </a:solidFill>
              </a:ln>
            </c:spPr>
          </c:dPt>
          <c:dLbls>
            <c:spPr>
              <a:solidFill>
                <a:schemeClr val="bg1"/>
              </a:solidFill>
            </c:spPr>
            <c:showLegendKey val="0"/>
            <c:showVal val="1"/>
            <c:showCatName val="0"/>
            <c:showSerName val="0"/>
            <c:showPercent val="0"/>
            <c:showBubbleSize val="0"/>
            <c:showLeaderLines val="0"/>
          </c:dLbls>
          <c:cat>
            <c:strRef>
              <c:f>'2 問題'!$C$5:$C$12</c:f>
              <c:strCache>
                <c:ptCount val="8"/>
                <c:pt idx="0">
                  <c:v>受動喫煙防止に対する喫煙者の理解が得られない</c:v>
                </c:pt>
                <c:pt idx="1">
                  <c:v>喫煙室からのたばこの煙の漏洩を完全に防ぐことが困難である</c:v>
                </c:pt>
                <c:pt idx="2">
                  <c:v>顧客に喫煙をやめさせるのが困難である</c:v>
                </c:pt>
                <c:pt idx="3">
                  <c:v>喫煙室を設けるスペースがない</c:v>
                </c:pt>
                <c:pt idx="4">
                  <c:v>喫煙室を設けるための資金がない</c:v>
                </c:pt>
                <c:pt idx="5">
                  <c:v>施設上の制約により、喫煙室に必要な設備を設置できない</c:v>
                </c:pt>
                <c:pt idx="6">
                  <c:v>取り組む必要性を感じない</c:v>
                </c:pt>
                <c:pt idx="7">
                  <c:v>その他</c:v>
                </c:pt>
              </c:strCache>
            </c:strRef>
          </c:cat>
          <c:val>
            <c:numRef>
              <c:f>'2 問題'!$D$5:$D$12</c:f>
              <c:numCache>
                <c:formatCode>General</c:formatCode>
                <c:ptCount val="8"/>
                <c:pt idx="0">
                  <c:v>52</c:v>
                </c:pt>
                <c:pt idx="1">
                  <c:v>67</c:v>
                </c:pt>
                <c:pt idx="2">
                  <c:v>40</c:v>
                </c:pt>
                <c:pt idx="3">
                  <c:v>38</c:v>
                </c:pt>
                <c:pt idx="4">
                  <c:v>31</c:v>
                </c:pt>
                <c:pt idx="5">
                  <c:v>10</c:v>
                </c:pt>
                <c:pt idx="6">
                  <c:v>2</c:v>
                </c:pt>
                <c:pt idx="7">
                  <c:v>5</c:v>
                </c:pt>
              </c:numCache>
            </c:numRef>
          </c:val>
        </c:ser>
        <c:dLbls>
          <c:showLegendKey val="0"/>
          <c:showVal val="0"/>
          <c:showCatName val="0"/>
          <c:showSerName val="0"/>
          <c:showPercent val="0"/>
          <c:showBubbleSize val="0"/>
        </c:dLbls>
        <c:gapWidth val="100"/>
        <c:axId val="136353280"/>
        <c:axId val="136351744"/>
      </c:barChart>
      <c:valAx>
        <c:axId val="136351744"/>
        <c:scaling>
          <c:orientation val="minMax"/>
        </c:scaling>
        <c:delete val="0"/>
        <c:axPos val="b"/>
        <c:majorGridlines/>
        <c:numFmt formatCode="General" sourceLinked="1"/>
        <c:majorTickMark val="out"/>
        <c:minorTickMark val="none"/>
        <c:tickLblPos val="nextTo"/>
        <c:crossAx val="136353280"/>
        <c:crosses val="autoZero"/>
        <c:crossBetween val="between"/>
      </c:valAx>
      <c:catAx>
        <c:axId val="136353280"/>
        <c:scaling>
          <c:orientation val="minMax"/>
        </c:scaling>
        <c:delete val="0"/>
        <c:axPos val="l"/>
        <c:majorTickMark val="out"/>
        <c:minorTickMark val="none"/>
        <c:tickLblPos val="nextTo"/>
        <c:txPr>
          <a:bodyPr/>
          <a:lstStyle/>
          <a:p>
            <a:pPr>
              <a:defRPr sz="800">
                <a:latin typeface="HG丸ｺﾞｼｯｸM-PRO" panose="020F0600000000000000" pitchFamily="50" charset="-128"/>
                <a:ea typeface="HG丸ｺﾞｼｯｸM-PRO" panose="020F0600000000000000" pitchFamily="50" charset="-128"/>
              </a:defRPr>
            </a:pPr>
            <a:endParaRPr lang="ja-JP"/>
          </a:p>
        </c:txPr>
        <c:crossAx val="136351744"/>
        <c:crosses val="autoZero"/>
        <c:auto val="1"/>
        <c:lblAlgn val="ctr"/>
        <c:lblOffset val="100"/>
        <c:noMultiLvlLbl val="0"/>
      </c:catAx>
    </c:plotArea>
    <c:plotVisOnly val="1"/>
    <c:dispBlanksAs val="gap"/>
    <c:showDLblsOverMax val="0"/>
  </c:chart>
  <c:spPr>
    <a:noFill/>
    <a:ln>
      <a:noFill/>
    </a:ln>
  </c:spPr>
  <c:txPr>
    <a:bodyPr/>
    <a:lstStyle/>
    <a:p>
      <a:pPr>
        <a:defRPr sz="1200"/>
      </a:pPr>
      <a:endParaRPr lang="ja-JP"/>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pattFill prst="ltDnDiag">
              <a:fgClr>
                <a:schemeClr val="accent1"/>
              </a:fgClr>
              <a:bgClr>
                <a:schemeClr val="bg1"/>
              </a:bgClr>
            </a:pattFill>
          </c:spPr>
          <c:dPt>
            <c:idx val="0"/>
            <c:bubble3D val="0"/>
            <c:spPr>
              <a:pattFill prst="ltDnDiag">
                <a:fgClr>
                  <a:schemeClr val="accent1"/>
                </a:fgClr>
                <a:bgClr>
                  <a:schemeClr val="bg1"/>
                </a:bgClr>
              </a:pattFill>
              <a:ln>
                <a:solidFill>
                  <a:schemeClr val="tx1"/>
                </a:solidFill>
              </a:ln>
            </c:spPr>
          </c:dPt>
          <c:dPt>
            <c:idx val="1"/>
            <c:bubble3D val="0"/>
            <c:spPr>
              <a:pattFill prst="ltDnDiag">
                <a:fgClr>
                  <a:schemeClr val="bg1"/>
                </a:fgClr>
                <a:bgClr>
                  <a:schemeClr val="bg1"/>
                </a:bgClr>
              </a:pattFill>
              <a:ln>
                <a:solidFill>
                  <a:schemeClr val="tx1"/>
                </a:solidFill>
              </a:ln>
            </c:spPr>
          </c:dPt>
          <c:dLbls>
            <c:dLbl>
              <c:idx val="0"/>
              <c:layout>
                <c:manualLayout>
                  <c:x val="-0.20263163542311566"/>
                  <c:y val="-0.13260027790643816"/>
                </c:manualLayout>
              </c:layout>
              <c:showLegendKey val="0"/>
              <c:showVal val="1"/>
              <c:showCatName val="0"/>
              <c:showSerName val="0"/>
              <c:showPercent val="0"/>
              <c:showBubbleSize val="0"/>
            </c:dLbl>
            <c:dLbl>
              <c:idx val="1"/>
              <c:layout/>
              <c:showLegendKey val="0"/>
              <c:showVal val="1"/>
              <c:showCatName val="0"/>
              <c:showSerName val="0"/>
              <c:showPercent val="0"/>
              <c:showBubbleSize val="0"/>
            </c:dLbl>
            <c:spPr>
              <a:solidFill>
                <a:schemeClr val="bg1"/>
              </a:solidFill>
            </c:spPr>
            <c:txPr>
              <a:bodyPr/>
              <a:lstStyle/>
              <a:p>
                <a:pPr>
                  <a:defRPr sz="1200"/>
                </a:pPr>
                <a:endParaRPr lang="ja-JP"/>
              </a:p>
            </c:txPr>
            <c:showLegendKey val="0"/>
            <c:showVal val="0"/>
            <c:showCatName val="0"/>
            <c:showSerName val="0"/>
            <c:showPercent val="0"/>
            <c:showBubbleSize val="0"/>
          </c:dLbls>
          <c:val>
            <c:numRef>
              <c:f>'4 調査客体'!$D$2:$D$3</c:f>
              <c:numCache>
                <c:formatCode>General</c:formatCode>
                <c:ptCount val="2"/>
                <c:pt idx="0">
                  <c:v>246</c:v>
                </c:pt>
                <c:pt idx="1">
                  <c:v>22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46996941708165"/>
          <c:y val="0.12738931928538835"/>
          <c:w val="0.68778310261089926"/>
          <c:h val="0.7969235111162043"/>
        </c:manualLayout>
      </c:layout>
      <c:barChart>
        <c:barDir val="col"/>
        <c:grouping val="stacked"/>
        <c:varyColors val="0"/>
        <c:ser>
          <c:idx val="0"/>
          <c:order val="0"/>
          <c:tx>
            <c:strRef>
              <c:f>'4 調査客体'!$AA$2</c:f>
              <c:strCache>
                <c:ptCount val="1"/>
                <c:pt idx="0">
                  <c:v>～49</c:v>
                </c:pt>
              </c:strCache>
            </c:strRef>
          </c:tx>
          <c:spPr>
            <a:pattFill prst="lgCheck">
              <a:fgClr>
                <a:schemeClr val="bg1">
                  <a:lumMod val="75000"/>
                </a:schemeClr>
              </a:fgClr>
              <a:bgClr>
                <a:schemeClr val="bg1"/>
              </a:bgClr>
            </a:pattFill>
            <a:ln>
              <a:solidFill>
                <a:schemeClr val="tx2">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調査客体'!$Z$3:$Z$6</c:f>
              <c:strCache>
                <c:ptCount val="4"/>
                <c:pt idx="0">
                  <c:v>第一次産業</c:v>
                </c:pt>
                <c:pt idx="1">
                  <c:v>第二次産業</c:v>
                </c:pt>
                <c:pt idx="2">
                  <c:v>第三次産業</c:v>
                </c:pt>
                <c:pt idx="3">
                  <c:v>無回答</c:v>
                </c:pt>
              </c:strCache>
            </c:strRef>
          </c:cat>
          <c:val>
            <c:numRef>
              <c:f>'4 調査客体'!$AA$3:$AA$6</c:f>
              <c:numCache>
                <c:formatCode>General</c:formatCode>
                <c:ptCount val="4"/>
                <c:pt idx="0">
                  <c:v>6</c:v>
                </c:pt>
                <c:pt idx="1">
                  <c:v>4</c:v>
                </c:pt>
                <c:pt idx="2">
                  <c:v>17</c:v>
                </c:pt>
                <c:pt idx="3">
                  <c:v>6</c:v>
                </c:pt>
              </c:numCache>
            </c:numRef>
          </c:val>
        </c:ser>
        <c:ser>
          <c:idx val="1"/>
          <c:order val="1"/>
          <c:tx>
            <c:strRef>
              <c:f>'4 調査客体'!$AB$2</c:f>
              <c:strCache>
                <c:ptCount val="1"/>
                <c:pt idx="0">
                  <c:v>50～99</c:v>
                </c:pt>
              </c:strCache>
            </c:strRef>
          </c:tx>
          <c:spPr>
            <a:pattFill prst="pct75">
              <a:fgClr>
                <a:schemeClr val="accent5">
                  <a:lumMod val="75000"/>
                </a:schemeClr>
              </a:fgClr>
              <a:bgClr>
                <a:schemeClr val="bg1"/>
              </a:bgClr>
            </a:pattFill>
            <a:ln>
              <a:solidFill>
                <a:schemeClr val="accent1">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調査客体'!$Z$3:$Z$6</c:f>
              <c:strCache>
                <c:ptCount val="4"/>
                <c:pt idx="0">
                  <c:v>第一次産業</c:v>
                </c:pt>
                <c:pt idx="1">
                  <c:v>第二次産業</c:v>
                </c:pt>
                <c:pt idx="2">
                  <c:v>第三次産業</c:v>
                </c:pt>
                <c:pt idx="3">
                  <c:v>無回答</c:v>
                </c:pt>
              </c:strCache>
            </c:strRef>
          </c:cat>
          <c:val>
            <c:numRef>
              <c:f>'4 調査客体'!$AB$3:$AB$6</c:f>
              <c:numCache>
                <c:formatCode>General</c:formatCode>
                <c:ptCount val="4"/>
                <c:pt idx="0">
                  <c:v>8</c:v>
                </c:pt>
                <c:pt idx="1">
                  <c:v>10</c:v>
                </c:pt>
                <c:pt idx="2">
                  <c:v>15</c:v>
                </c:pt>
                <c:pt idx="3">
                  <c:v>10</c:v>
                </c:pt>
              </c:numCache>
            </c:numRef>
          </c:val>
        </c:ser>
        <c:ser>
          <c:idx val="2"/>
          <c:order val="2"/>
          <c:tx>
            <c:strRef>
              <c:f>'4 調査客体'!$AC$2</c:f>
              <c:strCache>
                <c:ptCount val="1"/>
                <c:pt idx="0">
                  <c:v>100～299</c:v>
                </c:pt>
              </c:strCache>
            </c:strRef>
          </c:tx>
          <c:spPr>
            <a:pattFill prst="ltDnDiag">
              <a:fgClr>
                <a:schemeClr val="accent1"/>
              </a:fgClr>
              <a:bgClr>
                <a:schemeClr val="bg1"/>
              </a:bgClr>
            </a:pattFill>
            <a:ln>
              <a:solidFill>
                <a:schemeClr val="accent1"/>
              </a:solidFill>
            </a:ln>
          </c:spPr>
          <c:invertIfNegative val="0"/>
          <c:dLbls>
            <c:spPr>
              <a:solidFill>
                <a:schemeClr val="bg1"/>
              </a:solidFill>
            </c:spPr>
            <c:txPr>
              <a:bodyPr/>
              <a:lstStyle/>
              <a:p>
                <a:pPr>
                  <a:defRPr sz="1200"/>
                </a:pPr>
                <a:endParaRPr lang="ja-JP"/>
              </a:p>
            </c:txPr>
            <c:dLblPos val="ctr"/>
            <c:showLegendKey val="0"/>
            <c:showVal val="1"/>
            <c:showCatName val="0"/>
            <c:showSerName val="0"/>
            <c:showPercent val="0"/>
            <c:showBubbleSize val="0"/>
            <c:showLeaderLines val="0"/>
          </c:dLbls>
          <c:cat>
            <c:strRef>
              <c:f>'4 調査客体'!$Z$3:$Z$6</c:f>
              <c:strCache>
                <c:ptCount val="4"/>
                <c:pt idx="0">
                  <c:v>第一次産業</c:v>
                </c:pt>
                <c:pt idx="1">
                  <c:v>第二次産業</c:v>
                </c:pt>
                <c:pt idx="2">
                  <c:v>第三次産業</c:v>
                </c:pt>
                <c:pt idx="3">
                  <c:v>無回答</c:v>
                </c:pt>
              </c:strCache>
            </c:strRef>
          </c:cat>
          <c:val>
            <c:numRef>
              <c:f>'4 調査客体'!$AC$3:$AC$6</c:f>
              <c:numCache>
                <c:formatCode>General</c:formatCode>
                <c:ptCount val="4"/>
                <c:pt idx="0">
                  <c:v>17</c:v>
                </c:pt>
                <c:pt idx="1">
                  <c:v>35</c:v>
                </c:pt>
                <c:pt idx="2">
                  <c:v>19</c:v>
                </c:pt>
                <c:pt idx="3">
                  <c:v>28</c:v>
                </c:pt>
              </c:numCache>
            </c:numRef>
          </c:val>
        </c:ser>
        <c:ser>
          <c:idx val="3"/>
          <c:order val="3"/>
          <c:tx>
            <c:strRef>
              <c:f>'4 調査客体'!$AD$2</c:f>
              <c:strCache>
                <c:ptCount val="1"/>
                <c:pt idx="0">
                  <c:v>300～</c:v>
                </c:pt>
              </c:strCache>
            </c:strRef>
          </c:tx>
          <c:spPr>
            <a:pattFill prst="smCheck">
              <a:fgClr>
                <a:schemeClr val="accent6">
                  <a:lumMod val="75000"/>
                </a:schemeClr>
              </a:fgClr>
              <a:bgClr>
                <a:schemeClr val="bg1"/>
              </a:bgClr>
            </a:pattFill>
            <a:ln>
              <a:solidFill>
                <a:schemeClr val="accent6">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調査客体'!$Z$3:$Z$6</c:f>
              <c:strCache>
                <c:ptCount val="4"/>
                <c:pt idx="0">
                  <c:v>第一次産業</c:v>
                </c:pt>
                <c:pt idx="1">
                  <c:v>第二次産業</c:v>
                </c:pt>
                <c:pt idx="2">
                  <c:v>第三次産業</c:v>
                </c:pt>
                <c:pt idx="3">
                  <c:v>無回答</c:v>
                </c:pt>
              </c:strCache>
            </c:strRef>
          </c:cat>
          <c:val>
            <c:numRef>
              <c:f>'4 調査客体'!$AD$3:$AD$6</c:f>
              <c:numCache>
                <c:formatCode>General</c:formatCode>
                <c:ptCount val="4"/>
                <c:pt idx="0">
                  <c:v>7</c:v>
                </c:pt>
                <c:pt idx="1">
                  <c:v>17</c:v>
                </c:pt>
                <c:pt idx="2">
                  <c:v>12</c:v>
                </c:pt>
                <c:pt idx="3">
                  <c:v>11</c:v>
                </c:pt>
              </c:numCache>
            </c:numRef>
          </c:val>
        </c:ser>
        <c:ser>
          <c:idx val="4"/>
          <c:order val="4"/>
          <c:tx>
            <c:strRef>
              <c:f>'4 調査客体'!$AE$2</c:f>
              <c:strCache>
                <c:ptCount val="1"/>
                <c:pt idx="0">
                  <c:v>無記入</c:v>
                </c:pt>
              </c:strCache>
            </c:strRef>
          </c:tx>
          <c:spPr>
            <a:pattFill prst="pct90">
              <a:fgClr>
                <a:schemeClr val="tx2"/>
              </a:fgClr>
              <a:bgClr>
                <a:schemeClr val="bg1"/>
              </a:bgClr>
            </a:pattFill>
            <a:ln>
              <a:solidFill>
                <a:schemeClr val="accent1"/>
              </a:solidFill>
            </a:ln>
          </c:spPr>
          <c:invertIfNegative val="0"/>
          <c:dLbls>
            <c:dLbl>
              <c:idx val="0"/>
              <c:delete val="1"/>
            </c:dLbl>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調査客体'!$Z$3:$Z$6</c:f>
              <c:strCache>
                <c:ptCount val="4"/>
                <c:pt idx="0">
                  <c:v>第一次産業</c:v>
                </c:pt>
                <c:pt idx="1">
                  <c:v>第二次産業</c:v>
                </c:pt>
                <c:pt idx="2">
                  <c:v>第三次産業</c:v>
                </c:pt>
                <c:pt idx="3">
                  <c:v>無回答</c:v>
                </c:pt>
              </c:strCache>
            </c:strRef>
          </c:cat>
          <c:val>
            <c:numRef>
              <c:f>'4 調査客体'!$AE$3:$AE$6</c:f>
              <c:numCache>
                <c:formatCode>General</c:formatCode>
                <c:ptCount val="4"/>
                <c:pt idx="0">
                  <c:v>0</c:v>
                </c:pt>
                <c:pt idx="1">
                  <c:v>6</c:v>
                </c:pt>
                <c:pt idx="2">
                  <c:v>3</c:v>
                </c:pt>
                <c:pt idx="3">
                  <c:v>15</c:v>
                </c:pt>
              </c:numCache>
            </c:numRef>
          </c:val>
        </c:ser>
        <c:dLbls>
          <c:showLegendKey val="0"/>
          <c:showVal val="0"/>
          <c:showCatName val="0"/>
          <c:showSerName val="0"/>
          <c:showPercent val="0"/>
          <c:showBubbleSize val="0"/>
        </c:dLbls>
        <c:gapWidth val="150"/>
        <c:overlap val="100"/>
        <c:axId val="136498560"/>
        <c:axId val="136504448"/>
      </c:barChart>
      <c:catAx>
        <c:axId val="136498560"/>
        <c:scaling>
          <c:orientation val="minMax"/>
        </c:scaling>
        <c:delete val="0"/>
        <c:axPos val="b"/>
        <c:majorTickMark val="out"/>
        <c:minorTickMark val="none"/>
        <c:tickLblPos val="nextTo"/>
        <c:txPr>
          <a:bodyPr/>
          <a:lstStyle/>
          <a:p>
            <a:pPr>
              <a:defRPr sz="1100"/>
            </a:pPr>
            <a:endParaRPr lang="ja-JP"/>
          </a:p>
        </c:txPr>
        <c:crossAx val="136504448"/>
        <c:crosses val="autoZero"/>
        <c:auto val="1"/>
        <c:lblAlgn val="ctr"/>
        <c:lblOffset val="100"/>
        <c:noMultiLvlLbl val="0"/>
      </c:catAx>
      <c:valAx>
        <c:axId val="136504448"/>
        <c:scaling>
          <c:orientation val="minMax"/>
        </c:scaling>
        <c:delete val="0"/>
        <c:axPos val="l"/>
        <c:majorGridlines/>
        <c:title>
          <c:tx>
            <c:rich>
              <a:bodyPr rot="0" vert="wordArtVertRtl"/>
              <a:lstStyle/>
              <a:p>
                <a:pPr>
                  <a:defRPr sz="1200"/>
                </a:pPr>
                <a:r>
                  <a:rPr lang="ja-JP" altLang="en-US" sz="1200"/>
                  <a:t>回答数</a:t>
                </a:r>
              </a:p>
            </c:rich>
          </c:tx>
          <c:layout/>
          <c:overlay val="0"/>
        </c:title>
        <c:numFmt formatCode="General" sourceLinked="1"/>
        <c:majorTickMark val="out"/>
        <c:minorTickMark val="none"/>
        <c:tickLblPos val="nextTo"/>
        <c:txPr>
          <a:bodyPr/>
          <a:lstStyle/>
          <a:p>
            <a:pPr>
              <a:defRPr sz="1200"/>
            </a:pPr>
            <a:endParaRPr lang="ja-JP"/>
          </a:p>
        </c:txPr>
        <c:crossAx val="136498560"/>
        <c:crosses val="autoZero"/>
        <c:crossBetween val="between"/>
      </c:valAx>
    </c:plotArea>
    <c:legend>
      <c:legendPos val="r"/>
      <c:layout>
        <c:manualLayout>
          <c:xMode val="edge"/>
          <c:yMode val="edge"/>
          <c:x val="0.78778846865041607"/>
          <c:y val="0.40665646765956553"/>
          <c:w val="0.19626320610294798"/>
          <c:h val="0.37956695508274929"/>
        </c:manualLayout>
      </c:layout>
      <c:overlay val="0"/>
      <c:txPr>
        <a:bodyPr/>
        <a:lstStyle/>
        <a:p>
          <a:pPr>
            <a:defRPr sz="120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0825054052208"/>
          <c:y val="0.12729067317187359"/>
          <c:w val="0.63165182219339977"/>
          <c:h val="0.79708076689311702"/>
        </c:manualLayout>
      </c:layout>
      <c:barChart>
        <c:barDir val="col"/>
        <c:grouping val="stacked"/>
        <c:varyColors val="0"/>
        <c:ser>
          <c:idx val="0"/>
          <c:order val="0"/>
          <c:tx>
            <c:strRef>
              <c:f>'4 調査客体'!$AK$2</c:f>
              <c:strCache>
                <c:ptCount val="1"/>
                <c:pt idx="0">
                  <c:v>～49</c:v>
                </c:pt>
              </c:strCache>
            </c:strRef>
          </c:tx>
          <c:spPr>
            <a:pattFill prst="lgCheck">
              <a:fgClr>
                <a:schemeClr val="bg1">
                  <a:lumMod val="75000"/>
                </a:schemeClr>
              </a:fgClr>
              <a:bgClr>
                <a:schemeClr val="bg1"/>
              </a:bgClr>
            </a:pattFill>
            <a:ln>
              <a:solidFill>
                <a:schemeClr val="tx2">
                  <a:lumMod val="75000"/>
                </a:schemeClr>
              </a:solidFill>
            </a:ln>
          </c:spPr>
          <c:invertIfNegative val="0"/>
          <c:dLbls>
            <c:dLbl>
              <c:idx val="3"/>
              <c:layout>
                <c:manualLayout>
                  <c:x val="8.7735026728292769E-17"/>
                  <c:y val="1.9280572231768527E-2"/>
                </c:manualLayout>
              </c:layout>
              <c:showLegendKey val="0"/>
              <c:showVal val="1"/>
              <c:showCatName val="0"/>
              <c:showSerName val="0"/>
              <c:showPercent val="0"/>
              <c:showBubbleSize val="0"/>
            </c:dLbl>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調査客体'!$AJ$3:$AJ$6</c:f>
              <c:strCache>
                <c:ptCount val="4"/>
                <c:pt idx="0">
                  <c:v>第一次産業</c:v>
                </c:pt>
                <c:pt idx="1">
                  <c:v>第二次産業</c:v>
                </c:pt>
                <c:pt idx="2">
                  <c:v>第三次産業</c:v>
                </c:pt>
                <c:pt idx="3">
                  <c:v>無回答</c:v>
                </c:pt>
              </c:strCache>
            </c:strRef>
          </c:cat>
          <c:val>
            <c:numRef>
              <c:f>'4 調査客体'!$AK$3:$AK$6</c:f>
              <c:numCache>
                <c:formatCode>General</c:formatCode>
                <c:ptCount val="4"/>
                <c:pt idx="0">
                  <c:v>3</c:v>
                </c:pt>
                <c:pt idx="1">
                  <c:v>3</c:v>
                </c:pt>
                <c:pt idx="2">
                  <c:v>7</c:v>
                </c:pt>
                <c:pt idx="3">
                  <c:v>2</c:v>
                </c:pt>
              </c:numCache>
            </c:numRef>
          </c:val>
        </c:ser>
        <c:ser>
          <c:idx val="1"/>
          <c:order val="1"/>
          <c:tx>
            <c:strRef>
              <c:f>'4 調査客体'!$AL$2</c:f>
              <c:strCache>
                <c:ptCount val="1"/>
                <c:pt idx="0">
                  <c:v>50～99</c:v>
                </c:pt>
              </c:strCache>
            </c:strRef>
          </c:tx>
          <c:spPr>
            <a:pattFill prst="pct75">
              <a:fgClr>
                <a:schemeClr val="accent5">
                  <a:lumMod val="75000"/>
                </a:schemeClr>
              </a:fgClr>
              <a:bgClr>
                <a:schemeClr val="bg1"/>
              </a:bgClr>
            </a:pattFill>
            <a:ln>
              <a:solidFill>
                <a:schemeClr val="accent1">
                  <a:lumMod val="75000"/>
                </a:schemeClr>
              </a:solidFill>
            </a:ln>
          </c:spPr>
          <c:invertIfNegative val="0"/>
          <c:dLbls>
            <c:dLbl>
              <c:idx val="3"/>
              <c:layout>
                <c:manualLayout>
                  <c:x val="8.7735026728292769E-17"/>
                  <c:y val="-1.1017469846724873E-2"/>
                </c:manualLayout>
              </c:layout>
              <c:showLegendKey val="0"/>
              <c:showVal val="1"/>
              <c:showCatName val="0"/>
              <c:showSerName val="0"/>
              <c:showPercent val="0"/>
              <c:showBubbleSize val="0"/>
            </c:dLbl>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調査客体'!$AJ$3:$AJ$6</c:f>
              <c:strCache>
                <c:ptCount val="4"/>
                <c:pt idx="0">
                  <c:v>第一次産業</c:v>
                </c:pt>
                <c:pt idx="1">
                  <c:v>第二次産業</c:v>
                </c:pt>
                <c:pt idx="2">
                  <c:v>第三次産業</c:v>
                </c:pt>
                <c:pt idx="3">
                  <c:v>無回答</c:v>
                </c:pt>
              </c:strCache>
            </c:strRef>
          </c:cat>
          <c:val>
            <c:numRef>
              <c:f>'4 調査客体'!$AL$3:$AL$6</c:f>
              <c:numCache>
                <c:formatCode>General</c:formatCode>
                <c:ptCount val="4"/>
                <c:pt idx="0">
                  <c:v>5</c:v>
                </c:pt>
                <c:pt idx="1">
                  <c:v>6</c:v>
                </c:pt>
                <c:pt idx="2">
                  <c:v>4</c:v>
                </c:pt>
                <c:pt idx="3">
                  <c:v>2</c:v>
                </c:pt>
              </c:numCache>
            </c:numRef>
          </c:val>
        </c:ser>
        <c:ser>
          <c:idx val="2"/>
          <c:order val="2"/>
          <c:tx>
            <c:strRef>
              <c:f>'4 調査客体'!$AM$2</c:f>
              <c:strCache>
                <c:ptCount val="1"/>
                <c:pt idx="0">
                  <c:v>100～299</c:v>
                </c:pt>
              </c:strCache>
            </c:strRef>
          </c:tx>
          <c:spPr>
            <a:pattFill prst="ltDnDiag">
              <a:fgClr>
                <a:schemeClr val="accent1"/>
              </a:fgClr>
              <a:bgClr>
                <a:schemeClr val="bg1"/>
              </a:bgClr>
            </a:pattFill>
            <a:ln>
              <a:solidFill>
                <a:schemeClr val="accent1"/>
              </a:solidFill>
            </a:ln>
          </c:spPr>
          <c:invertIfNegative val="0"/>
          <c:dLbls>
            <c:spPr>
              <a:solidFill>
                <a:schemeClr val="bg1"/>
              </a:solidFill>
            </c:spPr>
            <c:txPr>
              <a:bodyPr/>
              <a:lstStyle/>
              <a:p>
                <a:pPr>
                  <a:defRPr sz="1200"/>
                </a:pPr>
                <a:endParaRPr lang="ja-JP"/>
              </a:p>
            </c:txPr>
            <c:dLblPos val="ctr"/>
            <c:showLegendKey val="0"/>
            <c:showVal val="1"/>
            <c:showCatName val="0"/>
            <c:showSerName val="0"/>
            <c:showPercent val="0"/>
            <c:showBubbleSize val="0"/>
            <c:showLeaderLines val="0"/>
          </c:dLbls>
          <c:cat>
            <c:strRef>
              <c:f>'4 調査客体'!$AJ$3:$AJ$6</c:f>
              <c:strCache>
                <c:ptCount val="4"/>
                <c:pt idx="0">
                  <c:v>第一次産業</c:v>
                </c:pt>
                <c:pt idx="1">
                  <c:v>第二次産業</c:v>
                </c:pt>
                <c:pt idx="2">
                  <c:v>第三次産業</c:v>
                </c:pt>
                <c:pt idx="3">
                  <c:v>無回答</c:v>
                </c:pt>
              </c:strCache>
            </c:strRef>
          </c:cat>
          <c:val>
            <c:numRef>
              <c:f>'4 調査客体'!$AM$3:$AM$6</c:f>
              <c:numCache>
                <c:formatCode>General</c:formatCode>
                <c:ptCount val="4"/>
                <c:pt idx="0">
                  <c:v>10</c:v>
                </c:pt>
                <c:pt idx="1">
                  <c:v>23</c:v>
                </c:pt>
                <c:pt idx="2">
                  <c:v>24</c:v>
                </c:pt>
                <c:pt idx="3">
                  <c:v>21</c:v>
                </c:pt>
              </c:numCache>
            </c:numRef>
          </c:val>
        </c:ser>
        <c:ser>
          <c:idx val="3"/>
          <c:order val="3"/>
          <c:tx>
            <c:strRef>
              <c:f>'4 調査客体'!$AN$2</c:f>
              <c:strCache>
                <c:ptCount val="1"/>
                <c:pt idx="0">
                  <c:v>300～</c:v>
                </c:pt>
              </c:strCache>
            </c:strRef>
          </c:tx>
          <c:spPr>
            <a:pattFill prst="smCheck">
              <a:fgClr>
                <a:schemeClr val="accent6">
                  <a:lumMod val="75000"/>
                </a:schemeClr>
              </a:fgClr>
              <a:bgClr>
                <a:schemeClr val="bg1"/>
              </a:bgClr>
            </a:pattFill>
            <a:ln>
              <a:solidFill>
                <a:schemeClr val="accent6">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調査客体'!$AJ$3:$AJ$6</c:f>
              <c:strCache>
                <c:ptCount val="4"/>
                <c:pt idx="0">
                  <c:v>第一次産業</c:v>
                </c:pt>
                <c:pt idx="1">
                  <c:v>第二次産業</c:v>
                </c:pt>
                <c:pt idx="2">
                  <c:v>第三次産業</c:v>
                </c:pt>
                <c:pt idx="3">
                  <c:v>無回答</c:v>
                </c:pt>
              </c:strCache>
            </c:strRef>
          </c:cat>
          <c:val>
            <c:numRef>
              <c:f>'4 調査客体'!$AN$3:$AN$6</c:f>
              <c:numCache>
                <c:formatCode>General</c:formatCode>
                <c:ptCount val="4"/>
                <c:pt idx="0">
                  <c:v>19</c:v>
                </c:pt>
                <c:pt idx="1">
                  <c:v>40</c:v>
                </c:pt>
                <c:pt idx="2">
                  <c:v>27</c:v>
                </c:pt>
                <c:pt idx="3">
                  <c:v>32</c:v>
                </c:pt>
              </c:numCache>
            </c:numRef>
          </c:val>
        </c:ser>
        <c:ser>
          <c:idx val="4"/>
          <c:order val="4"/>
          <c:tx>
            <c:strRef>
              <c:f>'4 調査客体'!$AO$2</c:f>
              <c:strCache>
                <c:ptCount val="1"/>
                <c:pt idx="0">
                  <c:v>無記入</c:v>
                </c:pt>
              </c:strCache>
            </c:strRef>
          </c:tx>
          <c:spPr>
            <a:pattFill prst="pct90">
              <a:fgClr>
                <a:schemeClr val="tx2"/>
              </a:fgClr>
              <a:bgClr>
                <a:schemeClr val="bg1"/>
              </a:bgClr>
            </a:pattFill>
            <a:ln>
              <a:solidFill>
                <a:schemeClr val="accent1"/>
              </a:solidFill>
            </a:ln>
          </c:spPr>
          <c:invertIfNegative val="0"/>
          <c:dLbls>
            <c:dLbl>
              <c:idx val="1"/>
              <c:delete val="1"/>
            </c:dLbl>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調査客体'!$AJ$3:$AJ$6</c:f>
              <c:strCache>
                <c:ptCount val="4"/>
                <c:pt idx="0">
                  <c:v>第一次産業</c:v>
                </c:pt>
                <c:pt idx="1">
                  <c:v>第二次産業</c:v>
                </c:pt>
                <c:pt idx="2">
                  <c:v>第三次産業</c:v>
                </c:pt>
                <c:pt idx="3">
                  <c:v>無回答</c:v>
                </c:pt>
              </c:strCache>
            </c:strRef>
          </c:cat>
          <c:val>
            <c:numRef>
              <c:f>'4 調査客体'!$AO$3:$AO$6</c:f>
              <c:numCache>
                <c:formatCode>General</c:formatCode>
                <c:ptCount val="4"/>
                <c:pt idx="0">
                  <c:v>1</c:v>
                </c:pt>
                <c:pt idx="1">
                  <c:v>0</c:v>
                </c:pt>
                <c:pt idx="2">
                  <c:v>4</c:v>
                </c:pt>
                <c:pt idx="3">
                  <c:v>13</c:v>
                </c:pt>
              </c:numCache>
            </c:numRef>
          </c:val>
        </c:ser>
        <c:dLbls>
          <c:showLegendKey val="0"/>
          <c:showVal val="0"/>
          <c:showCatName val="0"/>
          <c:showSerName val="0"/>
          <c:showPercent val="0"/>
          <c:showBubbleSize val="0"/>
        </c:dLbls>
        <c:gapWidth val="150"/>
        <c:overlap val="100"/>
        <c:axId val="145097856"/>
        <c:axId val="145099392"/>
      </c:barChart>
      <c:catAx>
        <c:axId val="145097856"/>
        <c:scaling>
          <c:orientation val="minMax"/>
        </c:scaling>
        <c:delete val="0"/>
        <c:axPos val="b"/>
        <c:majorTickMark val="out"/>
        <c:minorTickMark val="none"/>
        <c:tickLblPos val="nextTo"/>
        <c:txPr>
          <a:bodyPr/>
          <a:lstStyle/>
          <a:p>
            <a:pPr>
              <a:defRPr sz="1100"/>
            </a:pPr>
            <a:endParaRPr lang="ja-JP"/>
          </a:p>
        </c:txPr>
        <c:crossAx val="145099392"/>
        <c:crosses val="autoZero"/>
        <c:auto val="1"/>
        <c:lblAlgn val="ctr"/>
        <c:lblOffset val="100"/>
        <c:noMultiLvlLbl val="0"/>
      </c:catAx>
      <c:valAx>
        <c:axId val="145099392"/>
        <c:scaling>
          <c:orientation val="minMax"/>
        </c:scaling>
        <c:delete val="0"/>
        <c:axPos val="l"/>
        <c:majorGridlines/>
        <c:title>
          <c:tx>
            <c:rich>
              <a:bodyPr rot="0" vert="wordArtVertRtl"/>
              <a:lstStyle/>
              <a:p>
                <a:pPr>
                  <a:defRPr sz="1200"/>
                </a:pPr>
                <a:r>
                  <a:rPr lang="ja-JP" altLang="en-US" sz="1200"/>
                  <a:t>回答数</a:t>
                </a:r>
              </a:p>
            </c:rich>
          </c:tx>
          <c:layout>
            <c:manualLayout>
              <c:xMode val="edge"/>
              <c:yMode val="edge"/>
              <c:x val="2.3429433389675576E-2"/>
              <c:y val="0.47052057923005158"/>
            </c:manualLayout>
          </c:layout>
          <c:overlay val="0"/>
        </c:title>
        <c:numFmt formatCode="General" sourceLinked="1"/>
        <c:majorTickMark val="out"/>
        <c:minorTickMark val="none"/>
        <c:tickLblPos val="nextTo"/>
        <c:txPr>
          <a:bodyPr/>
          <a:lstStyle/>
          <a:p>
            <a:pPr>
              <a:defRPr sz="1200"/>
            </a:pPr>
            <a:endParaRPr lang="ja-JP"/>
          </a:p>
        </c:txPr>
        <c:crossAx val="145097856"/>
        <c:crosses val="autoZero"/>
        <c:crossBetween val="between"/>
      </c:valAx>
    </c:plotArea>
    <c:legend>
      <c:legendPos val="r"/>
      <c:layout>
        <c:manualLayout>
          <c:xMode val="edge"/>
          <c:yMode val="edge"/>
          <c:x val="0.79903262764695582"/>
          <c:y val="0.426712935295262"/>
          <c:w val="0.19402552149193236"/>
          <c:h val="0.38270066926807522"/>
        </c:manualLayout>
      </c:layout>
      <c:overlay val="0"/>
      <c:txPr>
        <a:bodyPr/>
        <a:lstStyle/>
        <a:p>
          <a:pPr>
            <a:defRPr sz="120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6874815685945"/>
          <c:y val="0.10680717794232789"/>
          <c:w val="0.67884190326481497"/>
          <c:h val="0.81036200437473882"/>
        </c:manualLayout>
      </c:layout>
      <c:barChart>
        <c:barDir val="col"/>
        <c:grouping val="percentStacked"/>
        <c:varyColors val="0"/>
        <c:ser>
          <c:idx val="0"/>
          <c:order val="0"/>
          <c:tx>
            <c:strRef>
              <c:f>'4 調査客体'!$AA$2</c:f>
              <c:strCache>
                <c:ptCount val="1"/>
                <c:pt idx="0">
                  <c:v>～49</c:v>
                </c:pt>
              </c:strCache>
            </c:strRef>
          </c:tx>
          <c:spPr>
            <a:pattFill prst="lgCheck">
              <a:fgClr>
                <a:schemeClr val="bg1">
                  <a:lumMod val="75000"/>
                </a:schemeClr>
              </a:fgClr>
              <a:bgClr>
                <a:schemeClr val="bg1"/>
              </a:bgClr>
            </a:pattFill>
            <a:ln>
              <a:solidFill>
                <a:schemeClr val="tx2">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調査客体'!$Z$3:$Z$7</c:f>
              <c:strCache>
                <c:ptCount val="5"/>
                <c:pt idx="0">
                  <c:v>第一次産業</c:v>
                </c:pt>
                <c:pt idx="1">
                  <c:v>第二次産業</c:v>
                </c:pt>
                <c:pt idx="2">
                  <c:v>第三次産業</c:v>
                </c:pt>
                <c:pt idx="3">
                  <c:v>無回答</c:v>
                </c:pt>
                <c:pt idx="4">
                  <c:v>全体</c:v>
                </c:pt>
              </c:strCache>
            </c:strRef>
          </c:cat>
          <c:val>
            <c:numRef>
              <c:f>'4 調査客体'!$AA$3:$AA$7</c:f>
              <c:numCache>
                <c:formatCode>General</c:formatCode>
                <c:ptCount val="5"/>
                <c:pt idx="0">
                  <c:v>6</c:v>
                </c:pt>
                <c:pt idx="1">
                  <c:v>4</c:v>
                </c:pt>
                <c:pt idx="2">
                  <c:v>17</c:v>
                </c:pt>
                <c:pt idx="3">
                  <c:v>6</c:v>
                </c:pt>
                <c:pt idx="4">
                  <c:v>33</c:v>
                </c:pt>
              </c:numCache>
            </c:numRef>
          </c:val>
        </c:ser>
        <c:ser>
          <c:idx val="1"/>
          <c:order val="1"/>
          <c:tx>
            <c:strRef>
              <c:f>'4 調査客体'!$AB$2</c:f>
              <c:strCache>
                <c:ptCount val="1"/>
                <c:pt idx="0">
                  <c:v>50～99</c:v>
                </c:pt>
              </c:strCache>
            </c:strRef>
          </c:tx>
          <c:spPr>
            <a:pattFill prst="pct75">
              <a:fgClr>
                <a:schemeClr val="accent5">
                  <a:lumMod val="75000"/>
                </a:schemeClr>
              </a:fgClr>
              <a:bgClr>
                <a:schemeClr val="bg1"/>
              </a:bgClr>
            </a:pattFill>
            <a:ln>
              <a:solidFill>
                <a:schemeClr val="accent1">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調査客体'!$Z$3:$Z$7</c:f>
              <c:strCache>
                <c:ptCount val="5"/>
                <c:pt idx="0">
                  <c:v>第一次産業</c:v>
                </c:pt>
                <c:pt idx="1">
                  <c:v>第二次産業</c:v>
                </c:pt>
                <c:pt idx="2">
                  <c:v>第三次産業</c:v>
                </c:pt>
                <c:pt idx="3">
                  <c:v>無回答</c:v>
                </c:pt>
                <c:pt idx="4">
                  <c:v>全体</c:v>
                </c:pt>
              </c:strCache>
            </c:strRef>
          </c:cat>
          <c:val>
            <c:numRef>
              <c:f>'4 調査客体'!$AB$3:$AB$7</c:f>
              <c:numCache>
                <c:formatCode>General</c:formatCode>
                <c:ptCount val="5"/>
                <c:pt idx="0">
                  <c:v>8</c:v>
                </c:pt>
                <c:pt idx="1">
                  <c:v>10</c:v>
                </c:pt>
                <c:pt idx="2">
                  <c:v>15</c:v>
                </c:pt>
                <c:pt idx="3">
                  <c:v>10</c:v>
                </c:pt>
                <c:pt idx="4">
                  <c:v>43</c:v>
                </c:pt>
              </c:numCache>
            </c:numRef>
          </c:val>
        </c:ser>
        <c:ser>
          <c:idx val="2"/>
          <c:order val="2"/>
          <c:tx>
            <c:strRef>
              <c:f>'4 調査客体'!$AC$2</c:f>
              <c:strCache>
                <c:ptCount val="1"/>
                <c:pt idx="0">
                  <c:v>100～299</c:v>
                </c:pt>
              </c:strCache>
            </c:strRef>
          </c:tx>
          <c:spPr>
            <a:pattFill prst="ltDnDiag">
              <a:fgClr>
                <a:schemeClr val="accent1"/>
              </a:fgClr>
              <a:bgClr>
                <a:schemeClr val="bg1"/>
              </a:bgClr>
            </a:pattFill>
            <a:ln>
              <a:solidFill>
                <a:schemeClr val="accent1"/>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調査客体'!$Z$3:$Z$7</c:f>
              <c:strCache>
                <c:ptCount val="5"/>
                <c:pt idx="0">
                  <c:v>第一次産業</c:v>
                </c:pt>
                <c:pt idx="1">
                  <c:v>第二次産業</c:v>
                </c:pt>
                <c:pt idx="2">
                  <c:v>第三次産業</c:v>
                </c:pt>
                <c:pt idx="3">
                  <c:v>無回答</c:v>
                </c:pt>
                <c:pt idx="4">
                  <c:v>全体</c:v>
                </c:pt>
              </c:strCache>
            </c:strRef>
          </c:cat>
          <c:val>
            <c:numRef>
              <c:f>'4 調査客体'!$AC$3:$AC$7</c:f>
              <c:numCache>
                <c:formatCode>General</c:formatCode>
                <c:ptCount val="5"/>
                <c:pt idx="0">
                  <c:v>17</c:v>
                </c:pt>
                <c:pt idx="1">
                  <c:v>35</c:v>
                </c:pt>
                <c:pt idx="2">
                  <c:v>19</c:v>
                </c:pt>
                <c:pt idx="3">
                  <c:v>28</c:v>
                </c:pt>
                <c:pt idx="4">
                  <c:v>99</c:v>
                </c:pt>
              </c:numCache>
            </c:numRef>
          </c:val>
        </c:ser>
        <c:ser>
          <c:idx val="3"/>
          <c:order val="3"/>
          <c:tx>
            <c:strRef>
              <c:f>'4 調査客体'!$AD$2</c:f>
              <c:strCache>
                <c:ptCount val="1"/>
                <c:pt idx="0">
                  <c:v>300～</c:v>
                </c:pt>
              </c:strCache>
            </c:strRef>
          </c:tx>
          <c:spPr>
            <a:pattFill prst="smCheck">
              <a:fgClr>
                <a:schemeClr val="accent6">
                  <a:lumMod val="75000"/>
                </a:schemeClr>
              </a:fgClr>
              <a:bgClr>
                <a:schemeClr val="bg1"/>
              </a:bgClr>
            </a:pattFill>
            <a:ln>
              <a:solidFill>
                <a:schemeClr val="accent6">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調査客体'!$Z$3:$Z$7</c:f>
              <c:strCache>
                <c:ptCount val="5"/>
                <c:pt idx="0">
                  <c:v>第一次産業</c:v>
                </c:pt>
                <c:pt idx="1">
                  <c:v>第二次産業</c:v>
                </c:pt>
                <c:pt idx="2">
                  <c:v>第三次産業</c:v>
                </c:pt>
                <c:pt idx="3">
                  <c:v>無回答</c:v>
                </c:pt>
                <c:pt idx="4">
                  <c:v>全体</c:v>
                </c:pt>
              </c:strCache>
            </c:strRef>
          </c:cat>
          <c:val>
            <c:numRef>
              <c:f>'4 調査客体'!$AD$3:$AD$7</c:f>
              <c:numCache>
                <c:formatCode>General</c:formatCode>
                <c:ptCount val="5"/>
                <c:pt idx="0">
                  <c:v>7</c:v>
                </c:pt>
                <c:pt idx="1">
                  <c:v>17</c:v>
                </c:pt>
                <c:pt idx="2">
                  <c:v>12</c:v>
                </c:pt>
                <c:pt idx="3">
                  <c:v>11</c:v>
                </c:pt>
                <c:pt idx="4">
                  <c:v>47</c:v>
                </c:pt>
              </c:numCache>
            </c:numRef>
          </c:val>
        </c:ser>
        <c:ser>
          <c:idx val="4"/>
          <c:order val="4"/>
          <c:tx>
            <c:strRef>
              <c:f>'4 調査客体'!$AE$2</c:f>
              <c:strCache>
                <c:ptCount val="1"/>
                <c:pt idx="0">
                  <c:v>無記入</c:v>
                </c:pt>
              </c:strCache>
            </c:strRef>
          </c:tx>
          <c:spPr>
            <a:pattFill prst="pct90">
              <a:fgClr>
                <a:schemeClr val="tx2"/>
              </a:fgClr>
              <a:bgClr>
                <a:schemeClr val="bg1"/>
              </a:bgClr>
            </a:pattFill>
            <a:ln>
              <a:solidFill>
                <a:schemeClr val="accent1"/>
              </a:solidFill>
            </a:ln>
          </c:spPr>
          <c:invertIfNegative val="0"/>
          <c:dLbls>
            <c:dLbl>
              <c:idx val="0"/>
              <c:delete val="1"/>
            </c:dLbl>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調査客体'!$Z$3:$Z$7</c:f>
              <c:strCache>
                <c:ptCount val="5"/>
                <c:pt idx="0">
                  <c:v>第一次産業</c:v>
                </c:pt>
                <c:pt idx="1">
                  <c:v>第二次産業</c:v>
                </c:pt>
                <c:pt idx="2">
                  <c:v>第三次産業</c:v>
                </c:pt>
                <c:pt idx="3">
                  <c:v>無回答</c:v>
                </c:pt>
                <c:pt idx="4">
                  <c:v>全体</c:v>
                </c:pt>
              </c:strCache>
            </c:strRef>
          </c:cat>
          <c:val>
            <c:numRef>
              <c:f>'4 調査客体'!$AE$3:$AE$7</c:f>
              <c:numCache>
                <c:formatCode>General</c:formatCode>
                <c:ptCount val="5"/>
                <c:pt idx="0">
                  <c:v>0</c:v>
                </c:pt>
                <c:pt idx="1">
                  <c:v>6</c:v>
                </c:pt>
                <c:pt idx="2">
                  <c:v>3</c:v>
                </c:pt>
                <c:pt idx="3">
                  <c:v>15</c:v>
                </c:pt>
                <c:pt idx="4">
                  <c:v>24</c:v>
                </c:pt>
              </c:numCache>
            </c:numRef>
          </c:val>
        </c:ser>
        <c:dLbls>
          <c:showLegendKey val="0"/>
          <c:showVal val="1"/>
          <c:showCatName val="0"/>
          <c:showSerName val="0"/>
          <c:showPercent val="0"/>
          <c:showBubbleSize val="0"/>
        </c:dLbls>
        <c:gapWidth val="150"/>
        <c:overlap val="100"/>
        <c:axId val="146831232"/>
        <c:axId val="146832768"/>
      </c:barChart>
      <c:catAx>
        <c:axId val="146831232"/>
        <c:scaling>
          <c:orientation val="minMax"/>
        </c:scaling>
        <c:delete val="0"/>
        <c:axPos val="b"/>
        <c:majorTickMark val="out"/>
        <c:minorTickMark val="none"/>
        <c:tickLblPos val="nextTo"/>
        <c:txPr>
          <a:bodyPr/>
          <a:lstStyle/>
          <a:p>
            <a:pPr>
              <a:defRPr sz="1100"/>
            </a:pPr>
            <a:endParaRPr lang="ja-JP"/>
          </a:p>
        </c:txPr>
        <c:crossAx val="146832768"/>
        <c:crosses val="autoZero"/>
        <c:auto val="1"/>
        <c:lblAlgn val="ctr"/>
        <c:lblOffset val="100"/>
        <c:noMultiLvlLbl val="0"/>
      </c:catAx>
      <c:valAx>
        <c:axId val="146832768"/>
        <c:scaling>
          <c:orientation val="minMax"/>
        </c:scaling>
        <c:delete val="0"/>
        <c:axPos val="l"/>
        <c:majorGridlines/>
        <c:title>
          <c:tx>
            <c:rich>
              <a:bodyPr rot="0" vert="wordArtVertRtl"/>
              <a:lstStyle/>
              <a:p>
                <a:pPr>
                  <a:defRPr sz="1200"/>
                </a:pPr>
                <a:r>
                  <a:rPr lang="ja-JP" altLang="en-US" sz="1200"/>
                  <a:t>回答全体に占める割合</a:t>
                </a:r>
              </a:p>
            </c:rich>
          </c:tx>
          <c:layout/>
          <c:overlay val="0"/>
        </c:title>
        <c:numFmt formatCode="0%" sourceLinked="1"/>
        <c:majorTickMark val="out"/>
        <c:minorTickMark val="none"/>
        <c:tickLblPos val="nextTo"/>
        <c:txPr>
          <a:bodyPr/>
          <a:lstStyle/>
          <a:p>
            <a:pPr>
              <a:defRPr sz="1200"/>
            </a:pPr>
            <a:endParaRPr lang="ja-JP"/>
          </a:p>
        </c:txPr>
        <c:crossAx val="146831232"/>
        <c:crosses val="autoZero"/>
        <c:crossBetween val="between"/>
      </c:valAx>
    </c:plotArea>
    <c:legend>
      <c:legendPos val="r"/>
      <c:layout>
        <c:manualLayout>
          <c:xMode val="edge"/>
          <c:yMode val="edge"/>
          <c:x val="0.82811464317809702"/>
          <c:y val="0.41829932924789537"/>
          <c:w val="0.17188535682190298"/>
          <c:h val="0.38454269798832463"/>
        </c:manualLayout>
      </c:layout>
      <c:overlay val="0"/>
      <c:txPr>
        <a:bodyPr/>
        <a:lstStyle/>
        <a:p>
          <a:pPr>
            <a:defRPr sz="120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54700492743448"/>
          <c:y val="0.10868376740279233"/>
          <c:w val="0.70948667781968033"/>
          <c:h val="0.80870595928686573"/>
        </c:manualLayout>
      </c:layout>
      <c:barChart>
        <c:barDir val="col"/>
        <c:grouping val="percentStacked"/>
        <c:varyColors val="0"/>
        <c:ser>
          <c:idx val="0"/>
          <c:order val="0"/>
          <c:tx>
            <c:strRef>
              <c:f>'4 調査客体'!$AK$2</c:f>
              <c:strCache>
                <c:ptCount val="1"/>
                <c:pt idx="0">
                  <c:v>～49</c:v>
                </c:pt>
              </c:strCache>
            </c:strRef>
          </c:tx>
          <c:spPr>
            <a:pattFill prst="lgCheck">
              <a:fgClr>
                <a:schemeClr val="bg1">
                  <a:lumMod val="75000"/>
                </a:schemeClr>
              </a:fgClr>
              <a:bgClr>
                <a:schemeClr val="bg1"/>
              </a:bgClr>
            </a:pattFill>
            <a:ln>
              <a:solidFill>
                <a:schemeClr val="tx2">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調査客体'!$AJ$3:$AJ$7</c:f>
              <c:strCache>
                <c:ptCount val="5"/>
                <c:pt idx="0">
                  <c:v>第一次産業</c:v>
                </c:pt>
                <c:pt idx="1">
                  <c:v>第二次産業</c:v>
                </c:pt>
                <c:pt idx="2">
                  <c:v>第三次産業</c:v>
                </c:pt>
                <c:pt idx="3">
                  <c:v>無回答</c:v>
                </c:pt>
                <c:pt idx="4">
                  <c:v>全体</c:v>
                </c:pt>
              </c:strCache>
            </c:strRef>
          </c:cat>
          <c:val>
            <c:numRef>
              <c:f>'4 調査客体'!$AK$3:$AK$7</c:f>
              <c:numCache>
                <c:formatCode>General</c:formatCode>
                <c:ptCount val="5"/>
                <c:pt idx="0">
                  <c:v>3</c:v>
                </c:pt>
                <c:pt idx="1">
                  <c:v>3</c:v>
                </c:pt>
                <c:pt idx="2">
                  <c:v>7</c:v>
                </c:pt>
                <c:pt idx="3">
                  <c:v>2</c:v>
                </c:pt>
                <c:pt idx="4">
                  <c:v>15</c:v>
                </c:pt>
              </c:numCache>
            </c:numRef>
          </c:val>
        </c:ser>
        <c:ser>
          <c:idx val="1"/>
          <c:order val="1"/>
          <c:tx>
            <c:strRef>
              <c:f>'4 調査客体'!$AL$2</c:f>
              <c:strCache>
                <c:ptCount val="1"/>
                <c:pt idx="0">
                  <c:v>50～99</c:v>
                </c:pt>
              </c:strCache>
            </c:strRef>
          </c:tx>
          <c:spPr>
            <a:pattFill prst="pct75">
              <a:fgClr>
                <a:schemeClr val="accent5">
                  <a:lumMod val="75000"/>
                </a:schemeClr>
              </a:fgClr>
              <a:bgClr>
                <a:schemeClr val="bg1"/>
              </a:bgClr>
            </a:pattFill>
            <a:ln>
              <a:solidFill>
                <a:schemeClr val="accent1">
                  <a:lumMod val="75000"/>
                </a:schemeClr>
              </a:solidFill>
            </a:ln>
          </c:spPr>
          <c:invertIfNegative val="0"/>
          <c:dLbls>
            <c:dLbl>
              <c:idx val="3"/>
              <c:layout>
                <c:manualLayout>
                  <c:x val="0"/>
                  <c:y val="-1.6531937881568842E-2"/>
                </c:manualLayout>
              </c:layout>
              <c:showLegendKey val="0"/>
              <c:showVal val="1"/>
              <c:showCatName val="0"/>
              <c:showSerName val="0"/>
              <c:showPercent val="0"/>
              <c:showBubbleSize val="0"/>
            </c:dLbl>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調査客体'!$AJ$3:$AJ$7</c:f>
              <c:strCache>
                <c:ptCount val="5"/>
                <c:pt idx="0">
                  <c:v>第一次産業</c:v>
                </c:pt>
                <c:pt idx="1">
                  <c:v>第二次産業</c:v>
                </c:pt>
                <c:pt idx="2">
                  <c:v>第三次産業</c:v>
                </c:pt>
                <c:pt idx="3">
                  <c:v>無回答</c:v>
                </c:pt>
                <c:pt idx="4">
                  <c:v>全体</c:v>
                </c:pt>
              </c:strCache>
            </c:strRef>
          </c:cat>
          <c:val>
            <c:numRef>
              <c:f>'4 調査客体'!$AL$3:$AL$7</c:f>
              <c:numCache>
                <c:formatCode>General</c:formatCode>
                <c:ptCount val="5"/>
                <c:pt idx="0">
                  <c:v>5</c:v>
                </c:pt>
                <c:pt idx="1">
                  <c:v>6</c:v>
                </c:pt>
                <c:pt idx="2">
                  <c:v>4</c:v>
                </c:pt>
                <c:pt idx="3">
                  <c:v>2</c:v>
                </c:pt>
                <c:pt idx="4">
                  <c:v>17</c:v>
                </c:pt>
              </c:numCache>
            </c:numRef>
          </c:val>
        </c:ser>
        <c:ser>
          <c:idx val="2"/>
          <c:order val="2"/>
          <c:tx>
            <c:strRef>
              <c:f>'4 調査客体'!$AM$2</c:f>
              <c:strCache>
                <c:ptCount val="1"/>
                <c:pt idx="0">
                  <c:v>100～299</c:v>
                </c:pt>
              </c:strCache>
            </c:strRef>
          </c:tx>
          <c:spPr>
            <a:pattFill prst="ltDnDiag">
              <a:fgClr>
                <a:schemeClr val="accent1"/>
              </a:fgClr>
              <a:bgClr>
                <a:schemeClr val="bg1"/>
              </a:bgClr>
            </a:pattFill>
            <a:ln>
              <a:solidFill>
                <a:schemeClr val="accent1"/>
              </a:solidFill>
            </a:ln>
          </c:spPr>
          <c:invertIfNegative val="0"/>
          <c:dLbls>
            <c:spPr>
              <a:solidFill>
                <a:schemeClr val="bg1"/>
              </a:solidFill>
            </c:spPr>
            <c:txPr>
              <a:bodyPr/>
              <a:lstStyle/>
              <a:p>
                <a:pPr>
                  <a:defRPr sz="1200"/>
                </a:pPr>
                <a:endParaRPr lang="ja-JP"/>
              </a:p>
            </c:txPr>
            <c:dLblPos val="ctr"/>
            <c:showLegendKey val="0"/>
            <c:showVal val="1"/>
            <c:showCatName val="0"/>
            <c:showSerName val="0"/>
            <c:showPercent val="0"/>
            <c:showBubbleSize val="0"/>
            <c:showLeaderLines val="0"/>
          </c:dLbls>
          <c:cat>
            <c:strRef>
              <c:f>'4 調査客体'!$AJ$3:$AJ$7</c:f>
              <c:strCache>
                <c:ptCount val="5"/>
                <c:pt idx="0">
                  <c:v>第一次産業</c:v>
                </c:pt>
                <c:pt idx="1">
                  <c:v>第二次産業</c:v>
                </c:pt>
                <c:pt idx="2">
                  <c:v>第三次産業</c:v>
                </c:pt>
                <c:pt idx="3">
                  <c:v>無回答</c:v>
                </c:pt>
                <c:pt idx="4">
                  <c:v>全体</c:v>
                </c:pt>
              </c:strCache>
            </c:strRef>
          </c:cat>
          <c:val>
            <c:numRef>
              <c:f>'4 調査客体'!$AM$3:$AM$7</c:f>
              <c:numCache>
                <c:formatCode>General</c:formatCode>
                <c:ptCount val="5"/>
                <c:pt idx="0">
                  <c:v>10</c:v>
                </c:pt>
                <c:pt idx="1">
                  <c:v>23</c:v>
                </c:pt>
                <c:pt idx="2">
                  <c:v>24</c:v>
                </c:pt>
                <c:pt idx="3">
                  <c:v>21</c:v>
                </c:pt>
                <c:pt idx="4">
                  <c:v>78</c:v>
                </c:pt>
              </c:numCache>
            </c:numRef>
          </c:val>
        </c:ser>
        <c:ser>
          <c:idx val="3"/>
          <c:order val="3"/>
          <c:tx>
            <c:strRef>
              <c:f>'4 調査客体'!$AN$2</c:f>
              <c:strCache>
                <c:ptCount val="1"/>
                <c:pt idx="0">
                  <c:v>300～</c:v>
                </c:pt>
              </c:strCache>
            </c:strRef>
          </c:tx>
          <c:spPr>
            <a:pattFill prst="smCheck">
              <a:fgClr>
                <a:schemeClr val="accent6">
                  <a:lumMod val="75000"/>
                </a:schemeClr>
              </a:fgClr>
              <a:bgClr>
                <a:schemeClr val="bg1"/>
              </a:bgClr>
            </a:pattFill>
            <a:ln>
              <a:solidFill>
                <a:schemeClr val="accent6">
                  <a:lumMod val="75000"/>
                </a:schemeClr>
              </a:solidFill>
            </a:ln>
          </c:spPr>
          <c:invertIfNegative val="0"/>
          <c:dLbls>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調査客体'!$AJ$3:$AJ$7</c:f>
              <c:strCache>
                <c:ptCount val="5"/>
                <c:pt idx="0">
                  <c:v>第一次産業</c:v>
                </c:pt>
                <c:pt idx="1">
                  <c:v>第二次産業</c:v>
                </c:pt>
                <c:pt idx="2">
                  <c:v>第三次産業</c:v>
                </c:pt>
                <c:pt idx="3">
                  <c:v>無回答</c:v>
                </c:pt>
                <c:pt idx="4">
                  <c:v>全体</c:v>
                </c:pt>
              </c:strCache>
            </c:strRef>
          </c:cat>
          <c:val>
            <c:numRef>
              <c:f>'4 調査客体'!$AN$3:$AN$7</c:f>
              <c:numCache>
                <c:formatCode>General</c:formatCode>
                <c:ptCount val="5"/>
                <c:pt idx="0">
                  <c:v>19</c:v>
                </c:pt>
                <c:pt idx="1">
                  <c:v>40</c:v>
                </c:pt>
                <c:pt idx="2">
                  <c:v>27</c:v>
                </c:pt>
                <c:pt idx="3">
                  <c:v>32</c:v>
                </c:pt>
                <c:pt idx="4">
                  <c:v>118</c:v>
                </c:pt>
              </c:numCache>
            </c:numRef>
          </c:val>
        </c:ser>
        <c:ser>
          <c:idx val="4"/>
          <c:order val="4"/>
          <c:tx>
            <c:strRef>
              <c:f>'4 調査客体'!$AO$2</c:f>
              <c:strCache>
                <c:ptCount val="1"/>
                <c:pt idx="0">
                  <c:v>無記入</c:v>
                </c:pt>
              </c:strCache>
            </c:strRef>
          </c:tx>
          <c:spPr>
            <a:pattFill prst="pct90">
              <a:fgClr>
                <a:schemeClr val="tx2"/>
              </a:fgClr>
              <a:bgClr>
                <a:schemeClr val="bg1"/>
              </a:bgClr>
            </a:pattFill>
            <a:ln>
              <a:solidFill>
                <a:schemeClr val="accent1"/>
              </a:solidFill>
            </a:ln>
          </c:spPr>
          <c:invertIfNegative val="0"/>
          <c:dLbls>
            <c:dLbl>
              <c:idx val="1"/>
              <c:delete val="1"/>
            </c:dLbl>
            <c:spPr>
              <a:solidFill>
                <a:schemeClr val="bg1"/>
              </a:solidFill>
            </c:spPr>
            <c:txPr>
              <a:bodyPr/>
              <a:lstStyle/>
              <a:p>
                <a:pPr>
                  <a:defRPr sz="1200"/>
                </a:pPr>
                <a:endParaRPr lang="ja-JP"/>
              </a:p>
            </c:txPr>
            <c:showLegendKey val="0"/>
            <c:showVal val="1"/>
            <c:showCatName val="0"/>
            <c:showSerName val="0"/>
            <c:showPercent val="0"/>
            <c:showBubbleSize val="0"/>
            <c:showLeaderLines val="0"/>
          </c:dLbls>
          <c:cat>
            <c:strRef>
              <c:f>'4 調査客体'!$AJ$3:$AJ$7</c:f>
              <c:strCache>
                <c:ptCount val="5"/>
                <c:pt idx="0">
                  <c:v>第一次産業</c:v>
                </c:pt>
                <c:pt idx="1">
                  <c:v>第二次産業</c:v>
                </c:pt>
                <c:pt idx="2">
                  <c:v>第三次産業</c:v>
                </c:pt>
                <c:pt idx="3">
                  <c:v>無回答</c:v>
                </c:pt>
                <c:pt idx="4">
                  <c:v>全体</c:v>
                </c:pt>
              </c:strCache>
            </c:strRef>
          </c:cat>
          <c:val>
            <c:numRef>
              <c:f>'4 調査客体'!$AO$3:$AO$7</c:f>
              <c:numCache>
                <c:formatCode>General</c:formatCode>
                <c:ptCount val="5"/>
                <c:pt idx="0">
                  <c:v>1</c:v>
                </c:pt>
                <c:pt idx="1">
                  <c:v>0</c:v>
                </c:pt>
                <c:pt idx="2">
                  <c:v>4</c:v>
                </c:pt>
                <c:pt idx="3">
                  <c:v>13</c:v>
                </c:pt>
                <c:pt idx="4">
                  <c:v>18</c:v>
                </c:pt>
              </c:numCache>
            </c:numRef>
          </c:val>
        </c:ser>
        <c:dLbls>
          <c:showLegendKey val="0"/>
          <c:showVal val="0"/>
          <c:showCatName val="0"/>
          <c:showSerName val="0"/>
          <c:showPercent val="0"/>
          <c:showBubbleSize val="0"/>
        </c:dLbls>
        <c:gapWidth val="150"/>
        <c:overlap val="100"/>
        <c:axId val="146271232"/>
        <c:axId val="146940672"/>
      </c:barChart>
      <c:catAx>
        <c:axId val="146271232"/>
        <c:scaling>
          <c:orientation val="minMax"/>
        </c:scaling>
        <c:delete val="0"/>
        <c:axPos val="b"/>
        <c:majorTickMark val="out"/>
        <c:minorTickMark val="none"/>
        <c:tickLblPos val="nextTo"/>
        <c:txPr>
          <a:bodyPr/>
          <a:lstStyle/>
          <a:p>
            <a:pPr>
              <a:defRPr sz="1100"/>
            </a:pPr>
            <a:endParaRPr lang="ja-JP"/>
          </a:p>
        </c:txPr>
        <c:crossAx val="146940672"/>
        <c:crosses val="autoZero"/>
        <c:auto val="1"/>
        <c:lblAlgn val="ctr"/>
        <c:lblOffset val="100"/>
        <c:noMultiLvlLbl val="0"/>
      </c:catAx>
      <c:valAx>
        <c:axId val="146940672"/>
        <c:scaling>
          <c:orientation val="minMax"/>
        </c:scaling>
        <c:delete val="0"/>
        <c:axPos val="l"/>
        <c:majorGridlines/>
        <c:title>
          <c:tx>
            <c:rich>
              <a:bodyPr rot="0" vert="wordArtVertRtl"/>
              <a:lstStyle/>
              <a:p>
                <a:pPr>
                  <a:defRPr sz="1200"/>
                </a:pPr>
                <a:r>
                  <a:rPr lang="ja-JP" altLang="en-US" sz="1200"/>
                  <a:t>回答全体に占める割合</a:t>
                </a:r>
              </a:p>
            </c:rich>
          </c:tx>
          <c:layout>
            <c:manualLayout>
              <c:xMode val="edge"/>
              <c:yMode val="edge"/>
              <c:x val="1.8386611308851886E-2"/>
              <c:y val="0.29654091119788462"/>
            </c:manualLayout>
          </c:layout>
          <c:overlay val="0"/>
        </c:title>
        <c:numFmt formatCode="0%" sourceLinked="1"/>
        <c:majorTickMark val="out"/>
        <c:minorTickMark val="none"/>
        <c:tickLblPos val="nextTo"/>
        <c:txPr>
          <a:bodyPr/>
          <a:lstStyle/>
          <a:p>
            <a:pPr>
              <a:defRPr sz="1200"/>
            </a:pPr>
            <a:endParaRPr lang="ja-JP"/>
          </a:p>
        </c:txPr>
        <c:crossAx val="146271232"/>
        <c:crosses val="autoZero"/>
        <c:crossBetween val="between"/>
      </c:valAx>
    </c:plotArea>
    <c:legend>
      <c:legendPos val="r"/>
      <c:layout>
        <c:manualLayout>
          <c:xMode val="edge"/>
          <c:yMode val="edge"/>
          <c:x val="0.83483486579865629"/>
          <c:y val="0.42715793858450163"/>
          <c:w val="0.16516513420134368"/>
          <c:h val="0.3970846673770107"/>
        </c:manualLayout>
      </c:layout>
      <c:overlay val="0"/>
      <c:txPr>
        <a:bodyPr/>
        <a:lstStyle/>
        <a:p>
          <a:pPr>
            <a:defRPr sz="120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101604253842067E-2"/>
          <c:y val="6.9521708754826397E-2"/>
          <c:w val="0.55371137206707755"/>
          <c:h val="0.87972134757361653"/>
        </c:manualLayout>
      </c:layout>
      <c:pieChart>
        <c:varyColors val="1"/>
        <c:ser>
          <c:idx val="0"/>
          <c:order val="0"/>
          <c:spPr>
            <a:ln>
              <a:solidFill>
                <a:schemeClr val="tx1"/>
              </a:solidFill>
            </a:ln>
          </c:spPr>
          <c:dPt>
            <c:idx val="0"/>
            <c:bubble3D val="0"/>
            <c:spPr>
              <a:pattFill prst="pct20">
                <a:fgClr>
                  <a:schemeClr val="accent1"/>
                </a:fgClr>
                <a:bgClr>
                  <a:schemeClr val="bg1"/>
                </a:bgClr>
              </a:pattFill>
              <a:ln>
                <a:solidFill>
                  <a:schemeClr val="tx1"/>
                </a:solidFill>
              </a:ln>
            </c:spPr>
          </c:dPt>
          <c:dPt>
            <c:idx val="2"/>
            <c:bubble3D val="0"/>
            <c:spPr>
              <a:pattFill prst="wdDnDiag">
                <a:fgClr>
                  <a:schemeClr val="accent3">
                    <a:lumMod val="75000"/>
                  </a:schemeClr>
                </a:fgClr>
                <a:bgClr>
                  <a:schemeClr val="bg1"/>
                </a:bgClr>
              </a:pattFill>
              <a:ln>
                <a:solidFill>
                  <a:schemeClr val="tx1"/>
                </a:solidFill>
              </a:ln>
            </c:spPr>
          </c:dPt>
          <c:dPt>
            <c:idx val="3"/>
            <c:bubble3D val="0"/>
            <c:spPr>
              <a:pattFill prst="smGrid">
                <a:fgClr>
                  <a:schemeClr val="accent4">
                    <a:lumMod val="75000"/>
                  </a:schemeClr>
                </a:fgClr>
                <a:bgClr>
                  <a:schemeClr val="bg1"/>
                </a:bgClr>
              </a:pattFill>
              <a:ln>
                <a:solidFill>
                  <a:schemeClr val="tx1"/>
                </a:solidFill>
              </a:ln>
            </c:spPr>
          </c:dPt>
          <c:dLbls>
            <c:dLbl>
              <c:idx val="0"/>
              <c:layout>
                <c:manualLayout>
                  <c:x val="-6.8982756604938106E-2"/>
                  <c:y val="7.9928612935566981E-2"/>
                </c:manualLayout>
              </c:layout>
              <c:showLegendKey val="0"/>
              <c:showVal val="1"/>
              <c:showCatName val="0"/>
              <c:showSerName val="0"/>
              <c:showPercent val="0"/>
              <c:showBubbleSize val="0"/>
            </c:dLbl>
            <c:dLbl>
              <c:idx val="1"/>
              <c:layout>
                <c:manualLayout>
                  <c:x val="-0.11084088060403542"/>
                  <c:y val="-0.13392586080565699"/>
                </c:manualLayout>
              </c:layout>
              <c:showLegendKey val="0"/>
              <c:showVal val="1"/>
              <c:showCatName val="0"/>
              <c:showSerName val="0"/>
              <c:showPercent val="0"/>
              <c:showBubbleSize val="0"/>
            </c:dLbl>
            <c:dLbl>
              <c:idx val="2"/>
              <c:layout>
                <c:manualLayout>
                  <c:x val="3.2983000401493955E-2"/>
                  <c:y val="-0.14164218764073194"/>
                </c:manualLayout>
              </c:layout>
              <c:showLegendKey val="0"/>
              <c:showVal val="1"/>
              <c:showCatName val="0"/>
              <c:showSerName val="0"/>
              <c:showPercent val="0"/>
              <c:showBubbleSize val="0"/>
            </c:dLbl>
            <c:spPr>
              <a:solidFill>
                <a:schemeClr val="bg1"/>
              </a:solidFill>
            </c:spPr>
            <c:txPr>
              <a:bodyPr/>
              <a:lstStyle/>
              <a:p>
                <a:pPr>
                  <a:defRPr sz="1200"/>
                </a:pPr>
                <a:endParaRPr lang="ja-JP"/>
              </a:p>
            </c:txPr>
            <c:showLegendKey val="0"/>
            <c:showVal val="1"/>
            <c:showCatName val="0"/>
            <c:showSerName val="0"/>
            <c:showPercent val="0"/>
            <c:showBubbleSize val="0"/>
            <c:showLeaderLines val="1"/>
          </c:dLbls>
          <c:cat>
            <c:strRef>
              <c:f>'4 調査客体'!$M$2:$M$5</c:f>
              <c:strCache>
                <c:ptCount val="4"/>
                <c:pt idx="0">
                  <c:v>第一次産業</c:v>
                </c:pt>
                <c:pt idx="1">
                  <c:v>第二次産業</c:v>
                </c:pt>
                <c:pt idx="2">
                  <c:v>第三次産業</c:v>
                </c:pt>
                <c:pt idx="3">
                  <c:v>無回答</c:v>
                </c:pt>
              </c:strCache>
            </c:strRef>
          </c:cat>
          <c:val>
            <c:numRef>
              <c:f>'4 調査客体'!$N$2:$N$5</c:f>
              <c:numCache>
                <c:formatCode>General</c:formatCode>
                <c:ptCount val="4"/>
                <c:pt idx="0">
                  <c:v>38</c:v>
                </c:pt>
                <c:pt idx="1">
                  <c:v>72</c:v>
                </c:pt>
                <c:pt idx="2">
                  <c:v>66</c:v>
                </c:pt>
                <c:pt idx="3">
                  <c:v>70</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a:defRPr sz="1300"/>
          </a:pPr>
          <a:endParaRPr lang="ja-JP"/>
        </a:p>
      </c:txPr>
    </c:legend>
    <c:plotVisOnly val="1"/>
    <c:dispBlanksAs val="gap"/>
    <c:showDLblsOverMax val="0"/>
  </c:chart>
  <c:spPr>
    <a:noFill/>
    <a:ln>
      <a:noFill/>
    </a:ln>
  </c:spPr>
  <c:printSettings>
    <c:headerFooter/>
    <c:pageMargins b="0.75" l="0.7" r="0.7" t="0.75" header="0.3" footer="0.3"/>
    <c:pageSetup orientation="portrait"/>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08796475141592E-2"/>
          <c:y val="0.11090183435343501"/>
          <c:w val="0.54977058536265366"/>
          <c:h val="0.78857006945229458"/>
        </c:manualLayout>
      </c:layout>
      <c:pieChart>
        <c:varyColors val="1"/>
        <c:ser>
          <c:idx val="0"/>
          <c:order val="0"/>
          <c:spPr>
            <a:ln>
              <a:solidFill>
                <a:schemeClr val="tx1"/>
              </a:solidFill>
            </a:ln>
          </c:spPr>
          <c:dPt>
            <c:idx val="0"/>
            <c:bubble3D val="0"/>
            <c:spPr>
              <a:pattFill prst="pct20">
                <a:fgClr>
                  <a:schemeClr val="accent1"/>
                </a:fgClr>
                <a:bgClr>
                  <a:schemeClr val="bg1"/>
                </a:bgClr>
              </a:pattFill>
              <a:ln>
                <a:solidFill>
                  <a:schemeClr val="tx1"/>
                </a:solidFill>
              </a:ln>
            </c:spPr>
          </c:dPt>
          <c:dPt>
            <c:idx val="2"/>
            <c:bubble3D val="0"/>
            <c:spPr>
              <a:pattFill prst="wdDnDiag">
                <a:fgClr>
                  <a:schemeClr val="accent3">
                    <a:lumMod val="75000"/>
                  </a:schemeClr>
                </a:fgClr>
                <a:bgClr>
                  <a:schemeClr val="bg1"/>
                </a:bgClr>
              </a:pattFill>
              <a:ln>
                <a:solidFill>
                  <a:schemeClr val="tx1"/>
                </a:solidFill>
              </a:ln>
            </c:spPr>
          </c:dPt>
          <c:dPt>
            <c:idx val="3"/>
            <c:bubble3D val="0"/>
            <c:spPr>
              <a:pattFill prst="smGrid">
                <a:fgClr>
                  <a:schemeClr val="accent4">
                    <a:lumMod val="75000"/>
                  </a:schemeClr>
                </a:fgClr>
                <a:bgClr>
                  <a:schemeClr val="bg1"/>
                </a:bgClr>
              </a:pattFill>
              <a:ln>
                <a:solidFill>
                  <a:schemeClr val="tx1"/>
                </a:solidFill>
              </a:ln>
            </c:spPr>
          </c:dPt>
          <c:dPt>
            <c:idx val="4"/>
            <c:bubble3D val="0"/>
            <c:spPr>
              <a:pattFill prst="ltUpDiag">
                <a:fgClr>
                  <a:schemeClr val="accent5">
                    <a:lumMod val="75000"/>
                  </a:schemeClr>
                </a:fgClr>
                <a:bgClr>
                  <a:schemeClr val="bg1"/>
                </a:bgClr>
              </a:pattFill>
              <a:ln>
                <a:solidFill>
                  <a:schemeClr val="tx1"/>
                </a:solidFill>
              </a:ln>
            </c:spPr>
          </c:dPt>
          <c:dLbls>
            <c:dLbl>
              <c:idx val="0"/>
              <c:layout>
                <c:manualLayout>
                  <c:x val="-6.5492156009872404E-2"/>
                  <c:y val="8.2261665718114774E-2"/>
                </c:manualLayout>
              </c:layout>
              <c:showLegendKey val="0"/>
              <c:showVal val="1"/>
              <c:showCatName val="0"/>
              <c:showSerName val="0"/>
              <c:showPercent val="0"/>
              <c:showBubbleSize val="0"/>
            </c:dLbl>
            <c:dLbl>
              <c:idx val="1"/>
              <c:layout>
                <c:manualLayout>
                  <c:x val="-0.11701853706896513"/>
                  <c:y val="-4.152991074899879E-2"/>
                </c:manualLayout>
              </c:layout>
              <c:showLegendKey val="0"/>
              <c:showVal val="1"/>
              <c:showCatName val="0"/>
              <c:showSerName val="0"/>
              <c:showPercent val="0"/>
              <c:showBubbleSize val="0"/>
            </c:dLbl>
            <c:dLbl>
              <c:idx val="2"/>
              <c:layout>
                <c:manualLayout>
                  <c:x val="-3.5481814906392545E-2"/>
                  <c:y val="-0.16443315910907128"/>
                </c:manualLayout>
              </c:layout>
              <c:showLegendKey val="0"/>
              <c:showVal val="1"/>
              <c:showCatName val="0"/>
              <c:showSerName val="0"/>
              <c:showPercent val="0"/>
              <c:showBubbleSize val="0"/>
            </c:dLbl>
            <c:dLbl>
              <c:idx val="3"/>
              <c:layout>
                <c:manualLayout>
                  <c:x val="0.11883059167394983"/>
                  <c:y val="-2.8179832370950657E-2"/>
                </c:manualLayout>
              </c:layout>
              <c:showLegendKey val="0"/>
              <c:showVal val="1"/>
              <c:showCatName val="0"/>
              <c:showSerName val="0"/>
              <c:showPercent val="0"/>
              <c:showBubbleSize val="0"/>
            </c:dLbl>
            <c:spPr>
              <a:solidFill>
                <a:schemeClr val="bg1"/>
              </a:solidFill>
            </c:spPr>
            <c:txPr>
              <a:bodyPr/>
              <a:lstStyle/>
              <a:p>
                <a:pPr>
                  <a:defRPr sz="1200"/>
                </a:pPr>
                <a:endParaRPr lang="ja-JP"/>
              </a:p>
            </c:txPr>
            <c:showLegendKey val="0"/>
            <c:showVal val="1"/>
            <c:showCatName val="0"/>
            <c:showSerName val="0"/>
            <c:showPercent val="0"/>
            <c:showBubbleSize val="0"/>
            <c:showLeaderLines val="1"/>
          </c:dLbls>
          <c:cat>
            <c:strRef>
              <c:f>'4 調査客体'!$Q$2:$Q$92</c:f>
              <c:strCache>
                <c:ptCount val="91"/>
                <c:pt idx="0">
                  <c:v>～49</c:v>
                </c:pt>
                <c:pt idx="1">
                  <c:v>50～99</c:v>
                </c:pt>
                <c:pt idx="2">
                  <c:v>100～299</c:v>
                </c:pt>
                <c:pt idx="89">
                  <c:v>300～</c:v>
                </c:pt>
                <c:pt idx="90">
                  <c:v>無回答</c:v>
                </c:pt>
              </c:strCache>
            </c:strRef>
          </c:cat>
          <c:val>
            <c:numRef>
              <c:f>'4 調査客体'!$R$2:$R$92</c:f>
              <c:numCache>
                <c:formatCode>General</c:formatCode>
                <c:ptCount val="91"/>
                <c:pt idx="0">
                  <c:v>33</c:v>
                </c:pt>
                <c:pt idx="1">
                  <c:v>43</c:v>
                </c:pt>
                <c:pt idx="2">
                  <c:v>99</c:v>
                </c:pt>
                <c:pt idx="89">
                  <c:v>47</c:v>
                </c:pt>
                <c:pt idx="90">
                  <c:v>24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2914494995800372"/>
          <c:y val="0.32406671340891735"/>
          <c:w val="0.24564485132558253"/>
          <c:h val="0.45512869025586694"/>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9951881014872"/>
          <c:y val="5.0925925925925923E-2"/>
          <c:w val="0.66935867492098133"/>
          <c:h val="0.83309419655876349"/>
        </c:manualLayout>
      </c:layout>
      <c:barChart>
        <c:barDir val="bar"/>
        <c:grouping val="clustered"/>
        <c:varyColors val="0"/>
        <c:ser>
          <c:idx val="0"/>
          <c:order val="0"/>
          <c:tx>
            <c:strRef>
              <c:f>'1 取組'!$Q$116</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取組'!$P$117:$P$122</c:f>
              <c:strCache>
                <c:ptCount val="6"/>
                <c:pt idx="0">
                  <c:v>無回答</c:v>
                </c:pt>
                <c:pt idx="1">
                  <c:v>～49人</c:v>
                </c:pt>
                <c:pt idx="2">
                  <c:v>50～99人</c:v>
                </c:pt>
                <c:pt idx="3">
                  <c:v>100～299人</c:v>
                </c:pt>
                <c:pt idx="4">
                  <c:v>300人～</c:v>
                </c:pt>
                <c:pt idx="5">
                  <c:v>全体</c:v>
                </c:pt>
              </c:strCache>
            </c:strRef>
          </c:cat>
          <c:val>
            <c:numRef>
              <c:f>'1 取組'!$Q$117:$Q$122</c:f>
              <c:numCache>
                <c:formatCode>0.0%</c:formatCode>
                <c:ptCount val="6"/>
                <c:pt idx="0">
                  <c:v>0.625</c:v>
                </c:pt>
                <c:pt idx="1">
                  <c:v>0.66666666666666663</c:v>
                </c:pt>
                <c:pt idx="2">
                  <c:v>0.8</c:v>
                </c:pt>
                <c:pt idx="3">
                  <c:v>0.7191011235955056</c:v>
                </c:pt>
                <c:pt idx="4">
                  <c:v>0.67500000000000004</c:v>
                </c:pt>
                <c:pt idx="5">
                  <c:v>0.70952380952380956</c:v>
                </c:pt>
              </c:numCache>
            </c:numRef>
          </c:val>
        </c:ser>
        <c:ser>
          <c:idx val="1"/>
          <c:order val="1"/>
          <c:tx>
            <c:strRef>
              <c:f>'1 取組'!$R$116</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取組'!$P$117:$P$122</c:f>
              <c:strCache>
                <c:ptCount val="6"/>
                <c:pt idx="0">
                  <c:v>無回答</c:v>
                </c:pt>
                <c:pt idx="1">
                  <c:v>～49人</c:v>
                </c:pt>
                <c:pt idx="2">
                  <c:v>50～99人</c:v>
                </c:pt>
                <c:pt idx="3">
                  <c:v>100～299人</c:v>
                </c:pt>
                <c:pt idx="4">
                  <c:v>300人～</c:v>
                </c:pt>
                <c:pt idx="5">
                  <c:v>全体</c:v>
                </c:pt>
              </c:strCache>
            </c:strRef>
          </c:cat>
          <c:val>
            <c:numRef>
              <c:f>'1 取組'!$R$117:$R$122</c:f>
              <c:numCache>
                <c:formatCode>0.0%</c:formatCode>
                <c:ptCount val="6"/>
                <c:pt idx="0">
                  <c:v>0.65217391304347827</c:v>
                </c:pt>
                <c:pt idx="1">
                  <c:v>0.57575757575757569</c:v>
                </c:pt>
                <c:pt idx="2">
                  <c:v>0.73170731707317072</c:v>
                </c:pt>
                <c:pt idx="3">
                  <c:v>0.56842105263157894</c:v>
                </c:pt>
                <c:pt idx="4">
                  <c:v>0.57446808510638292</c:v>
                </c:pt>
                <c:pt idx="5">
                  <c:v>0.60669456066945604</c:v>
                </c:pt>
              </c:numCache>
            </c:numRef>
          </c:val>
        </c:ser>
        <c:ser>
          <c:idx val="2"/>
          <c:order val="2"/>
          <c:tx>
            <c:strRef>
              <c:f>'1 取組'!$S$116</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取組'!$P$117:$P$122</c:f>
              <c:strCache>
                <c:ptCount val="6"/>
                <c:pt idx="0">
                  <c:v>無回答</c:v>
                </c:pt>
                <c:pt idx="1">
                  <c:v>～49人</c:v>
                </c:pt>
                <c:pt idx="2">
                  <c:v>50～99人</c:v>
                </c:pt>
                <c:pt idx="3">
                  <c:v>100～299人</c:v>
                </c:pt>
                <c:pt idx="4">
                  <c:v>300人～</c:v>
                </c:pt>
                <c:pt idx="5">
                  <c:v>全体</c:v>
                </c:pt>
              </c:strCache>
            </c:strRef>
          </c:cat>
          <c:val>
            <c:numRef>
              <c:f>'1 取組'!$S$117:$S$122</c:f>
              <c:numCache>
                <c:formatCode>0.0%</c:formatCode>
                <c:ptCount val="6"/>
                <c:pt idx="0">
                  <c:v>0.65</c:v>
                </c:pt>
                <c:pt idx="1">
                  <c:v>0.36666666666666664</c:v>
                </c:pt>
                <c:pt idx="2">
                  <c:v>0.46153846153846156</c:v>
                </c:pt>
                <c:pt idx="3">
                  <c:v>0.51648351648351654</c:v>
                </c:pt>
                <c:pt idx="4">
                  <c:v>0.59523809523809523</c:v>
                </c:pt>
                <c:pt idx="5">
                  <c:v>0.51351351351351349</c:v>
                </c:pt>
              </c:numCache>
            </c:numRef>
          </c:val>
        </c:ser>
        <c:dLbls>
          <c:showLegendKey val="0"/>
          <c:showVal val="0"/>
          <c:showCatName val="0"/>
          <c:showSerName val="0"/>
          <c:showPercent val="0"/>
          <c:showBubbleSize val="0"/>
        </c:dLbls>
        <c:gapWidth val="150"/>
        <c:axId val="134018176"/>
        <c:axId val="134019712"/>
      </c:barChart>
      <c:catAx>
        <c:axId val="134018176"/>
        <c:scaling>
          <c:orientation val="minMax"/>
        </c:scaling>
        <c:delete val="0"/>
        <c:axPos val="l"/>
        <c:majorTickMark val="out"/>
        <c:minorTickMark val="none"/>
        <c:tickLblPos val="nextTo"/>
        <c:txPr>
          <a:bodyPr/>
          <a:lstStyle/>
          <a:p>
            <a:pPr>
              <a:defRPr sz="1200"/>
            </a:pPr>
            <a:endParaRPr lang="ja-JP"/>
          </a:p>
        </c:txPr>
        <c:crossAx val="134019712"/>
        <c:crosses val="autoZero"/>
        <c:auto val="1"/>
        <c:lblAlgn val="ctr"/>
        <c:lblOffset val="100"/>
        <c:noMultiLvlLbl val="0"/>
      </c:catAx>
      <c:valAx>
        <c:axId val="134019712"/>
        <c:scaling>
          <c:orientation val="minMax"/>
        </c:scaling>
        <c:delete val="0"/>
        <c:axPos val="t"/>
        <c:majorGridlines/>
        <c:numFmt formatCode="0%" sourceLinked="0"/>
        <c:majorTickMark val="out"/>
        <c:minorTickMark val="none"/>
        <c:tickLblPos val="nextTo"/>
        <c:txPr>
          <a:bodyPr/>
          <a:lstStyle/>
          <a:p>
            <a:pPr>
              <a:defRPr sz="1200"/>
            </a:pPr>
            <a:endParaRPr lang="ja-JP"/>
          </a:p>
        </c:txPr>
        <c:crossAx val="134018176"/>
        <c:crosses val="max"/>
        <c:crossBetween val="between"/>
      </c:valAx>
    </c:plotArea>
    <c:legend>
      <c:legendPos val="r"/>
      <c:layout>
        <c:manualLayout>
          <c:xMode val="edge"/>
          <c:yMode val="edge"/>
          <c:x val="0.83343052552314556"/>
          <c:y val="0.17773773890658126"/>
          <c:w val="0.14886151801095865"/>
          <c:h val="0.28686909711983333"/>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3482656148098E-2"/>
          <c:y val="3.4280360491667168E-2"/>
          <c:w val="0.56425286165469435"/>
          <c:h val="0.90613657939451797"/>
        </c:manualLayout>
      </c:layout>
      <c:pieChart>
        <c:varyColors val="1"/>
        <c:ser>
          <c:idx val="0"/>
          <c:order val="0"/>
          <c:spPr>
            <a:ln>
              <a:solidFill>
                <a:schemeClr val="tx1"/>
              </a:solidFill>
            </a:ln>
          </c:spPr>
          <c:dPt>
            <c:idx val="0"/>
            <c:bubble3D val="0"/>
            <c:spPr>
              <a:pattFill prst="pct20">
                <a:fgClr>
                  <a:schemeClr val="accent1"/>
                </a:fgClr>
                <a:bgClr>
                  <a:schemeClr val="bg1"/>
                </a:bgClr>
              </a:pattFill>
              <a:ln>
                <a:solidFill>
                  <a:schemeClr val="tx1"/>
                </a:solidFill>
              </a:ln>
            </c:spPr>
          </c:dPt>
          <c:dPt>
            <c:idx val="2"/>
            <c:bubble3D val="0"/>
            <c:spPr>
              <a:pattFill prst="wdDnDiag">
                <a:fgClr>
                  <a:schemeClr val="accent3">
                    <a:lumMod val="75000"/>
                  </a:schemeClr>
                </a:fgClr>
                <a:bgClr>
                  <a:schemeClr val="bg1"/>
                </a:bgClr>
              </a:pattFill>
              <a:ln>
                <a:solidFill>
                  <a:schemeClr val="tx1"/>
                </a:solidFill>
              </a:ln>
            </c:spPr>
          </c:dPt>
          <c:dPt>
            <c:idx val="3"/>
            <c:bubble3D val="0"/>
            <c:spPr>
              <a:pattFill prst="smGrid">
                <a:fgClr>
                  <a:schemeClr val="accent4">
                    <a:lumMod val="75000"/>
                  </a:schemeClr>
                </a:fgClr>
                <a:bgClr>
                  <a:schemeClr val="bg1"/>
                </a:bgClr>
              </a:pattFill>
              <a:ln>
                <a:solidFill>
                  <a:schemeClr val="tx1"/>
                </a:solidFill>
              </a:ln>
            </c:spPr>
          </c:dPt>
          <c:dPt>
            <c:idx val="4"/>
            <c:bubble3D val="0"/>
            <c:spPr>
              <a:pattFill prst="ltUpDiag">
                <a:fgClr>
                  <a:schemeClr val="accent5">
                    <a:lumMod val="75000"/>
                  </a:schemeClr>
                </a:fgClr>
                <a:bgClr>
                  <a:schemeClr val="bg1"/>
                </a:bgClr>
              </a:pattFill>
              <a:ln>
                <a:solidFill>
                  <a:schemeClr val="tx1"/>
                </a:solidFill>
              </a:ln>
            </c:spPr>
          </c:dPt>
          <c:dLbls>
            <c:dLbl>
              <c:idx val="2"/>
              <c:layout>
                <c:manualLayout>
                  <c:x val="-0.13181852675493513"/>
                  <c:y val="-0.10271046309673214"/>
                </c:manualLayout>
              </c:layout>
              <c:showLegendKey val="0"/>
              <c:showVal val="1"/>
              <c:showCatName val="0"/>
              <c:showSerName val="0"/>
              <c:showPercent val="0"/>
              <c:showBubbleSize val="0"/>
            </c:dLbl>
            <c:dLbl>
              <c:idx val="3"/>
              <c:layout>
                <c:manualLayout>
                  <c:x val="0.11625655789969526"/>
                  <c:y val="-0.16046674802397357"/>
                </c:manualLayout>
              </c:layout>
              <c:showLegendKey val="0"/>
              <c:showVal val="1"/>
              <c:showCatName val="0"/>
              <c:showSerName val="0"/>
              <c:showPercent val="0"/>
              <c:showBubbleSize val="0"/>
            </c:dLbl>
            <c:spPr>
              <a:solidFill>
                <a:schemeClr val="bg1"/>
              </a:solidFill>
            </c:spPr>
            <c:txPr>
              <a:bodyPr/>
              <a:lstStyle/>
              <a:p>
                <a:pPr>
                  <a:defRPr sz="1200"/>
                </a:pPr>
                <a:endParaRPr lang="ja-JP"/>
              </a:p>
            </c:txPr>
            <c:showLegendKey val="0"/>
            <c:showVal val="1"/>
            <c:showCatName val="0"/>
            <c:showSerName val="0"/>
            <c:showPercent val="0"/>
            <c:showBubbleSize val="0"/>
            <c:showLeaderLines val="1"/>
          </c:dLbls>
          <c:cat>
            <c:strRef>
              <c:f>'4 調査客体'!$U$2:$U$6</c:f>
              <c:strCache>
                <c:ptCount val="5"/>
                <c:pt idx="0">
                  <c:v>～49</c:v>
                </c:pt>
                <c:pt idx="1">
                  <c:v>50～99</c:v>
                </c:pt>
                <c:pt idx="2">
                  <c:v>100～299</c:v>
                </c:pt>
                <c:pt idx="3">
                  <c:v>300～</c:v>
                </c:pt>
                <c:pt idx="4">
                  <c:v>無回答</c:v>
                </c:pt>
              </c:strCache>
            </c:strRef>
          </c:cat>
          <c:val>
            <c:numRef>
              <c:f>'4 調査客体'!$V$2:$V$6</c:f>
              <c:numCache>
                <c:formatCode>General</c:formatCode>
                <c:ptCount val="5"/>
                <c:pt idx="0">
                  <c:v>15</c:v>
                </c:pt>
                <c:pt idx="1">
                  <c:v>17</c:v>
                </c:pt>
                <c:pt idx="2">
                  <c:v>78</c:v>
                </c:pt>
                <c:pt idx="3">
                  <c:v>118</c:v>
                </c:pt>
                <c:pt idx="4">
                  <c:v>18</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4903060152679102"/>
          <c:y val="0.36555792868612969"/>
          <c:w val="0.24637883143538417"/>
          <c:h val="0.47747883119384227"/>
        </c:manualLayout>
      </c:layout>
      <c:overlay val="0"/>
      <c:txPr>
        <a:bodyPr/>
        <a:lstStyle/>
        <a:p>
          <a:pPr>
            <a:defRPr sz="1400"/>
          </a:pPr>
          <a:endParaRPr lang="ja-JP"/>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9951881014872"/>
          <c:y val="5.0925925925925923E-2"/>
          <c:w val="0.6511476644992753"/>
          <c:h val="0.83309419655876349"/>
        </c:manualLayout>
      </c:layout>
      <c:barChart>
        <c:barDir val="bar"/>
        <c:grouping val="clustered"/>
        <c:varyColors val="0"/>
        <c:ser>
          <c:idx val="0"/>
          <c:order val="0"/>
          <c:tx>
            <c:strRef>
              <c:f>'1 取組'!$Q$125</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取組'!$P$126:$P$131</c:f>
              <c:strCache>
                <c:ptCount val="6"/>
                <c:pt idx="0">
                  <c:v>無回答</c:v>
                </c:pt>
                <c:pt idx="1">
                  <c:v>～49人</c:v>
                </c:pt>
                <c:pt idx="2">
                  <c:v>50～99人</c:v>
                </c:pt>
                <c:pt idx="3">
                  <c:v>100～299人</c:v>
                </c:pt>
                <c:pt idx="4">
                  <c:v>300人～</c:v>
                </c:pt>
                <c:pt idx="5">
                  <c:v>全体</c:v>
                </c:pt>
              </c:strCache>
            </c:strRef>
          </c:cat>
          <c:val>
            <c:numRef>
              <c:f>'1 取組'!$Q$126:$Q$131</c:f>
              <c:numCache>
                <c:formatCode>0.0%</c:formatCode>
                <c:ptCount val="6"/>
                <c:pt idx="0">
                  <c:v>6.25E-2</c:v>
                </c:pt>
                <c:pt idx="1">
                  <c:v>6.6666666666666666E-2</c:v>
                </c:pt>
                <c:pt idx="2">
                  <c:v>0.2</c:v>
                </c:pt>
                <c:pt idx="3">
                  <c:v>0.20224719101123595</c:v>
                </c:pt>
                <c:pt idx="4">
                  <c:v>0.27500000000000002</c:v>
                </c:pt>
                <c:pt idx="5">
                  <c:v>0.18571428571428572</c:v>
                </c:pt>
              </c:numCache>
            </c:numRef>
          </c:val>
        </c:ser>
        <c:ser>
          <c:idx val="1"/>
          <c:order val="1"/>
          <c:tx>
            <c:strRef>
              <c:f>'1 取組'!$R$125</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取組'!$P$126:$P$131</c:f>
              <c:strCache>
                <c:ptCount val="6"/>
                <c:pt idx="0">
                  <c:v>無回答</c:v>
                </c:pt>
                <c:pt idx="1">
                  <c:v>～49人</c:v>
                </c:pt>
                <c:pt idx="2">
                  <c:v>50～99人</c:v>
                </c:pt>
                <c:pt idx="3">
                  <c:v>100～299人</c:v>
                </c:pt>
                <c:pt idx="4">
                  <c:v>300人～</c:v>
                </c:pt>
                <c:pt idx="5">
                  <c:v>全体</c:v>
                </c:pt>
              </c:strCache>
            </c:strRef>
          </c:cat>
          <c:val>
            <c:numRef>
              <c:f>'1 取組'!$R$126:$R$131</c:f>
              <c:numCache>
                <c:formatCode>0.0%</c:formatCode>
                <c:ptCount val="6"/>
                <c:pt idx="0">
                  <c:v>8.6956521739130432E-2</c:v>
                </c:pt>
                <c:pt idx="1">
                  <c:v>3.0303030303030304E-2</c:v>
                </c:pt>
                <c:pt idx="2">
                  <c:v>7.3170731707317069E-2</c:v>
                </c:pt>
                <c:pt idx="3">
                  <c:v>7.3684210526315783E-2</c:v>
                </c:pt>
                <c:pt idx="4">
                  <c:v>0.1702127659574468</c:v>
                </c:pt>
                <c:pt idx="5">
                  <c:v>8.7866108786610872E-2</c:v>
                </c:pt>
              </c:numCache>
            </c:numRef>
          </c:val>
        </c:ser>
        <c:ser>
          <c:idx val="2"/>
          <c:order val="2"/>
          <c:tx>
            <c:strRef>
              <c:f>'1 取組'!$S$125</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取組'!$P$126:$P$131</c:f>
              <c:strCache>
                <c:ptCount val="6"/>
                <c:pt idx="0">
                  <c:v>無回答</c:v>
                </c:pt>
                <c:pt idx="1">
                  <c:v>～49人</c:v>
                </c:pt>
                <c:pt idx="2">
                  <c:v>50～99人</c:v>
                </c:pt>
                <c:pt idx="3">
                  <c:v>100～299人</c:v>
                </c:pt>
                <c:pt idx="4">
                  <c:v>300人～</c:v>
                </c:pt>
                <c:pt idx="5">
                  <c:v>全体</c:v>
                </c:pt>
              </c:strCache>
            </c:strRef>
          </c:cat>
          <c:val>
            <c:numRef>
              <c:f>'1 取組'!$S$126:$S$131</c:f>
              <c:numCache>
                <c:formatCode>0.0%</c:formatCode>
                <c:ptCount val="6"/>
                <c:pt idx="0">
                  <c:v>0</c:v>
                </c:pt>
                <c:pt idx="1">
                  <c:v>0</c:v>
                </c:pt>
                <c:pt idx="2">
                  <c:v>2.564102564102564E-2</c:v>
                </c:pt>
                <c:pt idx="3">
                  <c:v>5.4945054945054944E-2</c:v>
                </c:pt>
                <c:pt idx="4">
                  <c:v>9.5238095238095233E-2</c:v>
                </c:pt>
                <c:pt idx="5">
                  <c:v>4.5045045045045043E-2</c:v>
                </c:pt>
              </c:numCache>
            </c:numRef>
          </c:val>
        </c:ser>
        <c:dLbls>
          <c:showLegendKey val="0"/>
          <c:showVal val="0"/>
          <c:showCatName val="0"/>
          <c:showSerName val="0"/>
          <c:showPercent val="0"/>
          <c:showBubbleSize val="0"/>
        </c:dLbls>
        <c:gapWidth val="150"/>
        <c:axId val="135570560"/>
        <c:axId val="135572096"/>
      </c:barChart>
      <c:catAx>
        <c:axId val="135570560"/>
        <c:scaling>
          <c:orientation val="minMax"/>
        </c:scaling>
        <c:delete val="0"/>
        <c:axPos val="l"/>
        <c:majorTickMark val="out"/>
        <c:minorTickMark val="none"/>
        <c:tickLblPos val="nextTo"/>
        <c:txPr>
          <a:bodyPr/>
          <a:lstStyle/>
          <a:p>
            <a:pPr>
              <a:defRPr sz="1200"/>
            </a:pPr>
            <a:endParaRPr lang="ja-JP"/>
          </a:p>
        </c:txPr>
        <c:crossAx val="135572096"/>
        <c:crosses val="autoZero"/>
        <c:auto val="1"/>
        <c:lblAlgn val="ctr"/>
        <c:lblOffset val="100"/>
        <c:noMultiLvlLbl val="0"/>
      </c:catAx>
      <c:valAx>
        <c:axId val="135572096"/>
        <c:scaling>
          <c:orientation val="minMax"/>
        </c:scaling>
        <c:delete val="0"/>
        <c:axPos val="t"/>
        <c:majorGridlines/>
        <c:numFmt formatCode="0%" sourceLinked="0"/>
        <c:majorTickMark val="out"/>
        <c:minorTickMark val="none"/>
        <c:tickLblPos val="nextTo"/>
        <c:txPr>
          <a:bodyPr/>
          <a:lstStyle/>
          <a:p>
            <a:pPr>
              <a:defRPr sz="1200"/>
            </a:pPr>
            <a:endParaRPr lang="ja-JP"/>
          </a:p>
        </c:txPr>
        <c:crossAx val="135570560"/>
        <c:crosses val="max"/>
        <c:crossBetween val="between"/>
      </c:valAx>
    </c:plotArea>
    <c:legend>
      <c:legendPos val="r"/>
      <c:layout>
        <c:manualLayout>
          <c:xMode val="edge"/>
          <c:yMode val="edge"/>
          <c:x val="0.84663447986690399"/>
          <c:y val="0.58296158961258315"/>
          <c:w val="0.13720159650259475"/>
          <c:h val="0.26516568421324183"/>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9951881014872"/>
          <c:y val="5.0925925925925923E-2"/>
          <c:w val="0.63006745055524915"/>
          <c:h val="0.83309419655876349"/>
        </c:manualLayout>
      </c:layout>
      <c:barChart>
        <c:barDir val="bar"/>
        <c:grouping val="clustered"/>
        <c:varyColors val="0"/>
        <c:ser>
          <c:idx val="0"/>
          <c:order val="0"/>
          <c:tx>
            <c:strRef>
              <c:f>'1 取組'!$Q$134</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取組'!$P$135:$P$140</c:f>
              <c:strCache>
                <c:ptCount val="6"/>
                <c:pt idx="0">
                  <c:v>無回答</c:v>
                </c:pt>
                <c:pt idx="1">
                  <c:v>～49人</c:v>
                </c:pt>
                <c:pt idx="2">
                  <c:v>50～99人</c:v>
                </c:pt>
                <c:pt idx="3">
                  <c:v>100～299人</c:v>
                </c:pt>
                <c:pt idx="4">
                  <c:v>300人～</c:v>
                </c:pt>
                <c:pt idx="5">
                  <c:v>全体</c:v>
                </c:pt>
              </c:strCache>
            </c:strRef>
          </c:cat>
          <c:val>
            <c:numRef>
              <c:f>'1 取組'!$Q$135:$Q$140</c:f>
              <c:numCache>
                <c:formatCode>0.0%</c:formatCode>
                <c:ptCount val="6"/>
                <c:pt idx="0">
                  <c:v>6.25E-2</c:v>
                </c:pt>
                <c:pt idx="1">
                  <c:v>0</c:v>
                </c:pt>
                <c:pt idx="2">
                  <c:v>0</c:v>
                </c:pt>
                <c:pt idx="3">
                  <c:v>0</c:v>
                </c:pt>
                <c:pt idx="4">
                  <c:v>0</c:v>
                </c:pt>
                <c:pt idx="5">
                  <c:v>4.7619047619047623E-3</c:v>
                </c:pt>
              </c:numCache>
            </c:numRef>
          </c:val>
        </c:ser>
        <c:ser>
          <c:idx val="1"/>
          <c:order val="1"/>
          <c:tx>
            <c:strRef>
              <c:f>'1 取組'!$R$134</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取組'!$P$135:$P$140</c:f>
              <c:strCache>
                <c:ptCount val="6"/>
                <c:pt idx="0">
                  <c:v>無回答</c:v>
                </c:pt>
                <c:pt idx="1">
                  <c:v>～49人</c:v>
                </c:pt>
                <c:pt idx="2">
                  <c:v>50～99人</c:v>
                </c:pt>
                <c:pt idx="3">
                  <c:v>100～299人</c:v>
                </c:pt>
                <c:pt idx="4">
                  <c:v>300人～</c:v>
                </c:pt>
                <c:pt idx="5">
                  <c:v>全体</c:v>
                </c:pt>
              </c:strCache>
            </c:strRef>
          </c:cat>
          <c:val>
            <c:numRef>
              <c:f>'1 取組'!$R$135:$R$140</c:f>
              <c:numCache>
                <c:formatCode>0.0%</c:formatCode>
                <c:ptCount val="6"/>
                <c:pt idx="0">
                  <c:v>4.3478260869565216E-2</c:v>
                </c:pt>
                <c:pt idx="1">
                  <c:v>6.0606060606060608E-2</c:v>
                </c:pt>
                <c:pt idx="2">
                  <c:v>0</c:v>
                </c:pt>
                <c:pt idx="3">
                  <c:v>1.0526315789473684E-2</c:v>
                </c:pt>
                <c:pt idx="4">
                  <c:v>0</c:v>
                </c:pt>
                <c:pt idx="5">
                  <c:v>1.6736401673640166E-2</c:v>
                </c:pt>
              </c:numCache>
            </c:numRef>
          </c:val>
        </c:ser>
        <c:ser>
          <c:idx val="2"/>
          <c:order val="2"/>
          <c:tx>
            <c:strRef>
              <c:f>'1 取組'!$S$134</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取組'!$P$135:$P$140</c:f>
              <c:strCache>
                <c:ptCount val="6"/>
                <c:pt idx="0">
                  <c:v>無回答</c:v>
                </c:pt>
                <c:pt idx="1">
                  <c:v>～49人</c:v>
                </c:pt>
                <c:pt idx="2">
                  <c:v>50～99人</c:v>
                </c:pt>
                <c:pt idx="3">
                  <c:v>100～299人</c:v>
                </c:pt>
                <c:pt idx="4">
                  <c:v>300人～</c:v>
                </c:pt>
                <c:pt idx="5">
                  <c:v>全体</c:v>
                </c:pt>
              </c:strCache>
            </c:strRef>
          </c:cat>
          <c:val>
            <c:numRef>
              <c:f>'1 取組'!$S$135:$S$140</c:f>
              <c:numCache>
                <c:formatCode>0.0%</c:formatCode>
                <c:ptCount val="6"/>
                <c:pt idx="0">
                  <c:v>0.1</c:v>
                </c:pt>
                <c:pt idx="1">
                  <c:v>0.2</c:v>
                </c:pt>
                <c:pt idx="2">
                  <c:v>0.15384615384615385</c:v>
                </c:pt>
                <c:pt idx="3">
                  <c:v>5.4945054945054944E-2</c:v>
                </c:pt>
                <c:pt idx="4">
                  <c:v>2.3809523809523808E-2</c:v>
                </c:pt>
                <c:pt idx="5">
                  <c:v>9.0090090090090086E-2</c:v>
                </c:pt>
              </c:numCache>
            </c:numRef>
          </c:val>
        </c:ser>
        <c:dLbls>
          <c:showLegendKey val="0"/>
          <c:showVal val="0"/>
          <c:showCatName val="0"/>
          <c:showSerName val="0"/>
          <c:showPercent val="0"/>
          <c:showBubbleSize val="0"/>
        </c:dLbls>
        <c:gapWidth val="150"/>
        <c:axId val="136578176"/>
        <c:axId val="136579712"/>
      </c:barChart>
      <c:catAx>
        <c:axId val="136578176"/>
        <c:scaling>
          <c:orientation val="minMax"/>
        </c:scaling>
        <c:delete val="0"/>
        <c:axPos val="l"/>
        <c:majorTickMark val="out"/>
        <c:minorTickMark val="none"/>
        <c:tickLblPos val="nextTo"/>
        <c:txPr>
          <a:bodyPr/>
          <a:lstStyle/>
          <a:p>
            <a:pPr>
              <a:defRPr sz="1200"/>
            </a:pPr>
            <a:endParaRPr lang="ja-JP"/>
          </a:p>
        </c:txPr>
        <c:crossAx val="136579712"/>
        <c:crosses val="autoZero"/>
        <c:auto val="1"/>
        <c:lblAlgn val="ctr"/>
        <c:lblOffset val="100"/>
        <c:noMultiLvlLbl val="0"/>
      </c:catAx>
      <c:valAx>
        <c:axId val="136579712"/>
        <c:scaling>
          <c:orientation val="minMax"/>
        </c:scaling>
        <c:delete val="0"/>
        <c:axPos val="t"/>
        <c:majorGridlines/>
        <c:numFmt formatCode="0%" sourceLinked="0"/>
        <c:majorTickMark val="out"/>
        <c:minorTickMark val="none"/>
        <c:tickLblPos val="nextTo"/>
        <c:txPr>
          <a:bodyPr/>
          <a:lstStyle/>
          <a:p>
            <a:pPr>
              <a:defRPr sz="1200"/>
            </a:pPr>
            <a:endParaRPr lang="ja-JP"/>
          </a:p>
        </c:txPr>
        <c:crossAx val="136578176"/>
        <c:crosses val="max"/>
        <c:crossBetween val="between"/>
      </c:valAx>
    </c:plotArea>
    <c:legend>
      <c:legendPos val="r"/>
      <c:layout>
        <c:manualLayout>
          <c:xMode val="edge"/>
          <c:yMode val="edge"/>
          <c:x val="0.76401559082923565"/>
          <c:y val="0.16911606965863143"/>
          <c:w val="0.13720159650259475"/>
          <c:h val="0.26516577422119636"/>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9951881014872"/>
          <c:y val="5.0925925925925923E-2"/>
          <c:w val="0.63629471872813848"/>
          <c:h val="0.83309419655876349"/>
        </c:manualLayout>
      </c:layout>
      <c:barChart>
        <c:barDir val="bar"/>
        <c:grouping val="clustered"/>
        <c:varyColors val="0"/>
        <c:ser>
          <c:idx val="0"/>
          <c:order val="0"/>
          <c:tx>
            <c:strRef>
              <c:f>'1 取組'!$Q$175</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取組'!$P$176:$P$181</c:f>
              <c:strCache>
                <c:ptCount val="6"/>
                <c:pt idx="0">
                  <c:v>無回答</c:v>
                </c:pt>
                <c:pt idx="1">
                  <c:v>～49人</c:v>
                </c:pt>
                <c:pt idx="2">
                  <c:v>50～99人</c:v>
                </c:pt>
                <c:pt idx="3">
                  <c:v>100～299人</c:v>
                </c:pt>
                <c:pt idx="4">
                  <c:v>300人～</c:v>
                </c:pt>
                <c:pt idx="5">
                  <c:v>全体</c:v>
                </c:pt>
              </c:strCache>
            </c:strRef>
          </c:cat>
          <c:val>
            <c:numRef>
              <c:f>'1 取組'!$Q$176:$Q$181</c:f>
              <c:numCache>
                <c:formatCode>0.0%</c:formatCode>
                <c:ptCount val="6"/>
                <c:pt idx="0">
                  <c:v>0.64285714285714279</c:v>
                </c:pt>
                <c:pt idx="1">
                  <c:v>0.5</c:v>
                </c:pt>
                <c:pt idx="2">
                  <c:v>0.73333333333333328</c:v>
                </c:pt>
                <c:pt idx="3">
                  <c:v>0.78688524590163933</c:v>
                </c:pt>
                <c:pt idx="4">
                  <c:v>0.69811320754716988</c:v>
                </c:pt>
                <c:pt idx="5">
                  <c:v>0.70952380952380956</c:v>
                </c:pt>
              </c:numCache>
            </c:numRef>
          </c:val>
        </c:ser>
        <c:ser>
          <c:idx val="1"/>
          <c:order val="1"/>
          <c:tx>
            <c:strRef>
              <c:f>'1 取組'!$R$175</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取組'!$P$176:$P$181</c:f>
              <c:strCache>
                <c:ptCount val="6"/>
                <c:pt idx="0">
                  <c:v>無回答</c:v>
                </c:pt>
                <c:pt idx="1">
                  <c:v>～49人</c:v>
                </c:pt>
                <c:pt idx="2">
                  <c:v>50～99人</c:v>
                </c:pt>
                <c:pt idx="3">
                  <c:v>100～299人</c:v>
                </c:pt>
                <c:pt idx="4">
                  <c:v>300人～</c:v>
                </c:pt>
                <c:pt idx="5">
                  <c:v>全体</c:v>
                </c:pt>
              </c:strCache>
            </c:strRef>
          </c:cat>
          <c:val>
            <c:numRef>
              <c:f>'1 取組'!$R$176:$R$181</c:f>
              <c:numCache>
                <c:formatCode>0.0%</c:formatCode>
                <c:ptCount val="6"/>
                <c:pt idx="0">
                  <c:v>0.76470588235294124</c:v>
                </c:pt>
                <c:pt idx="1">
                  <c:v>0.46666666666666667</c:v>
                </c:pt>
                <c:pt idx="2">
                  <c:v>0.47058823529411764</c:v>
                </c:pt>
                <c:pt idx="3">
                  <c:v>0.63013698630136994</c:v>
                </c:pt>
                <c:pt idx="4">
                  <c:v>0.60683760683760679</c:v>
                </c:pt>
                <c:pt idx="5">
                  <c:v>0.60669456066945604</c:v>
                </c:pt>
              </c:numCache>
            </c:numRef>
          </c:val>
        </c:ser>
        <c:ser>
          <c:idx val="2"/>
          <c:order val="2"/>
          <c:tx>
            <c:strRef>
              <c:f>'1 取組'!$S$175</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取組'!$P$176:$P$181</c:f>
              <c:strCache>
                <c:ptCount val="6"/>
                <c:pt idx="0">
                  <c:v>無回答</c:v>
                </c:pt>
                <c:pt idx="1">
                  <c:v>～49人</c:v>
                </c:pt>
                <c:pt idx="2">
                  <c:v>50～99人</c:v>
                </c:pt>
                <c:pt idx="3">
                  <c:v>100～299人</c:v>
                </c:pt>
                <c:pt idx="4">
                  <c:v>300人～</c:v>
                </c:pt>
                <c:pt idx="5">
                  <c:v>全体</c:v>
                </c:pt>
              </c:strCache>
            </c:strRef>
          </c:cat>
          <c:val>
            <c:numRef>
              <c:f>'1 取組'!$S$176:$S$181</c:f>
              <c:numCache>
                <c:formatCode>0.0%</c:formatCode>
                <c:ptCount val="6"/>
                <c:pt idx="0">
                  <c:v>0.5714285714285714</c:v>
                </c:pt>
                <c:pt idx="1">
                  <c:v>0.21428571428571427</c:v>
                </c:pt>
                <c:pt idx="2">
                  <c:v>0.375</c:v>
                </c:pt>
                <c:pt idx="3">
                  <c:v>0.56338028169014087</c:v>
                </c:pt>
                <c:pt idx="4">
                  <c:v>0.53271028037383172</c:v>
                </c:pt>
                <c:pt idx="5">
                  <c:v>0.51351351351351349</c:v>
                </c:pt>
              </c:numCache>
            </c:numRef>
          </c:val>
        </c:ser>
        <c:dLbls>
          <c:showLegendKey val="0"/>
          <c:showVal val="0"/>
          <c:showCatName val="0"/>
          <c:showSerName val="0"/>
          <c:showPercent val="0"/>
          <c:showBubbleSize val="0"/>
        </c:dLbls>
        <c:gapWidth val="150"/>
        <c:axId val="136645248"/>
        <c:axId val="136651136"/>
      </c:barChart>
      <c:catAx>
        <c:axId val="136645248"/>
        <c:scaling>
          <c:orientation val="minMax"/>
        </c:scaling>
        <c:delete val="0"/>
        <c:axPos val="l"/>
        <c:majorTickMark val="out"/>
        <c:minorTickMark val="none"/>
        <c:tickLblPos val="nextTo"/>
        <c:txPr>
          <a:bodyPr/>
          <a:lstStyle/>
          <a:p>
            <a:pPr>
              <a:defRPr sz="1200"/>
            </a:pPr>
            <a:endParaRPr lang="ja-JP"/>
          </a:p>
        </c:txPr>
        <c:crossAx val="136651136"/>
        <c:crosses val="autoZero"/>
        <c:auto val="1"/>
        <c:lblAlgn val="ctr"/>
        <c:lblOffset val="100"/>
        <c:noMultiLvlLbl val="0"/>
      </c:catAx>
      <c:valAx>
        <c:axId val="136651136"/>
        <c:scaling>
          <c:orientation val="minMax"/>
        </c:scaling>
        <c:delete val="0"/>
        <c:axPos val="t"/>
        <c:majorGridlines/>
        <c:numFmt formatCode="0%" sourceLinked="0"/>
        <c:majorTickMark val="out"/>
        <c:minorTickMark val="none"/>
        <c:tickLblPos val="nextTo"/>
        <c:txPr>
          <a:bodyPr/>
          <a:lstStyle/>
          <a:p>
            <a:pPr>
              <a:defRPr sz="1200"/>
            </a:pPr>
            <a:endParaRPr lang="ja-JP"/>
          </a:p>
        </c:txPr>
        <c:crossAx val="136645248"/>
        <c:crosses val="max"/>
        <c:crossBetween val="between"/>
      </c:valAx>
    </c:plotArea>
    <c:legend>
      <c:legendPos val="r"/>
      <c:layout>
        <c:manualLayout>
          <c:xMode val="edge"/>
          <c:yMode val="edge"/>
          <c:x val="0.84043981853803362"/>
          <c:y val="0.10445264532807608"/>
          <c:w val="0.13720159650259475"/>
          <c:h val="0.26516577422119636"/>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9951881014872"/>
          <c:y val="5.0925925925925923E-2"/>
          <c:w val="0.62543351541305781"/>
          <c:h val="0.83309419655876349"/>
        </c:manualLayout>
      </c:layout>
      <c:barChart>
        <c:barDir val="bar"/>
        <c:grouping val="clustered"/>
        <c:varyColors val="0"/>
        <c:ser>
          <c:idx val="0"/>
          <c:order val="0"/>
          <c:tx>
            <c:strRef>
              <c:f>'1 取組'!$Q$184</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取組'!$P$185:$P$190</c:f>
              <c:strCache>
                <c:ptCount val="6"/>
                <c:pt idx="0">
                  <c:v>無回答</c:v>
                </c:pt>
                <c:pt idx="1">
                  <c:v>～49人</c:v>
                </c:pt>
                <c:pt idx="2">
                  <c:v>50～99人</c:v>
                </c:pt>
                <c:pt idx="3">
                  <c:v>100～299人</c:v>
                </c:pt>
                <c:pt idx="4">
                  <c:v>300人～</c:v>
                </c:pt>
                <c:pt idx="5">
                  <c:v>全体</c:v>
                </c:pt>
              </c:strCache>
            </c:strRef>
          </c:cat>
          <c:val>
            <c:numRef>
              <c:f>'1 取組'!$Q$185:$Q$190</c:f>
              <c:numCache>
                <c:formatCode>0.0%</c:formatCode>
                <c:ptCount val="6"/>
                <c:pt idx="0">
                  <c:v>7.1428571428571425E-2</c:v>
                </c:pt>
                <c:pt idx="1">
                  <c:v>7.1428571428571425E-2</c:v>
                </c:pt>
                <c:pt idx="2">
                  <c:v>0.13333333333333333</c:v>
                </c:pt>
                <c:pt idx="3">
                  <c:v>0.21311475409836064</c:v>
                </c:pt>
                <c:pt idx="4">
                  <c:v>0.20754716981132076</c:v>
                </c:pt>
                <c:pt idx="5">
                  <c:v>0.18571428571428572</c:v>
                </c:pt>
              </c:numCache>
            </c:numRef>
          </c:val>
        </c:ser>
        <c:ser>
          <c:idx val="1"/>
          <c:order val="1"/>
          <c:tx>
            <c:strRef>
              <c:f>'1 取組'!$R$184</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取組'!$P$185:$P$190</c:f>
              <c:strCache>
                <c:ptCount val="6"/>
                <c:pt idx="0">
                  <c:v>無回答</c:v>
                </c:pt>
                <c:pt idx="1">
                  <c:v>～49人</c:v>
                </c:pt>
                <c:pt idx="2">
                  <c:v>50～99人</c:v>
                </c:pt>
                <c:pt idx="3">
                  <c:v>100～299人</c:v>
                </c:pt>
                <c:pt idx="4">
                  <c:v>300人～</c:v>
                </c:pt>
                <c:pt idx="5">
                  <c:v>全体</c:v>
                </c:pt>
              </c:strCache>
            </c:strRef>
          </c:cat>
          <c:val>
            <c:numRef>
              <c:f>'1 取組'!$R$185:$R$190</c:f>
              <c:numCache>
                <c:formatCode>0.0%</c:formatCode>
                <c:ptCount val="6"/>
                <c:pt idx="0">
                  <c:v>0.11764705882352941</c:v>
                </c:pt>
                <c:pt idx="1">
                  <c:v>0</c:v>
                </c:pt>
                <c:pt idx="2">
                  <c:v>0</c:v>
                </c:pt>
                <c:pt idx="3">
                  <c:v>9.5890410958904104E-2</c:v>
                </c:pt>
                <c:pt idx="4">
                  <c:v>0.10256410256410256</c:v>
                </c:pt>
                <c:pt idx="5">
                  <c:v>8.7866108786610872E-2</c:v>
                </c:pt>
              </c:numCache>
            </c:numRef>
          </c:val>
        </c:ser>
        <c:ser>
          <c:idx val="2"/>
          <c:order val="2"/>
          <c:tx>
            <c:strRef>
              <c:f>'1 取組'!$S$184</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取組'!$P$185:$P$190</c:f>
              <c:strCache>
                <c:ptCount val="6"/>
                <c:pt idx="0">
                  <c:v>無回答</c:v>
                </c:pt>
                <c:pt idx="1">
                  <c:v>～49人</c:v>
                </c:pt>
                <c:pt idx="2">
                  <c:v>50～99人</c:v>
                </c:pt>
                <c:pt idx="3">
                  <c:v>100～299人</c:v>
                </c:pt>
                <c:pt idx="4">
                  <c:v>300人～</c:v>
                </c:pt>
                <c:pt idx="5">
                  <c:v>全体</c:v>
                </c:pt>
              </c:strCache>
            </c:strRef>
          </c:cat>
          <c:val>
            <c:numRef>
              <c:f>'1 取組'!$S$185:$S$190</c:f>
              <c:numCache>
                <c:formatCode>0.0%</c:formatCode>
                <c:ptCount val="6"/>
                <c:pt idx="0">
                  <c:v>7.1428571428571425E-2</c:v>
                </c:pt>
                <c:pt idx="1">
                  <c:v>0</c:v>
                </c:pt>
                <c:pt idx="2">
                  <c:v>0</c:v>
                </c:pt>
                <c:pt idx="3">
                  <c:v>5.6338028169014086E-2</c:v>
                </c:pt>
                <c:pt idx="4">
                  <c:v>4.6728971962616821E-2</c:v>
                </c:pt>
                <c:pt idx="5">
                  <c:v>4.5045045045045043E-2</c:v>
                </c:pt>
              </c:numCache>
            </c:numRef>
          </c:val>
        </c:ser>
        <c:dLbls>
          <c:showLegendKey val="0"/>
          <c:showVal val="0"/>
          <c:showCatName val="0"/>
          <c:showSerName val="0"/>
          <c:showPercent val="0"/>
          <c:showBubbleSize val="0"/>
        </c:dLbls>
        <c:gapWidth val="150"/>
        <c:axId val="136682112"/>
        <c:axId val="136696192"/>
      </c:barChart>
      <c:catAx>
        <c:axId val="136682112"/>
        <c:scaling>
          <c:orientation val="minMax"/>
        </c:scaling>
        <c:delete val="0"/>
        <c:axPos val="l"/>
        <c:majorTickMark val="out"/>
        <c:minorTickMark val="none"/>
        <c:tickLblPos val="nextTo"/>
        <c:txPr>
          <a:bodyPr/>
          <a:lstStyle/>
          <a:p>
            <a:pPr>
              <a:defRPr sz="1200"/>
            </a:pPr>
            <a:endParaRPr lang="ja-JP"/>
          </a:p>
        </c:txPr>
        <c:crossAx val="136696192"/>
        <c:crosses val="autoZero"/>
        <c:auto val="1"/>
        <c:lblAlgn val="ctr"/>
        <c:lblOffset val="100"/>
        <c:noMultiLvlLbl val="0"/>
      </c:catAx>
      <c:valAx>
        <c:axId val="136696192"/>
        <c:scaling>
          <c:orientation val="minMax"/>
        </c:scaling>
        <c:delete val="0"/>
        <c:axPos val="t"/>
        <c:majorGridlines/>
        <c:numFmt formatCode="0%" sourceLinked="0"/>
        <c:majorTickMark val="out"/>
        <c:minorTickMark val="none"/>
        <c:tickLblPos val="nextTo"/>
        <c:txPr>
          <a:bodyPr/>
          <a:lstStyle/>
          <a:p>
            <a:pPr>
              <a:defRPr sz="1200"/>
            </a:pPr>
            <a:endParaRPr lang="ja-JP"/>
          </a:p>
        </c:txPr>
        <c:crossAx val="136682112"/>
        <c:crosses val="max"/>
        <c:crossBetween val="between"/>
      </c:valAx>
    </c:plotArea>
    <c:legend>
      <c:legendPos val="r"/>
      <c:layout>
        <c:manualLayout>
          <c:xMode val="edge"/>
          <c:yMode val="edge"/>
          <c:x val="0.78270419084033338"/>
          <c:y val="0.62176003997251894"/>
          <c:w val="0.13720159650259475"/>
          <c:h val="0.26516577422119636"/>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9951881014872"/>
          <c:y val="5.0925925925925923E-2"/>
          <c:w val="0.6136907540493225"/>
          <c:h val="0.83309419655876349"/>
        </c:manualLayout>
      </c:layout>
      <c:barChart>
        <c:barDir val="bar"/>
        <c:grouping val="clustered"/>
        <c:varyColors val="0"/>
        <c:ser>
          <c:idx val="0"/>
          <c:order val="0"/>
          <c:tx>
            <c:strRef>
              <c:f>'1 取組'!$Q$193</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取組'!$P$194:$P$199</c:f>
              <c:strCache>
                <c:ptCount val="6"/>
                <c:pt idx="0">
                  <c:v>無回答</c:v>
                </c:pt>
                <c:pt idx="1">
                  <c:v>～49人</c:v>
                </c:pt>
                <c:pt idx="2">
                  <c:v>50～99人</c:v>
                </c:pt>
                <c:pt idx="3">
                  <c:v>100～299人</c:v>
                </c:pt>
                <c:pt idx="4">
                  <c:v>300人～</c:v>
                </c:pt>
                <c:pt idx="5">
                  <c:v>全体</c:v>
                </c:pt>
              </c:strCache>
            </c:strRef>
          </c:cat>
          <c:val>
            <c:numRef>
              <c:f>'1 取組'!$Q$194:$Q$199</c:f>
              <c:numCache>
                <c:formatCode>0.0%</c:formatCode>
                <c:ptCount val="6"/>
                <c:pt idx="0">
                  <c:v>0</c:v>
                </c:pt>
                <c:pt idx="1">
                  <c:v>7.1428571428571425E-2</c:v>
                </c:pt>
                <c:pt idx="2">
                  <c:v>0</c:v>
                </c:pt>
                <c:pt idx="3">
                  <c:v>0</c:v>
                </c:pt>
                <c:pt idx="4">
                  <c:v>0</c:v>
                </c:pt>
                <c:pt idx="5">
                  <c:v>4.7619047619047623E-3</c:v>
                </c:pt>
              </c:numCache>
            </c:numRef>
          </c:val>
        </c:ser>
        <c:ser>
          <c:idx val="1"/>
          <c:order val="1"/>
          <c:tx>
            <c:strRef>
              <c:f>'1 取組'!$R$193</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取組'!$P$194:$P$199</c:f>
              <c:strCache>
                <c:ptCount val="6"/>
                <c:pt idx="0">
                  <c:v>無回答</c:v>
                </c:pt>
                <c:pt idx="1">
                  <c:v>～49人</c:v>
                </c:pt>
                <c:pt idx="2">
                  <c:v>50～99人</c:v>
                </c:pt>
                <c:pt idx="3">
                  <c:v>100～299人</c:v>
                </c:pt>
                <c:pt idx="4">
                  <c:v>300人～</c:v>
                </c:pt>
                <c:pt idx="5">
                  <c:v>全体</c:v>
                </c:pt>
              </c:strCache>
            </c:strRef>
          </c:cat>
          <c:val>
            <c:numRef>
              <c:f>'1 取組'!$R$194:$R$199</c:f>
              <c:numCache>
                <c:formatCode>0.0%</c:formatCode>
                <c:ptCount val="6"/>
                <c:pt idx="0">
                  <c:v>0</c:v>
                </c:pt>
                <c:pt idx="1">
                  <c:v>0.13333333333333333</c:v>
                </c:pt>
                <c:pt idx="2">
                  <c:v>0</c:v>
                </c:pt>
                <c:pt idx="3">
                  <c:v>1.3698630136986301E-2</c:v>
                </c:pt>
                <c:pt idx="4">
                  <c:v>8.5470085470085479E-3</c:v>
                </c:pt>
                <c:pt idx="5">
                  <c:v>1.6736401673640166E-2</c:v>
                </c:pt>
              </c:numCache>
            </c:numRef>
          </c:val>
        </c:ser>
        <c:ser>
          <c:idx val="2"/>
          <c:order val="2"/>
          <c:tx>
            <c:strRef>
              <c:f>'1 取組'!$S$193</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取組'!$P$194:$P$199</c:f>
              <c:strCache>
                <c:ptCount val="6"/>
                <c:pt idx="0">
                  <c:v>無回答</c:v>
                </c:pt>
                <c:pt idx="1">
                  <c:v>～49人</c:v>
                </c:pt>
                <c:pt idx="2">
                  <c:v>50～99人</c:v>
                </c:pt>
                <c:pt idx="3">
                  <c:v>100～299人</c:v>
                </c:pt>
                <c:pt idx="4">
                  <c:v>300人～</c:v>
                </c:pt>
                <c:pt idx="5">
                  <c:v>全体</c:v>
                </c:pt>
              </c:strCache>
            </c:strRef>
          </c:cat>
          <c:val>
            <c:numRef>
              <c:f>'1 取組'!$S$194:$S$199</c:f>
              <c:numCache>
                <c:formatCode>0.0%</c:formatCode>
                <c:ptCount val="6"/>
                <c:pt idx="0">
                  <c:v>0</c:v>
                </c:pt>
                <c:pt idx="1">
                  <c:v>0.35714285714285715</c:v>
                </c:pt>
                <c:pt idx="2">
                  <c:v>0.125</c:v>
                </c:pt>
                <c:pt idx="3">
                  <c:v>7.0422535211267609E-2</c:v>
                </c:pt>
                <c:pt idx="4">
                  <c:v>7.476635514018691E-2</c:v>
                </c:pt>
                <c:pt idx="5">
                  <c:v>9.0090090090090086E-2</c:v>
                </c:pt>
              </c:numCache>
            </c:numRef>
          </c:val>
        </c:ser>
        <c:dLbls>
          <c:showLegendKey val="0"/>
          <c:showVal val="0"/>
          <c:showCatName val="0"/>
          <c:showSerName val="0"/>
          <c:showPercent val="0"/>
          <c:showBubbleSize val="0"/>
        </c:dLbls>
        <c:gapWidth val="150"/>
        <c:axId val="136733824"/>
        <c:axId val="136735360"/>
      </c:barChart>
      <c:catAx>
        <c:axId val="136733824"/>
        <c:scaling>
          <c:orientation val="minMax"/>
        </c:scaling>
        <c:delete val="0"/>
        <c:axPos val="l"/>
        <c:majorTickMark val="out"/>
        <c:minorTickMark val="none"/>
        <c:tickLblPos val="nextTo"/>
        <c:txPr>
          <a:bodyPr/>
          <a:lstStyle/>
          <a:p>
            <a:pPr>
              <a:defRPr sz="1200"/>
            </a:pPr>
            <a:endParaRPr lang="ja-JP"/>
          </a:p>
        </c:txPr>
        <c:crossAx val="136735360"/>
        <c:crosses val="autoZero"/>
        <c:auto val="1"/>
        <c:lblAlgn val="ctr"/>
        <c:lblOffset val="100"/>
        <c:noMultiLvlLbl val="0"/>
      </c:catAx>
      <c:valAx>
        <c:axId val="136735360"/>
        <c:scaling>
          <c:orientation val="minMax"/>
        </c:scaling>
        <c:delete val="0"/>
        <c:axPos val="t"/>
        <c:majorGridlines/>
        <c:numFmt formatCode="0%" sourceLinked="0"/>
        <c:majorTickMark val="out"/>
        <c:minorTickMark val="none"/>
        <c:tickLblPos val="nextTo"/>
        <c:txPr>
          <a:bodyPr/>
          <a:lstStyle/>
          <a:p>
            <a:pPr>
              <a:defRPr sz="1200"/>
            </a:pPr>
            <a:endParaRPr lang="ja-JP"/>
          </a:p>
        </c:txPr>
        <c:crossAx val="136733824"/>
        <c:crosses val="max"/>
        <c:crossBetween val="between"/>
      </c:valAx>
    </c:plotArea>
    <c:legend>
      <c:legendPos val="r"/>
      <c:layout>
        <c:manualLayout>
          <c:xMode val="edge"/>
          <c:yMode val="edge"/>
          <c:x val="0.75867592704321174"/>
          <c:y val="0.19498143939085352"/>
          <c:w val="0.13720159650259475"/>
          <c:h val="0.26516577422119636"/>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608106977964211"/>
          <c:y val="5.0925925925925923E-2"/>
          <c:w val="0.65654506245635214"/>
          <c:h val="0.83309419655876349"/>
        </c:manualLayout>
      </c:layout>
      <c:barChart>
        <c:barDir val="bar"/>
        <c:grouping val="clustered"/>
        <c:varyColors val="0"/>
        <c:ser>
          <c:idx val="0"/>
          <c:order val="0"/>
          <c:tx>
            <c:strRef>
              <c:f>'1 取組'!$Q$234</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取組'!$P$235:$P$239</c:f>
              <c:strCache>
                <c:ptCount val="5"/>
                <c:pt idx="0">
                  <c:v>無回答</c:v>
                </c:pt>
                <c:pt idx="1">
                  <c:v>第三次産業</c:v>
                </c:pt>
                <c:pt idx="2">
                  <c:v>第二次産業</c:v>
                </c:pt>
                <c:pt idx="3">
                  <c:v>第一次産業</c:v>
                </c:pt>
                <c:pt idx="4">
                  <c:v>全体</c:v>
                </c:pt>
              </c:strCache>
            </c:strRef>
          </c:cat>
          <c:val>
            <c:numRef>
              <c:f>'1 取組'!$Q$235:$Q$239</c:f>
              <c:numCache>
                <c:formatCode>0.0%</c:formatCode>
                <c:ptCount val="5"/>
                <c:pt idx="0">
                  <c:v>0.70588235294117641</c:v>
                </c:pt>
                <c:pt idx="1">
                  <c:v>0.66666666666666674</c:v>
                </c:pt>
                <c:pt idx="2">
                  <c:v>0.6875</c:v>
                </c:pt>
                <c:pt idx="3">
                  <c:v>0.75806451612903225</c:v>
                </c:pt>
                <c:pt idx="4">
                  <c:v>0.70952380952380956</c:v>
                </c:pt>
              </c:numCache>
            </c:numRef>
          </c:val>
        </c:ser>
        <c:ser>
          <c:idx val="1"/>
          <c:order val="1"/>
          <c:tx>
            <c:strRef>
              <c:f>'1 取組'!$R$234</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取組'!$P$235:$P$239</c:f>
              <c:strCache>
                <c:ptCount val="5"/>
                <c:pt idx="0">
                  <c:v>無回答</c:v>
                </c:pt>
                <c:pt idx="1">
                  <c:v>第三次産業</c:v>
                </c:pt>
                <c:pt idx="2">
                  <c:v>第二次産業</c:v>
                </c:pt>
                <c:pt idx="3">
                  <c:v>第一次産業</c:v>
                </c:pt>
                <c:pt idx="4">
                  <c:v>全体</c:v>
                </c:pt>
              </c:strCache>
            </c:strRef>
          </c:cat>
          <c:val>
            <c:numRef>
              <c:f>'1 取組'!$R$235:$R$239</c:f>
              <c:numCache>
                <c:formatCode>0.0%</c:formatCode>
                <c:ptCount val="5"/>
                <c:pt idx="0">
                  <c:v>0.61194029850746268</c:v>
                </c:pt>
                <c:pt idx="1">
                  <c:v>0.61111111111111116</c:v>
                </c:pt>
                <c:pt idx="2">
                  <c:v>0.50704225352112675</c:v>
                </c:pt>
                <c:pt idx="3">
                  <c:v>0.70769230769230773</c:v>
                </c:pt>
                <c:pt idx="4">
                  <c:v>0.60669456066945604</c:v>
                </c:pt>
              </c:numCache>
            </c:numRef>
          </c:val>
        </c:ser>
        <c:ser>
          <c:idx val="2"/>
          <c:order val="2"/>
          <c:tx>
            <c:strRef>
              <c:f>'1 取組'!$S$234</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取組'!$P$235:$P$239</c:f>
              <c:strCache>
                <c:ptCount val="5"/>
                <c:pt idx="0">
                  <c:v>無回答</c:v>
                </c:pt>
                <c:pt idx="1">
                  <c:v>第三次産業</c:v>
                </c:pt>
                <c:pt idx="2">
                  <c:v>第二次産業</c:v>
                </c:pt>
                <c:pt idx="3">
                  <c:v>第一次産業</c:v>
                </c:pt>
                <c:pt idx="4">
                  <c:v>全体</c:v>
                </c:pt>
              </c:strCache>
            </c:strRef>
          </c:cat>
          <c:val>
            <c:numRef>
              <c:f>'1 取組'!$S$235:$S$239</c:f>
              <c:numCache>
                <c:formatCode>0.0%</c:formatCode>
                <c:ptCount val="5"/>
                <c:pt idx="0">
                  <c:v>0.57894736842105265</c:v>
                </c:pt>
                <c:pt idx="1">
                  <c:v>0.5</c:v>
                </c:pt>
                <c:pt idx="2">
                  <c:v>0.43283582089552242</c:v>
                </c:pt>
                <c:pt idx="3">
                  <c:v>0.54838709677419351</c:v>
                </c:pt>
                <c:pt idx="4">
                  <c:v>0.51351351351351349</c:v>
                </c:pt>
              </c:numCache>
            </c:numRef>
          </c:val>
        </c:ser>
        <c:dLbls>
          <c:showLegendKey val="0"/>
          <c:showVal val="0"/>
          <c:showCatName val="0"/>
          <c:showSerName val="0"/>
          <c:showPercent val="0"/>
          <c:showBubbleSize val="0"/>
        </c:dLbls>
        <c:gapWidth val="150"/>
        <c:axId val="136770688"/>
        <c:axId val="136772224"/>
      </c:barChart>
      <c:catAx>
        <c:axId val="136770688"/>
        <c:scaling>
          <c:orientation val="minMax"/>
        </c:scaling>
        <c:delete val="0"/>
        <c:axPos val="l"/>
        <c:majorTickMark val="out"/>
        <c:minorTickMark val="none"/>
        <c:tickLblPos val="nextTo"/>
        <c:txPr>
          <a:bodyPr/>
          <a:lstStyle/>
          <a:p>
            <a:pPr>
              <a:defRPr sz="1200"/>
            </a:pPr>
            <a:endParaRPr lang="ja-JP"/>
          </a:p>
        </c:txPr>
        <c:crossAx val="136772224"/>
        <c:crosses val="autoZero"/>
        <c:auto val="1"/>
        <c:lblAlgn val="ctr"/>
        <c:lblOffset val="100"/>
        <c:noMultiLvlLbl val="0"/>
      </c:catAx>
      <c:valAx>
        <c:axId val="136772224"/>
        <c:scaling>
          <c:orientation val="minMax"/>
        </c:scaling>
        <c:delete val="0"/>
        <c:axPos val="t"/>
        <c:majorGridlines/>
        <c:numFmt formatCode="0%" sourceLinked="0"/>
        <c:majorTickMark val="out"/>
        <c:minorTickMark val="none"/>
        <c:tickLblPos val="nextTo"/>
        <c:txPr>
          <a:bodyPr/>
          <a:lstStyle/>
          <a:p>
            <a:pPr>
              <a:defRPr sz="1200"/>
            </a:pPr>
            <a:endParaRPr lang="ja-JP"/>
          </a:p>
        </c:txPr>
        <c:crossAx val="136770688"/>
        <c:crosses val="max"/>
        <c:crossBetween val="between"/>
      </c:valAx>
    </c:plotArea>
    <c:legend>
      <c:legendPos val="r"/>
      <c:layout>
        <c:manualLayout>
          <c:xMode val="edge"/>
          <c:yMode val="edge"/>
          <c:x val="0.85013230368590764"/>
          <c:y val="0.6002053614616305"/>
          <c:w val="0.13720159650259475"/>
          <c:h val="0.26516577422119636"/>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66774261526666"/>
          <c:y val="5.0925925925925923E-2"/>
          <c:w val="0.6424703341969854"/>
          <c:h val="0.83309419655876349"/>
        </c:manualLayout>
      </c:layout>
      <c:barChart>
        <c:barDir val="bar"/>
        <c:grouping val="clustered"/>
        <c:varyColors val="0"/>
        <c:ser>
          <c:idx val="0"/>
          <c:order val="0"/>
          <c:tx>
            <c:strRef>
              <c:f>'1 取組'!$Q$243</c:f>
              <c:strCache>
                <c:ptCount val="1"/>
                <c:pt idx="0">
                  <c:v>今後</c:v>
                </c:pt>
              </c:strCache>
            </c:strRef>
          </c:tx>
          <c:spPr>
            <a:pattFill prst="ltDnDiag">
              <a:fgClr>
                <a:schemeClr val="accent3"/>
              </a:fgClr>
              <a:bgClr>
                <a:schemeClr val="bg1"/>
              </a:bgClr>
            </a:pattFill>
            <a:ln>
              <a:solidFill>
                <a:schemeClr val="accent3">
                  <a:lumMod val="50000"/>
                </a:schemeClr>
              </a:solidFill>
            </a:ln>
          </c:spPr>
          <c:invertIfNegative val="0"/>
          <c:dLbls>
            <c:showLegendKey val="0"/>
            <c:showVal val="1"/>
            <c:showCatName val="0"/>
            <c:showSerName val="0"/>
            <c:showPercent val="0"/>
            <c:showBubbleSize val="0"/>
            <c:showLeaderLines val="0"/>
          </c:dLbls>
          <c:cat>
            <c:strRef>
              <c:f>'1 取組'!$P$244:$P$248</c:f>
              <c:strCache>
                <c:ptCount val="5"/>
                <c:pt idx="0">
                  <c:v>無回答</c:v>
                </c:pt>
                <c:pt idx="1">
                  <c:v>第三次産業</c:v>
                </c:pt>
                <c:pt idx="2">
                  <c:v>第二次産業</c:v>
                </c:pt>
                <c:pt idx="3">
                  <c:v>第一次産業</c:v>
                </c:pt>
                <c:pt idx="4">
                  <c:v>全体</c:v>
                </c:pt>
              </c:strCache>
            </c:strRef>
          </c:cat>
          <c:val>
            <c:numRef>
              <c:f>'1 取組'!$Q$244:$Q$248</c:f>
              <c:numCache>
                <c:formatCode>0.0%</c:formatCode>
                <c:ptCount val="5"/>
                <c:pt idx="0">
                  <c:v>0.19607843137254902</c:v>
                </c:pt>
                <c:pt idx="1">
                  <c:v>0.18181818181818182</c:v>
                </c:pt>
                <c:pt idx="2">
                  <c:v>0.15625</c:v>
                </c:pt>
                <c:pt idx="3">
                  <c:v>0.20967741935483872</c:v>
                </c:pt>
                <c:pt idx="4">
                  <c:v>0.18571428571428572</c:v>
                </c:pt>
              </c:numCache>
            </c:numRef>
          </c:val>
        </c:ser>
        <c:ser>
          <c:idx val="1"/>
          <c:order val="1"/>
          <c:tx>
            <c:strRef>
              <c:f>'1 取組'!$R$243</c:f>
              <c:strCache>
                <c:ptCount val="1"/>
                <c:pt idx="0">
                  <c:v>現在</c:v>
                </c:pt>
              </c:strCache>
            </c:strRef>
          </c:tx>
          <c:spPr>
            <a:ln>
              <a:solidFill>
                <a:schemeClr val="accent3">
                  <a:lumMod val="50000"/>
                </a:schemeClr>
              </a:solidFill>
            </a:ln>
          </c:spPr>
          <c:invertIfNegative val="0"/>
          <c:dLbls>
            <c:showLegendKey val="0"/>
            <c:showVal val="1"/>
            <c:showCatName val="0"/>
            <c:showSerName val="0"/>
            <c:showPercent val="0"/>
            <c:showBubbleSize val="0"/>
            <c:showLeaderLines val="0"/>
          </c:dLbls>
          <c:cat>
            <c:strRef>
              <c:f>'1 取組'!$P$244:$P$248</c:f>
              <c:strCache>
                <c:ptCount val="5"/>
                <c:pt idx="0">
                  <c:v>無回答</c:v>
                </c:pt>
                <c:pt idx="1">
                  <c:v>第三次産業</c:v>
                </c:pt>
                <c:pt idx="2">
                  <c:v>第二次産業</c:v>
                </c:pt>
                <c:pt idx="3">
                  <c:v>第一次産業</c:v>
                </c:pt>
                <c:pt idx="4">
                  <c:v>全体</c:v>
                </c:pt>
              </c:strCache>
            </c:strRef>
          </c:cat>
          <c:val>
            <c:numRef>
              <c:f>'1 取組'!$R$244:$R$248</c:f>
              <c:numCache>
                <c:formatCode>0.0%</c:formatCode>
                <c:ptCount val="5"/>
                <c:pt idx="0">
                  <c:v>8.9552238805970144E-2</c:v>
                </c:pt>
                <c:pt idx="1">
                  <c:v>5.5555555555555552E-2</c:v>
                </c:pt>
                <c:pt idx="2">
                  <c:v>7.0422535211267609E-2</c:v>
                </c:pt>
                <c:pt idx="3">
                  <c:v>0.12307692307692308</c:v>
                </c:pt>
                <c:pt idx="4">
                  <c:v>8.7866108786610872E-2</c:v>
                </c:pt>
              </c:numCache>
            </c:numRef>
          </c:val>
        </c:ser>
        <c:ser>
          <c:idx val="2"/>
          <c:order val="2"/>
          <c:tx>
            <c:strRef>
              <c:f>'1 取組'!$S$243</c:f>
              <c:strCache>
                <c:ptCount val="1"/>
                <c:pt idx="0">
                  <c:v>５年前</c:v>
                </c:pt>
              </c:strCache>
            </c:strRef>
          </c:tx>
          <c:spPr>
            <a:pattFill prst="ltVert">
              <a:fgClr>
                <a:schemeClr val="accent1"/>
              </a:fgClr>
              <a:bgClr>
                <a:schemeClr val="bg1"/>
              </a:bgClr>
            </a:pattFill>
            <a:ln>
              <a:solidFill>
                <a:schemeClr val="accent1">
                  <a:lumMod val="50000"/>
                </a:schemeClr>
              </a:solidFill>
            </a:ln>
          </c:spPr>
          <c:invertIfNegative val="0"/>
          <c:dLbls>
            <c:showLegendKey val="0"/>
            <c:showVal val="1"/>
            <c:showCatName val="0"/>
            <c:showSerName val="0"/>
            <c:showPercent val="0"/>
            <c:showBubbleSize val="0"/>
            <c:showLeaderLines val="0"/>
          </c:dLbls>
          <c:cat>
            <c:strRef>
              <c:f>'1 取組'!$P$244:$P$248</c:f>
              <c:strCache>
                <c:ptCount val="5"/>
                <c:pt idx="0">
                  <c:v>無回答</c:v>
                </c:pt>
                <c:pt idx="1">
                  <c:v>第三次産業</c:v>
                </c:pt>
                <c:pt idx="2">
                  <c:v>第二次産業</c:v>
                </c:pt>
                <c:pt idx="3">
                  <c:v>第一次産業</c:v>
                </c:pt>
                <c:pt idx="4">
                  <c:v>全体</c:v>
                </c:pt>
              </c:strCache>
            </c:strRef>
          </c:cat>
          <c:val>
            <c:numRef>
              <c:f>'1 取組'!$S$244:$S$248</c:f>
              <c:numCache>
                <c:formatCode>0.0%</c:formatCode>
                <c:ptCount val="5"/>
                <c:pt idx="0">
                  <c:v>3.5087719298245612E-2</c:v>
                </c:pt>
                <c:pt idx="1">
                  <c:v>5.5555555555555552E-2</c:v>
                </c:pt>
                <c:pt idx="2">
                  <c:v>4.4776119402985072E-2</c:v>
                </c:pt>
                <c:pt idx="3">
                  <c:v>4.8387096774193547E-2</c:v>
                </c:pt>
                <c:pt idx="4">
                  <c:v>4.5045045045045043E-2</c:v>
                </c:pt>
              </c:numCache>
            </c:numRef>
          </c:val>
        </c:ser>
        <c:dLbls>
          <c:showLegendKey val="0"/>
          <c:showVal val="0"/>
          <c:showCatName val="0"/>
          <c:showSerName val="0"/>
          <c:showPercent val="0"/>
          <c:showBubbleSize val="0"/>
        </c:dLbls>
        <c:gapWidth val="150"/>
        <c:axId val="143774464"/>
        <c:axId val="143776000"/>
      </c:barChart>
      <c:catAx>
        <c:axId val="143774464"/>
        <c:scaling>
          <c:orientation val="minMax"/>
        </c:scaling>
        <c:delete val="0"/>
        <c:axPos val="l"/>
        <c:majorTickMark val="out"/>
        <c:minorTickMark val="none"/>
        <c:tickLblPos val="nextTo"/>
        <c:txPr>
          <a:bodyPr/>
          <a:lstStyle/>
          <a:p>
            <a:pPr>
              <a:defRPr sz="1200"/>
            </a:pPr>
            <a:endParaRPr lang="ja-JP"/>
          </a:p>
        </c:txPr>
        <c:crossAx val="143776000"/>
        <c:crosses val="autoZero"/>
        <c:auto val="1"/>
        <c:lblAlgn val="ctr"/>
        <c:lblOffset val="100"/>
        <c:noMultiLvlLbl val="0"/>
      </c:catAx>
      <c:valAx>
        <c:axId val="143776000"/>
        <c:scaling>
          <c:orientation val="minMax"/>
        </c:scaling>
        <c:delete val="0"/>
        <c:axPos val="t"/>
        <c:majorGridlines/>
        <c:numFmt formatCode="0%" sourceLinked="0"/>
        <c:majorTickMark val="out"/>
        <c:minorTickMark val="none"/>
        <c:tickLblPos val="nextTo"/>
        <c:txPr>
          <a:bodyPr/>
          <a:lstStyle/>
          <a:p>
            <a:pPr>
              <a:defRPr sz="1200"/>
            </a:pPr>
            <a:endParaRPr lang="ja-JP"/>
          </a:p>
        </c:txPr>
        <c:crossAx val="143774464"/>
        <c:crosses val="max"/>
        <c:crossBetween val="between"/>
      </c:valAx>
    </c:plotArea>
    <c:legend>
      <c:legendPos val="r"/>
      <c:layout>
        <c:manualLayout>
          <c:xMode val="edge"/>
          <c:yMode val="edge"/>
          <c:x val="0.83479028190087901"/>
          <c:y val="0.46656782157918603"/>
          <c:w val="0.14886151801095865"/>
          <c:h val="0.28686930780984737"/>
        </c:manualLayout>
      </c:layout>
      <c:overlay val="0"/>
      <c:spPr>
        <a:solidFill>
          <a:schemeClr val="bg1"/>
        </a:solidFill>
        <a:ln>
          <a:solidFill>
            <a:schemeClr val="tx1"/>
          </a:solidFill>
        </a:ln>
      </c:spPr>
      <c:txPr>
        <a:bodyPr/>
        <a:lstStyle/>
        <a:p>
          <a:pPr>
            <a:defRPr sz="1200"/>
          </a:pPr>
          <a:endParaRPr lang="ja-JP"/>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20</xdr:col>
      <xdr:colOff>133292</xdr:colOff>
      <xdr:row>86</xdr:row>
      <xdr:rowOff>71699</xdr:rowOff>
    </xdr:from>
    <xdr:to>
      <xdr:col>29</xdr:col>
      <xdr:colOff>581529</xdr:colOff>
      <xdr:row>108</xdr:row>
      <xdr:rowOff>127039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336176</xdr:colOff>
      <xdr:row>115</xdr:row>
      <xdr:rowOff>67237</xdr:rowOff>
    </xdr:from>
    <xdr:to>
      <xdr:col>28</xdr:col>
      <xdr:colOff>728383</xdr:colOff>
      <xdr:row>131</xdr:row>
      <xdr:rowOff>123265</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336176</xdr:colOff>
      <xdr:row>134</xdr:row>
      <xdr:rowOff>56031</xdr:rowOff>
    </xdr:from>
    <xdr:to>
      <xdr:col>28</xdr:col>
      <xdr:colOff>728383</xdr:colOff>
      <xdr:row>150</xdr:row>
      <xdr:rowOff>156883</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358588</xdr:colOff>
      <xdr:row>153</xdr:row>
      <xdr:rowOff>67239</xdr:rowOff>
    </xdr:from>
    <xdr:to>
      <xdr:col>28</xdr:col>
      <xdr:colOff>761999</xdr:colOff>
      <xdr:row>170</xdr:row>
      <xdr:rowOff>33619</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347382</xdr:colOff>
      <xdr:row>174</xdr:row>
      <xdr:rowOff>44823</xdr:rowOff>
    </xdr:from>
    <xdr:to>
      <xdr:col>28</xdr:col>
      <xdr:colOff>728383</xdr:colOff>
      <xdr:row>190</xdr:row>
      <xdr:rowOff>156883</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336175</xdr:colOff>
      <xdr:row>193</xdr:row>
      <xdr:rowOff>22412</xdr:rowOff>
    </xdr:from>
    <xdr:to>
      <xdr:col>28</xdr:col>
      <xdr:colOff>750793</xdr:colOff>
      <xdr:row>210</xdr:row>
      <xdr:rowOff>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336177</xdr:colOff>
      <xdr:row>212</xdr:row>
      <xdr:rowOff>44824</xdr:rowOff>
    </xdr:from>
    <xdr:to>
      <xdr:col>28</xdr:col>
      <xdr:colOff>773206</xdr:colOff>
      <xdr:row>229</xdr:row>
      <xdr:rowOff>56030</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369794</xdr:colOff>
      <xdr:row>233</xdr:row>
      <xdr:rowOff>56029</xdr:rowOff>
    </xdr:from>
    <xdr:to>
      <xdr:col>28</xdr:col>
      <xdr:colOff>739588</xdr:colOff>
      <xdr:row>250</xdr:row>
      <xdr:rowOff>33618</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392207</xdr:colOff>
      <xdr:row>252</xdr:row>
      <xdr:rowOff>44825</xdr:rowOff>
    </xdr:from>
    <xdr:to>
      <xdr:col>28</xdr:col>
      <xdr:colOff>739588</xdr:colOff>
      <xdr:row>269</xdr:row>
      <xdr:rowOff>44825</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20</xdr:col>
      <xdr:colOff>336177</xdr:colOff>
      <xdr:row>271</xdr:row>
      <xdr:rowOff>22412</xdr:rowOff>
    </xdr:from>
    <xdr:to>
      <xdr:col>28</xdr:col>
      <xdr:colOff>739588</xdr:colOff>
      <xdr:row>288</xdr:row>
      <xdr:rowOff>134470</xdr:rowOff>
    </xdr:to>
    <xdr:graphicFrame macro="">
      <xdr:nvGraphicFramePr>
        <xdr:cNvPr id="19" name="グラフ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0.83205</cdr:x>
      <cdr:y>0.25896</cdr:y>
    </cdr:from>
    <cdr:to>
      <cdr:x>1</cdr:x>
      <cdr:y>0.42272</cdr:y>
    </cdr:to>
    <cdr:sp macro="" textlink="">
      <cdr:nvSpPr>
        <cdr:cNvPr id="2" name="テキスト ボックス 1"/>
        <cdr:cNvSpPr txBox="1"/>
      </cdr:nvSpPr>
      <cdr:spPr>
        <a:xfrm xmlns:a="http://schemas.openxmlformats.org/drawingml/2006/main">
          <a:off x="4861704" y="1201430"/>
          <a:ext cx="981365" cy="7597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100"/>
            <a:t>事業所規模</a:t>
          </a:r>
          <a:endParaRPr lang="en-US" altLang="ja-JP" sz="1100"/>
        </a:p>
        <a:p xmlns:a="http://schemas.openxmlformats.org/drawingml/2006/main">
          <a:pPr algn="ctr"/>
          <a:r>
            <a:rPr lang="ja-JP" altLang="en-US" sz="1100"/>
            <a:t>（従業員数）</a:t>
          </a:r>
        </a:p>
      </cdr:txBody>
    </cdr:sp>
  </cdr:relSizeAnchor>
  <cdr:relSizeAnchor xmlns:cdr="http://schemas.openxmlformats.org/drawingml/2006/chartDrawing">
    <cdr:from>
      <cdr:x>0.01343</cdr:x>
      <cdr:y>0.00703</cdr:y>
    </cdr:from>
    <cdr:to>
      <cdr:x>0.60537</cdr:x>
      <cdr:y>0.08765</cdr:y>
    </cdr:to>
    <cdr:sp macro="" textlink="">
      <cdr:nvSpPr>
        <cdr:cNvPr id="3" name="テキスト ボックス 2"/>
        <cdr:cNvSpPr txBox="1"/>
      </cdr:nvSpPr>
      <cdr:spPr>
        <a:xfrm xmlns:a="http://schemas.openxmlformats.org/drawingml/2006/main">
          <a:off x="82441" y="32016"/>
          <a:ext cx="3633107" cy="3673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effectLst/>
              <a:latin typeface="HG丸ｺﾞｼｯｸM-PRO" panose="020F0600000000000000" pitchFamily="50" charset="-128"/>
              <a:ea typeface="HG丸ｺﾞｼｯｸM-PRO" panose="020F0600000000000000" pitchFamily="50" charset="-128"/>
              <a:cs typeface="+mn-cs"/>
            </a:rPr>
            <a:t>図</a:t>
          </a:r>
          <a:r>
            <a:rPr lang="ja-JP" altLang="en-US" sz="1400" b="0" i="0" baseline="0">
              <a:effectLst/>
              <a:latin typeface="HG丸ｺﾞｼｯｸM-PRO" panose="020F0600000000000000" pitchFamily="50" charset="-128"/>
              <a:ea typeface="HG丸ｺﾞｼｯｸM-PRO" panose="020F0600000000000000" pitchFamily="50" charset="-128"/>
              <a:cs typeface="+mn-cs"/>
            </a:rPr>
            <a:t>４－６</a:t>
          </a:r>
          <a:r>
            <a:rPr lang="ja-JP" altLang="ja-JP" sz="1400" b="0" i="0" baseline="0">
              <a:effectLst/>
              <a:latin typeface="HG丸ｺﾞｼｯｸM-PRO" panose="020F0600000000000000" pitchFamily="50" charset="-128"/>
              <a:ea typeface="HG丸ｺﾞｼｯｸM-PRO" panose="020F0600000000000000" pitchFamily="50" charset="-128"/>
              <a:cs typeface="+mn-cs"/>
            </a:rPr>
            <a:t>　業種別・事業所規模別　アンケート回答分布</a:t>
          </a:r>
          <a:endParaRPr lang="ja-JP" altLang="ja-JP" sz="1400" b="0">
            <a:effectLst/>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0.22822</cdr:x>
      <cdr:y>0.1551</cdr:y>
    </cdr:from>
    <cdr:to>
      <cdr:x>0.3126</cdr:x>
      <cdr:y>0.20823</cdr:y>
    </cdr:to>
    <cdr:sp macro="" textlink="">
      <cdr:nvSpPr>
        <cdr:cNvPr id="4" name="テキスト ボックス 3"/>
        <cdr:cNvSpPr txBox="1"/>
      </cdr:nvSpPr>
      <cdr:spPr>
        <a:xfrm xmlns:a="http://schemas.openxmlformats.org/drawingml/2006/main">
          <a:off x="1333500" y="719577"/>
          <a:ext cx="493058" cy="2465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(18.4)</a:t>
          </a:r>
          <a:endParaRPr lang="ja-JP" altLang="en-US" sz="1100"/>
        </a:p>
      </cdr:txBody>
    </cdr:sp>
  </cdr:relSizeAnchor>
  <cdr:relSizeAnchor xmlns:cdr="http://schemas.openxmlformats.org/drawingml/2006/chartDrawing">
    <cdr:from>
      <cdr:x>0.22924</cdr:x>
      <cdr:y>0.40948</cdr:y>
    </cdr:from>
    <cdr:to>
      <cdr:x>0.31363</cdr:x>
      <cdr:y>0.46261</cdr:y>
    </cdr:to>
    <cdr:sp macro="" textlink="">
      <cdr:nvSpPr>
        <cdr:cNvPr id="6" name="テキスト ボックス 1"/>
        <cdr:cNvSpPr txBox="1"/>
      </cdr:nvSpPr>
      <cdr:spPr>
        <a:xfrm xmlns:a="http://schemas.openxmlformats.org/drawingml/2006/main">
          <a:off x="1339476" y="1899771"/>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(44.7)</a:t>
          </a:r>
          <a:endParaRPr lang="ja-JP" altLang="en-US" sz="1100"/>
        </a:p>
      </cdr:txBody>
    </cdr:sp>
  </cdr:relSizeAnchor>
  <cdr:relSizeAnchor xmlns:cdr="http://schemas.openxmlformats.org/drawingml/2006/chartDrawing">
    <cdr:from>
      <cdr:x>0.22541</cdr:x>
      <cdr:y>0.67516</cdr:y>
    </cdr:from>
    <cdr:to>
      <cdr:x>0.30979</cdr:x>
      <cdr:y>0.7283</cdr:y>
    </cdr:to>
    <cdr:sp macro="" textlink="">
      <cdr:nvSpPr>
        <cdr:cNvPr id="7" name="テキスト ボックス 1"/>
        <cdr:cNvSpPr txBox="1"/>
      </cdr:nvSpPr>
      <cdr:spPr>
        <a:xfrm xmlns:a="http://schemas.openxmlformats.org/drawingml/2006/main">
          <a:off x="1317065" y="3132418"/>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(21.1)</a:t>
          </a:r>
          <a:endParaRPr lang="ja-JP" altLang="en-US" sz="1100"/>
        </a:p>
      </cdr:txBody>
    </cdr:sp>
  </cdr:relSizeAnchor>
  <cdr:relSizeAnchor xmlns:cdr="http://schemas.openxmlformats.org/drawingml/2006/chartDrawing">
    <cdr:from>
      <cdr:x>0.22924</cdr:x>
      <cdr:y>0.82733</cdr:y>
    </cdr:from>
    <cdr:to>
      <cdr:x>0.31363</cdr:x>
      <cdr:y>0.88046</cdr:y>
    </cdr:to>
    <cdr:sp macro="" textlink="">
      <cdr:nvSpPr>
        <cdr:cNvPr id="8" name="テキスト ボックス 1"/>
        <cdr:cNvSpPr txBox="1"/>
      </cdr:nvSpPr>
      <cdr:spPr>
        <a:xfrm xmlns:a="http://schemas.openxmlformats.org/drawingml/2006/main">
          <a:off x="1339476" y="3838388"/>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(15.8)</a:t>
          </a:r>
          <a:endParaRPr lang="ja-JP" altLang="en-US" sz="1100"/>
        </a:p>
      </cdr:txBody>
    </cdr:sp>
  </cdr:relSizeAnchor>
  <cdr:relSizeAnchor xmlns:cdr="http://schemas.openxmlformats.org/drawingml/2006/chartDrawing">
    <cdr:from>
      <cdr:x>0.36541</cdr:x>
      <cdr:y>0.11239</cdr:y>
    </cdr:from>
    <cdr:to>
      <cdr:x>0.44979</cdr:x>
      <cdr:y>0.16553</cdr:y>
    </cdr:to>
    <cdr:sp macro="" textlink="">
      <cdr:nvSpPr>
        <cdr:cNvPr id="9" name="テキスト ボックス 1"/>
        <cdr:cNvSpPr txBox="1"/>
      </cdr:nvSpPr>
      <cdr:spPr>
        <a:xfrm xmlns:a="http://schemas.openxmlformats.org/drawingml/2006/main">
          <a:off x="2135094" y="521447"/>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(8.3)</a:t>
          </a:r>
          <a:endParaRPr lang="ja-JP" altLang="en-US" sz="1100"/>
        </a:p>
      </cdr:txBody>
    </cdr:sp>
  </cdr:relSizeAnchor>
  <cdr:relSizeAnchor xmlns:cdr="http://schemas.openxmlformats.org/drawingml/2006/chartDrawing">
    <cdr:from>
      <cdr:x>0.36924</cdr:x>
      <cdr:y>0.24282</cdr:y>
    </cdr:from>
    <cdr:to>
      <cdr:x>0.45363</cdr:x>
      <cdr:y>0.29596</cdr:y>
    </cdr:to>
    <cdr:sp macro="" textlink="">
      <cdr:nvSpPr>
        <cdr:cNvPr id="10" name="テキスト ボックス 1"/>
        <cdr:cNvSpPr txBox="1"/>
      </cdr:nvSpPr>
      <cdr:spPr>
        <a:xfrm xmlns:a="http://schemas.openxmlformats.org/drawingml/2006/main">
          <a:off x="2157506" y="1126565"/>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(23.6)</a:t>
          </a:r>
          <a:endParaRPr lang="ja-JP" altLang="en-US" sz="1100"/>
        </a:p>
      </cdr:txBody>
    </cdr:sp>
  </cdr:relSizeAnchor>
  <cdr:relSizeAnchor xmlns:cdr="http://schemas.openxmlformats.org/drawingml/2006/chartDrawing">
    <cdr:from>
      <cdr:x>0.36924</cdr:x>
      <cdr:y>0.53507</cdr:y>
    </cdr:from>
    <cdr:to>
      <cdr:x>0.45363</cdr:x>
      <cdr:y>0.58821</cdr:y>
    </cdr:to>
    <cdr:sp macro="" textlink="">
      <cdr:nvSpPr>
        <cdr:cNvPr id="11" name="テキスト ボックス 1"/>
        <cdr:cNvSpPr txBox="1"/>
      </cdr:nvSpPr>
      <cdr:spPr>
        <a:xfrm xmlns:a="http://schemas.openxmlformats.org/drawingml/2006/main">
          <a:off x="2157506" y="2482476"/>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(48.6)</a:t>
          </a:r>
          <a:endParaRPr lang="ja-JP" altLang="en-US" sz="1100"/>
        </a:p>
      </cdr:txBody>
    </cdr:sp>
  </cdr:relSizeAnchor>
  <cdr:relSizeAnchor xmlns:cdr="http://schemas.openxmlformats.org/drawingml/2006/chartDrawing">
    <cdr:from>
      <cdr:x>0.37116</cdr:x>
      <cdr:y>0.78626</cdr:y>
    </cdr:from>
    <cdr:to>
      <cdr:x>0.45554</cdr:x>
      <cdr:y>0.8394</cdr:y>
    </cdr:to>
    <cdr:sp macro="" textlink="">
      <cdr:nvSpPr>
        <cdr:cNvPr id="12" name="テキスト ボックス 1"/>
        <cdr:cNvSpPr txBox="1"/>
      </cdr:nvSpPr>
      <cdr:spPr>
        <a:xfrm xmlns:a="http://schemas.openxmlformats.org/drawingml/2006/main">
          <a:off x="2168712" y="3647888"/>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(13.9)</a:t>
          </a:r>
          <a:endParaRPr lang="ja-JP" altLang="en-US" sz="1100"/>
        </a:p>
      </cdr:txBody>
    </cdr:sp>
  </cdr:relSizeAnchor>
  <cdr:relSizeAnchor xmlns:cdr="http://schemas.openxmlformats.org/drawingml/2006/chartDrawing">
    <cdr:from>
      <cdr:x>0.37116</cdr:x>
      <cdr:y>0.86355</cdr:y>
    </cdr:from>
    <cdr:to>
      <cdr:x>0.45554</cdr:x>
      <cdr:y>0.91669</cdr:y>
    </cdr:to>
    <cdr:sp macro="" textlink="">
      <cdr:nvSpPr>
        <cdr:cNvPr id="13" name="テキスト ボックス 1"/>
        <cdr:cNvSpPr txBox="1"/>
      </cdr:nvSpPr>
      <cdr:spPr>
        <a:xfrm xmlns:a="http://schemas.openxmlformats.org/drawingml/2006/main">
          <a:off x="2168713" y="4006476"/>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(5.6)</a:t>
          </a:r>
          <a:endParaRPr lang="ja-JP" altLang="en-US" sz="1100"/>
        </a:p>
      </cdr:txBody>
    </cdr:sp>
  </cdr:relSizeAnchor>
  <cdr:relSizeAnchor xmlns:cdr="http://schemas.openxmlformats.org/drawingml/2006/chartDrawing">
    <cdr:from>
      <cdr:x>0.50349</cdr:x>
      <cdr:y>0.10032</cdr:y>
    </cdr:from>
    <cdr:to>
      <cdr:x>0.58787</cdr:x>
      <cdr:y>0.15345</cdr:y>
    </cdr:to>
    <cdr:sp macro="" textlink="">
      <cdr:nvSpPr>
        <cdr:cNvPr id="14" name="テキスト ボックス 1"/>
        <cdr:cNvSpPr txBox="1"/>
      </cdr:nvSpPr>
      <cdr:spPr>
        <a:xfrm xmlns:a="http://schemas.openxmlformats.org/drawingml/2006/main">
          <a:off x="2941918" y="465417"/>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(4.5)</a:t>
          </a:r>
          <a:endParaRPr lang="ja-JP" altLang="en-US" sz="1100"/>
        </a:p>
      </cdr:txBody>
    </cdr:sp>
  </cdr:relSizeAnchor>
  <cdr:relSizeAnchor xmlns:cdr="http://schemas.openxmlformats.org/drawingml/2006/chartDrawing">
    <cdr:from>
      <cdr:x>0.50157</cdr:x>
      <cdr:y>0.1921</cdr:y>
    </cdr:from>
    <cdr:to>
      <cdr:x>0.58595</cdr:x>
      <cdr:y>0.24523</cdr:y>
    </cdr:to>
    <cdr:sp macro="" textlink="">
      <cdr:nvSpPr>
        <cdr:cNvPr id="15" name="テキスト ボックス 1"/>
        <cdr:cNvSpPr txBox="1"/>
      </cdr:nvSpPr>
      <cdr:spPr>
        <a:xfrm xmlns:a="http://schemas.openxmlformats.org/drawingml/2006/main">
          <a:off x="2930711" y="891241"/>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(18.2)</a:t>
          </a:r>
          <a:endParaRPr lang="ja-JP" altLang="en-US" sz="1100"/>
        </a:p>
      </cdr:txBody>
    </cdr:sp>
  </cdr:relSizeAnchor>
  <cdr:relSizeAnchor xmlns:cdr="http://schemas.openxmlformats.org/drawingml/2006/chartDrawing">
    <cdr:from>
      <cdr:x>0.50349</cdr:x>
      <cdr:y>0.37808</cdr:y>
    </cdr:from>
    <cdr:to>
      <cdr:x>0.58787</cdr:x>
      <cdr:y>0.43121</cdr:y>
    </cdr:to>
    <cdr:sp macro="" textlink="">
      <cdr:nvSpPr>
        <cdr:cNvPr id="16" name="テキスト ボックス 1"/>
        <cdr:cNvSpPr txBox="1"/>
      </cdr:nvSpPr>
      <cdr:spPr>
        <a:xfrm xmlns:a="http://schemas.openxmlformats.org/drawingml/2006/main">
          <a:off x="2941917" y="1754094"/>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(28.8)</a:t>
          </a:r>
          <a:endParaRPr lang="ja-JP" altLang="en-US" sz="1100"/>
        </a:p>
      </cdr:txBody>
    </cdr:sp>
  </cdr:relSizeAnchor>
  <cdr:relSizeAnchor xmlns:cdr="http://schemas.openxmlformats.org/drawingml/2006/chartDrawing">
    <cdr:from>
      <cdr:x>0.50349</cdr:x>
      <cdr:y>0.59062</cdr:y>
    </cdr:from>
    <cdr:to>
      <cdr:x>0.58787</cdr:x>
      <cdr:y>0.64376</cdr:y>
    </cdr:to>
    <cdr:sp macro="" textlink="">
      <cdr:nvSpPr>
        <cdr:cNvPr id="17" name="テキスト ボックス 1"/>
        <cdr:cNvSpPr txBox="1"/>
      </cdr:nvSpPr>
      <cdr:spPr>
        <a:xfrm xmlns:a="http://schemas.openxmlformats.org/drawingml/2006/main">
          <a:off x="2941918" y="2740212"/>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(22.7)</a:t>
          </a:r>
          <a:endParaRPr lang="ja-JP" altLang="en-US" sz="1100"/>
        </a:p>
      </cdr:txBody>
    </cdr:sp>
  </cdr:relSizeAnchor>
  <cdr:relSizeAnchor xmlns:cdr="http://schemas.openxmlformats.org/drawingml/2006/chartDrawing">
    <cdr:from>
      <cdr:x>0.49965</cdr:x>
      <cdr:y>0.78385</cdr:y>
    </cdr:from>
    <cdr:to>
      <cdr:x>0.58404</cdr:x>
      <cdr:y>0.83699</cdr:y>
    </cdr:to>
    <cdr:sp macro="" textlink="">
      <cdr:nvSpPr>
        <cdr:cNvPr id="18" name="テキスト ボックス 1"/>
        <cdr:cNvSpPr txBox="1"/>
      </cdr:nvSpPr>
      <cdr:spPr>
        <a:xfrm xmlns:a="http://schemas.openxmlformats.org/drawingml/2006/main">
          <a:off x="2919506" y="3636682"/>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(25.8)</a:t>
          </a:r>
          <a:endParaRPr lang="ja-JP" altLang="en-US" sz="1100"/>
        </a:p>
      </cdr:txBody>
    </cdr:sp>
  </cdr:relSizeAnchor>
  <cdr:relSizeAnchor xmlns:cdr="http://schemas.openxmlformats.org/drawingml/2006/chartDrawing">
    <cdr:from>
      <cdr:x>0.63965</cdr:x>
      <cdr:y>0.16553</cdr:y>
    </cdr:from>
    <cdr:to>
      <cdr:x>0.72404</cdr:x>
      <cdr:y>0.21867</cdr:y>
    </cdr:to>
    <cdr:sp macro="" textlink="">
      <cdr:nvSpPr>
        <cdr:cNvPr id="19" name="テキスト ボックス 1"/>
        <cdr:cNvSpPr txBox="1"/>
      </cdr:nvSpPr>
      <cdr:spPr>
        <a:xfrm xmlns:a="http://schemas.openxmlformats.org/drawingml/2006/main">
          <a:off x="3737536" y="767977"/>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(21.4)</a:t>
          </a:r>
          <a:endParaRPr lang="ja-JP" altLang="en-US" sz="1100"/>
        </a:p>
      </cdr:txBody>
    </cdr:sp>
  </cdr:relSizeAnchor>
  <cdr:relSizeAnchor xmlns:cdr="http://schemas.openxmlformats.org/drawingml/2006/chartDrawing">
    <cdr:from>
      <cdr:x>0.63773</cdr:x>
      <cdr:y>0.31528</cdr:y>
    </cdr:from>
    <cdr:to>
      <cdr:x>0.72212</cdr:x>
      <cdr:y>0.36842</cdr:y>
    </cdr:to>
    <cdr:sp macro="" textlink="">
      <cdr:nvSpPr>
        <cdr:cNvPr id="20" name="テキスト ボックス 1"/>
        <cdr:cNvSpPr txBox="1"/>
      </cdr:nvSpPr>
      <cdr:spPr>
        <a:xfrm xmlns:a="http://schemas.openxmlformats.org/drawingml/2006/main">
          <a:off x="3726329" y="1462741"/>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(15.7)</a:t>
          </a:r>
          <a:endParaRPr lang="ja-JP" altLang="en-US" sz="1100"/>
        </a:p>
      </cdr:txBody>
    </cdr:sp>
  </cdr:relSizeAnchor>
  <cdr:relSizeAnchor xmlns:cdr="http://schemas.openxmlformats.org/drawingml/2006/chartDrawing">
    <cdr:from>
      <cdr:x>0.63773</cdr:x>
      <cdr:y>0.5399</cdr:y>
    </cdr:from>
    <cdr:to>
      <cdr:x>0.72212</cdr:x>
      <cdr:y>0.59304</cdr:y>
    </cdr:to>
    <cdr:sp macro="" textlink="">
      <cdr:nvSpPr>
        <cdr:cNvPr id="21" name="テキスト ボックス 1"/>
        <cdr:cNvSpPr txBox="1"/>
      </cdr:nvSpPr>
      <cdr:spPr>
        <a:xfrm xmlns:a="http://schemas.openxmlformats.org/drawingml/2006/main">
          <a:off x="3726329" y="2504888"/>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(40.0)</a:t>
          </a:r>
          <a:endParaRPr lang="ja-JP" altLang="en-US" sz="1100"/>
        </a:p>
      </cdr:txBody>
    </cdr:sp>
  </cdr:relSizeAnchor>
  <cdr:relSizeAnchor xmlns:cdr="http://schemas.openxmlformats.org/drawingml/2006/chartDrawing">
    <cdr:from>
      <cdr:x>0.64157</cdr:x>
      <cdr:y>0.76211</cdr:y>
    </cdr:from>
    <cdr:to>
      <cdr:x>0.72595</cdr:x>
      <cdr:y>0.81525</cdr:y>
    </cdr:to>
    <cdr:sp macro="" textlink="">
      <cdr:nvSpPr>
        <cdr:cNvPr id="22" name="テキスト ボックス 1"/>
        <cdr:cNvSpPr txBox="1"/>
      </cdr:nvSpPr>
      <cdr:spPr>
        <a:xfrm xmlns:a="http://schemas.openxmlformats.org/drawingml/2006/main">
          <a:off x="3748741" y="3535830"/>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(14.3)</a:t>
          </a:r>
          <a:endParaRPr lang="ja-JP" altLang="en-US" sz="1100"/>
        </a:p>
      </cdr:txBody>
    </cdr:sp>
  </cdr:relSizeAnchor>
  <cdr:relSizeAnchor xmlns:cdr="http://schemas.openxmlformats.org/drawingml/2006/chartDrawing">
    <cdr:from>
      <cdr:x>0.64157</cdr:x>
      <cdr:y>0.85389</cdr:y>
    </cdr:from>
    <cdr:to>
      <cdr:x>0.72595</cdr:x>
      <cdr:y>0.90703</cdr:y>
    </cdr:to>
    <cdr:sp macro="" textlink="">
      <cdr:nvSpPr>
        <cdr:cNvPr id="23" name="テキスト ボックス 1"/>
        <cdr:cNvSpPr txBox="1"/>
      </cdr:nvSpPr>
      <cdr:spPr>
        <a:xfrm xmlns:a="http://schemas.openxmlformats.org/drawingml/2006/main">
          <a:off x="3748741" y="3961652"/>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(8.6)</a:t>
          </a:r>
          <a:endParaRPr lang="ja-JP" altLang="en-US" sz="1100"/>
        </a:p>
      </cdr:txBody>
    </cdr:sp>
  </cdr:relSizeAnchor>
  <cdr:relSizeAnchor xmlns:cdr="http://schemas.openxmlformats.org/drawingml/2006/chartDrawing">
    <cdr:from>
      <cdr:x>0.77965</cdr:x>
      <cdr:y>0.11722</cdr:y>
    </cdr:from>
    <cdr:to>
      <cdr:x>0.86404</cdr:x>
      <cdr:y>0.17036</cdr:y>
    </cdr:to>
    <cdr:sp macro="" textlink="">
      <cdr:nvSpPr>
        <cdr:cNvPr id="24" name="テキスト ボックス 1"/>
        <cdr:cNvSpPr txBox="1"/>
      </cdr:nvSpPr>
      <cdr:spPr>
        <a:xfrm xmlns:a="http://schemas.openxmlformats.org/drawingml/2006/main">
          <a:off x="4555564" y="543859"/>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(9.8)</a:t>
          </a:r>
          <a:endParaRPr lang="ja-JP" altLang="en-US" sz="1100"/>
        </a:p>
      </cdr:txBody>
    </cdr:sp>
  </cdr:relSizeAnchor>
  <cdr:relSizeAnchor xmlns:cdr="http://schemas.openxmlformats.org/drawingml/2006/chartDrawing">
    <cdr:from>
      <cdr:x>0.78157</cdr:x>
      <cdr:y>0.23316</cdr:y>
    </cdr:from>
    <cdr:to>
      <cdr:x>0.86595</cdr:x>
      <cdr:y>0.28629</cdr:y>
    </cdr:to>
    <cdr:sp macro="" textlink="">
      <cdr:nvSpPr>
        <cdr:cNvPr id="25" name="テキスト ボックス 1"/>
        <cdr:cNvSpPr txBox="1"/>
      </cdr:nvSpPr>
      <cdr:spPr>
        <a:xfrm xmlns:a="http://schemas.openxmlformats.org/drawingml/2006/main">
          <a:off x="4566770" y="1081741"/>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(19.1)</a:t>
          </a:r>
          <a:endParaRPr lang="ja-JP" altLang="en-US" sz="1100"/>
        </a:p>
      </cdr:txBody>
    </cdr:sp>
  </cdr:relSizeAnchor>
  <cdr:relSizeAnchor xmlns:cdr="http://schemas.openxmlformats.org/drawingml/2006/chartDrawing">
    <cdr:from>
      <cdr:x>0.7739</cdr:x>
      <cdr:y>0.47469</cdr:y>
    </cdr:from>
    <cdr:to>
      <cdr:x>0.85828</cdr:x>
      <cdr:y>0.52783</cdr:y>
    </cdr:to>
    <cdr:sp macro="" textlink="">
      <cdr:nvSpPr>
        <cdr:cNvPr id="26" name="テキスト ボックス 1"/>
        <cdr:cNvSpPr txBox="1"/>
      </cdr:nvSpPr>
      <cdr:spPr>
        <a:xfrm xmlns:a="http://schemas.openxmlformats.org/drawingml/2006/main">
          <a:off x="4521947" y="2202329"/>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(40.2)</a:t>
          </a:r>
          <a:endParaRPr lang="ja-JP" altLang="en-US" sz="1100"/>
        </a:p>
      </cdr:txBody>
    </cdr:sp>
  </cdr:relSizeAnchor>
  <cdr:relSizeAnchor xmlns:cdr="http://schemas.openxmlformats.org/drawingml/2006/chartDrawing">
    <cdr:from>
      <cdr:x>0.77582</cdr:x>
      <cdr:y>0.70897</cdr:y>
    </cdr:from>
    <cdr:to>
      <cdr:x>0.8602</cdr:x>
      <cdr:y>0.76211</cdr:y>
    </cdr:to>
    <cdr:sp macro="" textlink="">
      <cdr:nvSpPr>
        <cdr:cNvPr id="27" name="テキスト ボックス 1"/>
        <cdr:cNvSpPr txBox="1"/>
      </cdr:nvSpPr>
      <cdr:spPr>
        <a:xfrm xmlns:a="http://schemas.openxmlformats.org/drawingml/2006/main">
          <a:off x="4533153" y="3289300"/>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(17.5)</a:t>
          </a:r>
          <a:endParaRPr lang="ja-JP" altLang="en-US" sz="1100"/>
        </a:p>
      </cdr:txBody>
    </cdr:sp>
  </cdr:relSizeAnchor>
  <cdr:relSizeAnchor xmlns:cdr="http://schemas.openxmlformats.org/drawingml/2006/chartDrawing">
    <cdr:from>
      <cdr:x>0.77582</cdr:x>
      <cdr:y>0.82974</cdr:y>
    </cdr:from>
    <cdr:to>
      <cdr:x>0.8602</cdr:x>
      <cdr:y>0.88288</cdr:y>
    </cdr:to>
    <cdr:sp macro="" textlink="">
      <cdr:nvSpPr>
        <cdr:cNvPr id="28" name="テキスト ボックス 1"/>
        <cdr:cNvSpPr txBox="1"/>
      </cdr:nvSpPr>
      <cdr:spPr>
        <a:xfrm xmlns:a="http://schemas.openxmlformats.org/drawingml/2006/main">
          <a:off x="4533153" y="3849595"/>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(13.4)</a:t>
          </a:r>
          <a:endParaRPr lang="ja-JP" altLang="en-US" sz="1100"/>
        </a:p>
      </cdr:txBody>
    </cdr:sp>
  </cdr:relSizeAnchor>
</c:userShapes>
</file>

<file path=xl/drawings/drawing11.xml><?xml version="1.0" encoding="utf-8"?>
<c:userShapes xmlns:c="http://schemas.openxmlformats.org/drawingml/2006/chart">
  <cdr:relSizeAnchor xmlns:cdr="http://schemas.openxmlformats.org/drawingml/2006/chartDrawing">
    <cdr:from>
      <cdr:x>0.83401</cdr:x>
      <cdr:y>0.26434</cdr:y>
    </cdr:from>
    <cdr:to>
      <cdr:x>1</cdr:x>
      <cdr:y>0.42292</cdr:y>
    </cdr:to>
    <cdr:sp macro="" textlink="">
      <cdr:nvSpPr>
        <cdr:cNvPr id="2" name="テキスト ボックス 1"/>
        <cdr:cNvSpPr txBox="1"/>
      </cdr:nvSpPr>
      <cdr:spPr>
        <a:xfrm xmlns:a="http://schemas.openxmlformats.org/drawingml/2006/main">
          <a:off x="4853179" y="1230245"/>
          <a:ext cx="965876" cy="73807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100"/>
            <a:t>企業規模</a:t>
          </a:r>
          <a:endParaRPr lang="en-US" altLang="ja-JP" sz="1100"/>
        </a:p>
        <a:p xmlns:a="http://schemas.openxmlformats.org/drawingml/2006/main">
          <a:pPr algn="ctr"/>
          <a:r>
            <a:rPr lang="ja-JP" altLang="en-US" sz="1100"/>
            <a:t>（従業員数）</a:t>
          </a:r>
        </a:p>
      </cdr:txBody>
    </cdr:sp>
  </cdr:relSizeAnchor>
  <cdr:relSizeAnchor xmlns:cdr="http://schemas.openxmlformats.org/drawingml/2006/chartDrawing">
    <cdr:from>
      <cdr:x>0.00741</cdr:x>
      <cdr:y>0.01102</cdr:y>
    </cdr:from>
    <cdr:to>
      <cdr:x>0.77962</cdr:x>
      <cdr:y>0.08101</cdr:y>
    </cdr:to>
    <cdr:sp macro="" textlink="">
      <cdr:nvSpPr>
        <cdr:cNvPr id="5" name="テキスト ボックス 10"/>
        <cdr:cNvSpPr txBox="1"/>
      </cdr:nvSpPr>
      <cdr:spPr>
        <a:xfrm xmlns:a="http://schemas.openxmlformats.org/drawingml/2006/main">
          <a:off x="43119" y="51288"/>
          <a:ext cx="4493538" cy="32573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tx1"/>
              </a:solidFill>
              <a:effectLst/>
              <a:latin typeface="HG丸ｺﾞｼｯｸM-PRO" panose="020F0600000000000000" pitchFamily="50" charset="-128"/>
              <a:ea typeface="HG丸ｺﾞｼｯｸM-PRO" panose="020F0600000000000000" pitchFamily="50" charset="-128"/>
              <a:cs typeface="+mn-cs"/>
            </a:rPr>
            <a:t>図４－８　</a:t>
          </a:r>
          <a:r>
            <a:rPr lang="ja-JP" altLang="ja-JP" sz="1400" b="0" i="0" baseline="0">
              <a:solidFill>
                <a:schemeClr val="tx1"/>
              </a:solidFill>
              <a:effectLst/>
              <a:latin typeface="HG丸ｺﾞｼｯｸM-PRO" panose="020F0600000000000000" pitchFamily="50" charset="-128"/>
              <a:ea typeface="HG丸ｺﾞｼｯｸM-PRO" panose="020F0600000000000000" pitchFamily="50" charset="-128"/>
              <a:cs typeface="+mn-cs"/>
            </a:rPr>
            <a:t>業種別・企業規模別　アンケート回答分布</a:t>
          </a:r>
          <a:endParaRPr lang="ja-JP" altLang="ja-JP" sz="1400" b="0">
            <a:effectLst/>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0.22248</cdr:x>
      <cdr:y>0.09278</cdr:y>
    </cdr:from>
    <cdr:to>
      <cdr:x>0.30722</cdr:x>
      <cdr:y>0.14575</cdr:y>
    </cdr:to>
    <cdr:sp macro="" textlink="">
      <cdr:nvSpPr>
        <cdr:cNvPr id="4" name="テキスト ボックス 1"/>
        <cdr:cNvSpPr txBox="1"/>
      </cdr:nvSpPr>
      <cdr:spPr>
        <a:xfrm xmlns:a="http://schemas.openxmlformats.org/drawingml/2006/main">
          <a:off x="1294652" y="431800"/>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(2.6)</a:t>
          </a:r>
          <a:endParaRPr lang="ja-JP" altLang="en-US" sz="1100"/>
        </a:p>
      </cdr:txBody>
    </cdr:sp>
  </cdr:relSizeAnchor>
  <cdr:relSizeAnchor xmlns:cdr="http://schemas.openxmlformats.org/drawingml/2006/chartDrawing">
    <cdr:from>
      <cdr:x>0.22634</cdr:x>
      <cdr:y>0.30707</cdr:y>
    </cdr:from>
    <cdr:to>
      <cdr:x>0.31107</cdr:x>
      <cdr:y>0.36004</cdr:y>
    </cdr:to>
    <cdr:sp macro="" textlink="">
      <cdr:nvSpPr>
        <cdr:cNvPr id="6" name="テキスト ボックス 1"/>
        <cdr:cNvSpPr txBox="1"/>
      </cdr:nvSpPr>
      <cdr:spPr>
        <a:xfrm xmlns:a="http://schemas.openxmlformats.org/drawingml/2006/main">
          <a:off x="1317065" y="1429123"/>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(50.0)</a:t>
          </a:r>
          <a:endParaRPr lang="ja-JP" altLang="en-US" sz="1100"/>
        </a:p>
      </cdr:txBody>
    </cdr:sp>
  </cdr:relSizeAnchor>
  <cdr:relSizeAnchor xmlns:cdr="http://schemas.openxmlformats.org/drawingml/2006/chartDrawing">
    <cdr:from>
      <cdr:x>0.21863</cdr:x>
      <cdr:y>0.61045</cdr:y>
    </cdr:from>
    <cdr:to>
      <cdr:x>0.30337</cdr:x>
      <cdr:y>0.66342</cdr:y>
    </cdr:to>
    <cdr:sp macro="" textlink="">
      <cdr:nvSpPr>
        <cdr:cNvPr id="7" name="テキスト ボックス 1"/>
        <cdr:cNvSpPr txBox="1"/>
      </cdr:nvSpPr>
      <cdr:spPr>
        <a:xfrm xmlns:a="http://schemas.openxmlformats.org/drawingml/2006/main">
          <a:off x="1272241" y="2841065"/>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(26.3)</a:t>
          </a:r>
          <a:endParaRPr lang="ja-JP" altLang="en-US" sz="1100"/>
        </a:p>
      </cdr:txBody>
    </cdr:sp>
  </cdr:relSizeAnchor>
  <cdr:relSizeAnchor xmlns:cdr="http://schemas.openxmlformats.org/drawingml/2006/chartDrawing">
    <cdr:from>
      <cdr:x>0.21863</cdr:x>
      <cdr:y>0.76695</cdr:y>
    </cdr:from>
    <cdr:to>
      <cdr:x>0.30337</cdr:x>
      <cdr:y>0.81992</cdr:y>
    </cdr:to>
    <cdr:sp macro="" textlink="">
      <cdr:nvSpPr>
        <cdr:cNvPr id="8" name="テキスト ボックス 1"/>
        <cdr:cNvSpPr txBox="1"/>
      </cdr:nvSpPr>
      <cdr:spPr>
        <a:xfrm xmlns:a="http://schemas.openxmlformats.org/drawingml/2006/main">
          <a:off x="1272241" y="3569447"/>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(13.2)</a:t>
          </a:r>
          <a:endParaRPr lang="ja-JP" altLang="en-US" sz="1100"/>
        </a:p>
      </cdr:txBody>
    </cdr:sp>
  </cdr:relSizeAnchor>
  <cdr:relSizeAnchor xmlns:cdr="http://schemas.openxmlformats.org/drawingml/2006/chartDrawing">
    <cdr:from>
      <cdr:x>0.22441</cdr:x>
      <cdr:y>0.85363</cdr:y>
    </cdr:from>
    <cdr:to>
      <cdr:x>0.30914</cdr:x>
      <cdr:y>0.9066</cdr:y>
    </cdr:to>
    <cdr:sp macro="" textlink="">
      <cdr:nvSpPr>
        <cdr:cNvPr id="9" name="テキスト ボックス 1"/>
        <cdr:cNvSpPr txBox="1"/>
      </cdr:nvSpPr>
      <cdr:spPr>
        <a:xfrm xmlns:a="http://schemas.openxmlformats.org/drawingml/2006/main">
          <a:off x="1305859" y="3972858"/>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(7.9)</a:t>
          </a:r>
          <a:endParaRPr lang="ja-JP" altLang="en-US" sz="1100"/>
        </a:p>
      </cdr:txBody>
    </cdr:sp>
  </cdr:relSizeAnchor>
  <cdr:relSizeAnchor xmlns:cdr="http://schemas.openxmlformats.org/drawingml/2006/chartDrawing">
    <cdr:from>
      <cdr:x>0.36499</cdr:x>
      <cdr:y>0.30707</cdr:y>
    </cdr:from>
    <cdr:to>
      <cdr:x>0.44972</cdr:x>
      <cdr:y>0.36004</cdr:y>
    </cdr:to>
    <cdr:sp macro="" textlink="">
      <cdr:nvSpPr>
        <cdr:cNvPr id="10" name="テキスト ボックス 1"/>
        <cdr:cNvSpPr txBox="1"/>
      </cdr:nvSpPr>
      <cdr:spPr>
        <a:xfrm xmlns:a="http://schemas.openxmlformats.org/drawingml/2006/main">
          <a:off x="2123889" y="1429123"/>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(55.6)</a:t>
          </a:r>
          <a:endParaRPr lang="ja-JP" altLang="en-US" sz="1100"/>
        </a:p>
      </cdr:txBody>
    </cdr:sp>
  </cdr:relSizeAnchor>
  <cdr:relSizeAnchor xmlns:cdr="http://schemas.openxmlformats.org/drawingml/2006/chartDrawing">
    <cdr:from>
      <cdr:x>0.36499</cdr:x>
      <cdr:y>0.6586</cdr:y>
    </cdr:from>
    <cdr:to>
      <cdr:x>0.44972</cdr:x>
      <cdr:y>0.71157</cdr:y>
    </cdr:to>
    <cdr:sp macro="" textlink="">
      <cdr:nvSpPr>
        <cdr:cNvPr id="11" name="テキスト ボックス 1"/>
        <cdr:cNvSpPr txBox="1"/>
      </cdr:nvSpPr>
      <cdr:spPr>
        <a:xfrm xmlns:a="http://schemas.openxmlformats.org/drawingml/2006/main">
          <a:off x="2123888" y="3065182"/>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(31.9)</a:t>
          </a:r>
          <a:endParaRPr lang="ja-JP" altLang="en-US" sz="1100"/>
        </a:p>
      </cdr:txBody>
    </cdr:sp>
  </cdr:relSizeAnchor>
  <cdr:relSizeAnchor xmlns:cdr="http://schemas.openxmlformats.org/drawingml/2006/chartDrawing">
    <cdr:from>
      <cdr:x>0.36884</cdr:x>
      <cdr:y>0.81992</cdr:y>
    </cdr:from>
    <cdr:to>
      <cdr:x>0.45357</cdr:x>
      <cdr:y>0.87289</cdr:y>
    </cdr:to>
    <cdr:sp macro="" textlink="">
      <cdr:nvSpPr>
        <cdr:cNvPr id="12" name="テキスト ボックス 1"/>
        <cdr:cNvSpPr txBox="1"/>
      </cdr:nvSpPr>
      <cdr:spPr>
        <a:xfrm xmlns:a="http://schemas.openxmlformats.org/drawingml/2006/main">
          <a:off x="2146300" y="3815976"/>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(8.3)</a:t>
          </a:r>
          <a:endParaRPr lang="ja-JP" altLang="en-US" sz="1100"/>
        </a:p>
      </cdr:txBody>
    </cdr:sp>
  </cdr:relSizeAnchor>
  <cdr:relSizeAnchor xmlns:cdr="http://schemas.openxmlformats.org/drawingml/2006/chartDrawing">
    <cdr:from>
      <cdr:x>0.36691</cdr:x>
      <cdr:y>0.87048</cdr:y>
    </cdr:from>
    <cdr:to>
      <cdr:x>0.45165</cdr:x>
      <cdr:y>0.92345</cdr:y>
    </cdr:to>
    <cdr:sp macro="" textlink="">
      <cdr:nvSpPr>
        <cdr:cNvPr id="13" name="テキスト ボックス 1"/>
        <cdr:cNvSpPr txBox="1"/>
      </cdr:nvSpPr>
      <cdr:spPr>
        <a:xfrm xmlns:a="http://schemas.openxmlformats.org/drawingml/2006/main">
          <a:off x="2135094" y="4051300"/>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(4.2)</a:t>
          </a:r>
          <a:endParaRPr lang="ja-JP" altLang="en-US" sz="1100"/>
        </a:p>
      </cdr:txBody>
    </cdr:sp>
  </cdr:relSizeAnchor>
  <cdr:relSizeAnchor xmlns:cdr="http://schemas.openxmlformats.org/drawingml/2006/chartDrawing">
    <cdr:from>
      <cdr:x>0.50557</cdr:x>
      <cdr:y>0.10482</cdr:y>
    </cdr:from>
    <cdr:to>
      <cdr:x>0.5903</cdr:x>
      <cdr:y>0.15779</cdr:y>
    </cdr:to>
    <cdr:sp macro="" textlink="">
      <cdr:nvSpPr>
        <cdr:cNvPr id="14" name="テキスト ボックス 1"/>
        <cdr:cNvSpPr txBox="1"/>
      </cdr:nvSpPr>
      <cdr:spPr>
        <a:xfrm xmlns:a="http://schemas.openxmlformats.org/drawingml/2006/main">
          <a:off x="2941918" y="487829"/>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(6.1)</a:t>
          </a:r>
          <a:endParaRPr lang="ja-JP" altLang="en-US" sz="1100"/>
        </a:p>
      </cdr:txBody>
    </cdr:sp>
  </cdr:relSizeAnchor>
  <cdr:relSizeAnchor xmlns:cdr="http://schemas.openxmlformats.org/drawingml/2006/chartDrawing">
    <cdr:from>
      <cdr:x>0.50942</cdr:x>
      <cdr:y>0.29503</cdr:y>
    </cdr:from>
    <cdr:to>
      <cdr:x>0.59415</cdr:x>
      <cdr:y>0.348</cdr:y>
    </cdr:to>
    <cdr:sp macro="" textlink="">
      <cdr:nvSpPr>
        <cdr:cNvPr id="15" name="テキスト ボックス 1"/>
        <cdr:cNvSpPr txBox="1"/>
      </cdr:nvSpPr>
      <cdr:spPr>
        <a:xfrm xmlns:a="http://schemas.openxmlformats.org/drawingml/2006/main">
          <a:off x="2964330" y="1373094"/>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(40.9)</a:t>
          </a:r>
          <a:endParaRPr lang="ja-JP" altLang="en-US" sz="1100"/>
        </a:p>
      </cdr:txBody>
    </cdr:sp>
  </cdr:relSizeAnchor>
  <cdr:relSizeAnchor xmlns:cdr="http://schemas.openxmlformats.org/drawingml/2006/chartDrawing">
    <cdr:from>
      <cdr:x>0.50942</cdr:x>
      <cdr:y>0.60081</cdr:y>
    </cdr:from>
    <cdr:to>
      <cdr:x>0.59415</cdr:x>
      <cdr:y>0.65379</cdr:y>
    </cdr:to>
    <cdr:sp macro="" textlink="">
      <cdr:nvSpPr>
        <cdr:cNvPr id="16" name="テキスト ボックス 1"/>
        <cdr:cNvSpPr txBox="1"/>
      </cdr:nvSpPr>
      <cdr:spPr>
        <a:xfrm xmlns:a="http://schemas.openxmlformats.org/drawingml/2006/main">
          <a:off x="2964329" y="2796241"/>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(36.4)</a:t>
          </a:r>
          <a:endParaRPr lang="ja-JP" altLang="en-US" sz="1100"/>
        </a:p>
      </cdr:txBody>
    </cdr:sp>
  </cdr:relSizeAnchor>
  <cdr:relSizeAnchor xmlns:cdr="http://schemas.openxmlformats.org/drawingml/2006/chartDrawing">
    <cdr:from>
      <cdr:x>0.50171</cdr:x>
      <cdr:y>0.77177</cdr:y>
    </cdr:from>
    <cdr:to>
      <cdr:x>0.58645</cdr:x>
      <cdr:y>0.82474</cdr:y>
    </cdr:to>
    <cdr:sp macro="" textlink="">
      <cdr:nvSpPr>
        <cdr:cNvPr id="17" name="テキスト ボックス 1"/>
        <cdr:cNvSpPr txBox="1"/>
      </cdr:nvSpPr>
      <cdr:spPr>
        <a:xfrm xmlns:a="http://schemas.openxmlformats.org/drawingml/2006/main">
          <a:off x="2919506" y="3591859"/>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(6.1)</a:t>
          </a:r>
          <a:endParaRPr lang="ja-JP" altLang="en-US" sz="1100"/>
        </a:p>
      </cdr:txBody>
    </cdr:sp>
  </cdr:relSizeAnchor>
  <cdr:relSizeAnchor xmlns:cdr="http://schemas.openxmlformats.org/drawingml/2006/chartDrawing">
    <cdr:from>
      <cdr:x>0.50749</cdr:x>
      <cdr:y>0.844</cdr:y>
    </cdr:from>
    <cdr:to>
      <cdr:x>0.59222</cdr:x>
      <cdr:y>0.89697</cdr:y>
    </cdr:to>
    <cdr:sp macro="" textlink="">
      <cdr:nvSpPr>
        <cdr:cNvPr id="18" name="テキスト ボックス 1"/>
        <cdr:cNvSpPr txBox="1"/>
      </cdr:nvSpPr>
      <cdr:spPr>
        <a:xfrm xmlns:a="http://schemas.openxmlformats.org/drawingml/2006/main">
          <a:off x="2953124" y="3928035"/>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(10.6)</a:t>
          </a:r>
          <a:endParaRPr lang="ja-JP" altLang="en-US" sz="1100"/>
        </a:p>
      </cdr:txBody>
    </cdr:sp>
  </cdr:relSizeAnchor>
  <cdr:relSizeAnchor xmlns:cdr="http://schemas.openxmlformats.org/drawingml/2006/chartDrawing">
    <cdr:from>
      <cdr:x>0.65192</cdr:x>
      <cdr:y>0.15779</cdr:y>
    </cdr:from>
    <cdr:to>
      <cdr:x>0.73665</cdr:x>
      <cdr:y>0.21076</cdr:y>
    </cdr:to>
    <cdr:sp macro="" textlink="">
      <cdr:nvSpPr>
        <cdr:cNvPr id="19" name="テキスト ボックス 1"/>
        <cdr:cNvSpPr txBox="1"/>
      </cdr:nvSpPr>
      <cdr:spPr>
        <a:xfrm xmlns:a="http://schemas.openxmlformats.org/drawingml/2006/main">
          <a:off x="3793565" y="734359"/>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(18.6)</a:t>
          </a:r>
          <a:endParaRPr lang="ja-JP" altLang="en-US" sz="1100"/>
        </a:p>
      </cdr:txBody>
    </cdr:sp>
  </cdr:relSizeAnchor>
  <cdr:relSizeAnchor xmlns:cdr="http://schemas.openxmlformats.org/drawingml/2006/chartDrawing">
    <cdr:from>
      <cdr:x>0.65</cdr:x>
      <cdr:y>0.42023</cdr:y>
    </cdr:from>
    <cdr:to>
      <cdr:x>0.73473</cdr:x>
      <cdr:y>0.4732</cdr:y>
    </cdr:to>
    <cdr:sp macro="" textlink="">
      <cdr:nvSpPr>
        <cdr:cNvPr id="20" name="テキスト ボックス 1"/>
        <cdr:cNvSpPr txBox="1"/>
      </cdr:nvSpPr>
      <cdr:spPr>
        <a:xfrm xmlns:a="http://schemas.openxmlformats.org/drawingml/2006/main">
          <a:off x="3782359" y="1955800"/>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(45.7)</a:t>
          </a:r>
          <a:endParaRPr lang="ja-JP" altLang="en-US" sz="1100"/>
        </a:p>
      </cdr:txBody>
    </cdr:sp>
  </cdr:relSizeAnchor>
  <cdr:relSizeAnchor xmlns:cdr="http://schemas.openxmlformats.org/drawingml/2006/chartDrawing">
    <cdr:from>
      <cdr:x>0.64807</cdr:x>
      <cdr:y>0.7212</cdr:y>
    </cdr:from>
    <cdr:to>
      <cdr:x>0.7328</cdr:x>
      <cdr:y>0.77417</cdr:y>
    </cdr:to>
    <cdr:sp macro="" textlink="">
      <cdr:nvSpPr>
        <cdr:cNvPr id="21" name="テキスト ボックス 1"/>
        <cdr:cNvSpPr txBox="1"/>
      </cdr:nvSpPr>
      <cdr:spPr>
        <a:xfrm xmlns:a="http://schemas.openxmlformats.org/drawingml/2006/main">
          <a:off x="3771153" y="3356535"/>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(30.0)</a:t>
          </a:r>
          <a:endParaRPr lang="ja-JP" altLang="en-US" sz="1100"/>
        </a:p>
      </cdr:txBody>
    </cdr:sp>
  </cdr:relSizeAnchor>
  <cdr:relSizeAnchor xmlns:cdr="http://schemas.openxmlformats.org/drawingml/2006/chartDrawing">
    <cdr:from>
      <cdr:x>0.64614</cdr:x>
      <cdr:y>0.83437</cdr:y>
    </cdr:from>
    <cdr:to>
      <cdr:x>0.73088</cdr:x>
      <cdr:y>0.88734</cdr:y>
    </cdr:to>
    <cdr:sp macro="" textlink="">
      <cdr:nvSpPr>
        <cdr:cNvPr id="22" name="テキスト ボックス 1"/>
        <cdr:cNvSpPr txBox="1"/>
      </cdr:nvSpPr>
      <cdr:spPr>
        <a:xfrm xmlns:a="http://schemas.openxmlformats.org/drawingml/2006/main">
          <a:off x="3759947" y="3883212"/>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(2.9)</a:t>
          </a:r>
          <a:endParaRPr lang="ja-JP" altLang="en-US" sz="1100"/>
        </a:p>
      </cdr:txBody>
    </cdr:sp>
  </cdr:relSizeAnchor>
  <cdr:relSizeAnchor xmlns:cdr="http://schemas.openxmlformats.org/drawingml/2006/chartDrawing">
    <cdr:from>
      <cdr:x>0.64614</cdr:x>
      <cdr:y>0.88011</cdr:y>
    </cdr:from>
    <cdr:to>
      <cdr:x>0.73088</cdr:x>
      <cdr:y>0.93308</cdr:y>
    </cdr:to>
    <cdr:sp macro="" textlink="">
      <cdr:nvSpPr>
        <cdr:cNvPr id="23" name="テキスト ボックス 1"/>
        <cdr:cNvSpPr txBox="1"/>
      </cdr:nvSpPr>
      <cdr:spPr>
        <a:xfrm xmlns:a="http://schemas.openxmlformats.org/drawingml/2006/main">
          <a:off x="3759946" y="4096124"/>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(2.9)</a:t>
          </a:r>
          <a:endParaRPr lang="ja-JP" altLang="en-US" sz="1100"/>
        </a:p>
      </cdr:txBody>
    </cdr:sp>
  </cdr:relSizeAnchor>
  <cdr:relSizeAnchor xmlns:cdr="http://schemas.openxmlformats.org/drawingml/2006/chartDrawing">
    <cdr:from>
      <cdr:x>0.78865</cdr:x>
      <cdr:y>0.10723</cdr:y>
    </cdr:from>
    <cdr:to>
      <cdr:x>0.87338</cdr:x>
      <cdr:y>0.1602</cdr:y>
    </cdr:to>
    <cdr:sp macro="" textlink="">
      <cdr:nvSpPr>
        <cdr:cNvPr id="24" name="テキスト ボックス 1"/>
        <cdr:cNvSpPr txBox="1"/>
      </cdr:nvSpPr>
      <cdr:spPr>
        <a:xfrm xmlns:a="http://schemas.openxmlformats.org/drawingml/2006/main">
          <a:off x="4589183" y="499036"/>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(7.3)</a:t>
          </a:r>
          <a:endParaRPr lang="ja-JP" altLang="en-US" sz="1100"/>
        </a:p>
      </cdr:txBody>
    </cdr:sp>
  </cdr:relSizeAnchor>
  <cdr:relSizeAnchor xmlns:cdr="http://schemas.openxmlformats.org/drawingml/2006/chartDrawing">
    <cdr:from>
      <cdr:x>0.79442</cdr:x>
      <cdr:y>0.33355</cdr:y>
    </cdr:from>
    <cdr:to>
      <cdr:x>0.87916</cdr:x>
      <cdr:y>0.38652</cdr:y>
    </cdr:to>
    <cdr:sp macro="" textlink="">
      <cdr:nvSpPr>
        <cdr:cNvPr id="25" name="テキスト ボックス 1"/>
        <cdr:cNvSpPr txBox="1"/>
      </cdr:nvSpPr>
      <cdr:spPr>
        <a:xfrm xmlns:a="http://schemas.openxmlformats.org/drawingml/2006/main">
          <a:off x="4622800" y="1552388"/>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(48.0)</a:t>
          </a:r>
          <a:endParaRPr lang="ja-JP" altLang="en-US" sz="1100"/>
        </a:p>
      </cdr:txBody>
    </cdr:sp>
  </cdr:relSizeAnchor>
  <cdr:relSizeAnchor xmlns:cdr="http://schemas.openxmlformats.org/drawingml/2006/chartDrawing">
    <cdr:from>
      <cdr:x>0.7848</cdr:x>
      <cdr:y>0.65138</cdr:y>
    </cdr:from>
    <cdr:to>
      <cdr:x>0.86953</cdr:x>
      <cdr:y>0.70435</cdr:y>
    </cdr:to>
    <cdr:sp macro="" textlink="">
      <cdr:nvSpPr>
        <cdr:cNvPr id="26" name="テキスト ボックス 1"/>
        <cdr:cNvSpPr txBox="1"/>
      </cdr:nvSpPr>
      <cdr:spPr>
        <a:xfrm xmlns:a="http://schemas.openxmlformats.org/drawingml/2006/main">
          <a:off x="4566771" y="3031564"/>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(31.7)</a:t>
          </a:r>
          <a:endParaRPr lang="ja-JP" altLang="en-US" sz="1100"/>
        </a:p>
      </cdr:txBody>
    </cdr:sp>
  </cdr:relSizeAnchor>
  <cdr:relSizeAnchor xmlns:cdr="http://schemas.openxmlformats.org/drawingml/2006/chartDrawing">
    <cdr:from>
      <cdr:x>0.79057</cdr:x>
      <cdr:y>0.81029</cdr:y>
    </cdr:from>
    <cdr:to>
      <cdr:x>0.8753</cdr:x>
      <cdr:y>0.86326</cdr:y>
    </cdr:to>
    <cdr:sp macro="" textlink="">
      <cdr:nvSpPr>
        <cdr:cNvPr id="27" name="テキスト ボックス 1"/>
        <cdr:cNvSpPr txBox="1"/>
      </cdr:nvSpPr>
      <cdr:spPr>
        <a:xfrm xmlns:a="http://schemas.openxmlformats.org/drawingml/2006/main">
          <a:off x="4600388" y="3771152"/>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(6.9)</a:t>
          </a:r>
          <a:endParaRPr lang="ja-JP" altLang="en-US" sz="1100"/>
        </a:p>
      </cdr:txBody>
    </cdr:sp>
  </cdr:relSizeAnchor>
  <cdr:relSizeAnchor xmlns:cdr="http://schemas.openxmlformats.org/drawingml/2006/chartDrawing">
    <cdr:from>
      <cdr:x>0.79057</cdr:x>
      <cdr:y>0.86807</cdr:y>
    </cdr:from>
    <cdr:to>
      <cdr:x>0.8753</cdr:x>
      <cdr:y>0.92105</cdr:y>
    </cdr:to>
    <cdr:sp macro="" textlink="">
      <cdr:nvSpPr>
        <cdr:cNvPr id="28" name="テキスト ボックス 1"/>
        <cdr:cNvSpPr txBox="1"/>
      </cdr:nvSpPr>
      <cdr:spPr>
        <a:xfrm xmlns:a="http://schemas.openxmlformats.org/drawingml/2006/main">
          <a:off x="4600389" y="4040093"/>
          <a:ext cx="493058" cy="24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(6.1)</a:t>
          </a:r>
          <a:endParaRPr lang="ja-JP" altLang="en-US" sz="1100"/>
        </a:p>
      </cdr:txBody>
    </cdr:sp>
  </cdr:relSizeAnchor>
</c:userShapes>
</file>

<file path=xl/drawings/drawing12.xml><?xml version="1.0" encoding="utf-8"?>
<c:userShapes xmlns:c="http://schemas.openxmlformats.org/drawingml/2006/chart">
  <cdr:relSizeAnchor xmlns:cdr="http://schemas.openxmlformats.org/drawingml/2006/chartDrawing">
    <cdr:from>
      <cdr:x>0.262</cdr:x>
      <cdr:y>0.33085</cdr:y>
    </cdr:from>
    <cdr:to>
      <cdr:x>0.48759</cdr:x>
      <cdr:y>0.68536</cdr:y>
    </cdr:to>
    <cdr:sp macro="" textlink="">
      <cdr:nvSpPr>
        <cdr:cNvPr id="3" name="円/楕円 2"/>
        <cdr:cNvSpPr/>
      </cdr:nvSpPr>
      <cdr:spPr>
        <a:xfrm xmlns:a="http://schemas.openxmlformats.org/drawingml/2006/main">
          <a:off x="1156332" y="919082"/>
          <a:ext cx="995645" cy="984800"/>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0.26407</cdr:x>
      <cdr:y>0.36218</cdr:y>
    </cdr:from>
    <cdr:to>
      <cdr:x>0.48966</cdr:x>
      <cdr:y>0.66115</cdr:y>
    </cdr:to>
    <cdr:sp macro="" textlink="">
      <cdr:nvSpPr>
        <cdr:cNvPr id="4" name="テキスト ボックス 1"/>
        <cdr:cNvSpPr txBox="1"/>
      </cdr:nvSpPr>
      <cdr:spPr>
        <a:xfrm xmlns:a="http://schemas.openxmlformats.org/drawingml/2006/main">
          <a:off x="1165489" y="1006126"/>
          <a:ext cx="995645" cy="830521"/>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latin typeface="ＭＳ Ｐ明朝" panose="02020600040205080304" pitchFamily="18" charset="-128"/>
              <a:ea typeface="ＭＳ Ｐ明朝" panose="02020600040205080304" pitchFamily="18" charset="-128"/>
            </a:rPr>
            <a:t>アンケート</a:t>
          </a:r>
          <a:endParaRPr lang="en-US" altLang="ja-JP" sz="1100">
            <a:latin typeface="ＭＳ Ｐ明朝" panose="02020600040205080304" pitchFamily="18" charset="-128"/>
            <a:ea typeface="ＭＳ Ｐ明朝" panose="02020600040205080304" pitchFamily="18" charset="-128"/>
          </a:endParaRPr>
        </a:p>
        <a:p xmlns:a="http://schemas.openxmlformats.org/drawingml/2006/main">
          <a:pPr algn="ctr"/>
          <a:r>
            <a:rPr lang="ja-JP" altLang="en-US" sz="1100">
              <a:latin typeface="ＭＳ Ｐ明朝" panose="02020600040205080304" pitchFamily="18" charset="-128"/>
              <a:ea typeface="ＭＳ Ｐ明朝" panose="02020600040205080304" pitchFamily="18" charset="-128"/>
            </a:rPr>
            <a:t>回答者</a:t>
          </a:r>
          <a:endParaRPr lang="en-US" altLang="ja-JP" sz="1100">
            <a:latin typeface="ＭＳ Ｐ明朝" panose="02020600040205080304" pitchFamily="18" charset="-128"/>
            <a:ea typeface="ＭＳ Ｐ明朝" panose="02020600040205080304" pitchFamily="18" charset="-128"/>
          </a:endParaRPr>
        </a:p>
        <a:p xmlns:a="http://schemas.openxmlformats.org/drawingml/2006/main">
          <a:pPr algn="ctr"/>
          <a:r>
            <a:rPr lang="en-US" altLang="ja-JP" sz="1100">
              <a:latin typeface="ＭＳ Ｐ明朝" panose="02020600040205080304" pitchFamily="18" charset="-128"/>
              <a:ea typeface="ＭＳ Ｐ明朝" panose="02020600040205080304" pitchFamily="18" charset="-128"/>
            </a:rPr>
            <a:t>246</a:t>
          </a:r>
          <a:endParaRPr lang="ja-JP" altLang="en-US" sz="11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0.44142</cdr:x>
      <cdr:y>0.19056</cdr:y>
    </cdr:from>
    <cdr:to>
      <cdr:x>0.5379</cdr:x>
      <cdr:y>0.32305</cdr:y>
    </cdr:to>
    <cdr:sp macro="" textlink="">
      <cdr:nvSpPr>
        <cdr:cNvPr id="6" name="正方形/長方形 5"/>
        <cdr:cNvSpPr/>
      </cdr:nvSpPr>
      <cdr:spPr>
        <a:xfrm xmlns:a="http://schemas.openxmlformats.org/drawingml/2006/main">
          <a:off x="1948222" y="547969"/>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0.42619</cdr:x>
      <cdr:y>0.17135</cdr:y>
    </cdr:from>
    <cdr:to>
      <cdr:x>0.55314</cdr:x>
      <cdr:y>0.34671</cdr:y>
    </cdr:to>
    <cdr:sp macro="" textlink="">
      <cdr:nvSpPr>
        <cdr:cNvPr id="5" name="テキスト ボックス 4"/>
        <cdr:cNvSpPr txBox="1"/>
      </cdr:nvSpPr>
      <cdr:spPr>
        <a:xfrm xmlns:a="http://schemas.openxmlformats.org/drawingml/2006/main">
          <a:off x="1881007" y="475994"/>
          <a:ext cx="560296" cy="487140"/>
        </a:xfrm>
        <a:prstGeom xmlns:a="http://schemas.openxmlformats.org/drawingml/2006/main" prst="rect">
          <a:avLst/>
        </a:prstGeom>
        <a:noFill xmlns:a="http://schemas.openxmlformats.org/drawingml/2006/main"/>
      </cdr:spPr>
      <cdr:txBody>
        <a:bodyPr xmlns:a="http://schemas.openxmlformats.org/drawingml/2006/main" vertOverflow="clip" wrap="none" rtlCol="0" anchor="ctr"/>
        <a:lstStyle xmlns:a="http://schemas.openxmlformats.org/drawingml/2006/main"/>
        <a:p xmlns:a="http://schemas.openxmlformats.org/drawingml/2006/main">
          <a:pPr algn="ctr"/>
          <a:r>
            <a:rPr lang="en-US" altLang="ja-JP" sz="1100"/>
            <a:t>(15.4%)</a:t>
          </a:r>
        </a:p>
        <a:p xmlns:a="http://schemas.openxmlformats.org/drawingml/2006/main">
          <a:pPr algn="ctr"/>
          <a:r>
            <a:rPr lang="en-US" altLang="ja-JP" sz="1100"/>
            <a:t>[21.6%]</a:t>
          </a:r>
          <a:endParaRPr lang="ja-JP" altLang="en-US" sz="1100"/>
        </a:p>
      </cdr:txBody>
    </cdr:sp>
  </cdr:relSizeAnchor>
  <cdr:relSizeAnchor xmlns:cdr="http://schemas.openxmlformats.org/drawingml/2006/chartDrawing">
    <cdr:from>
      <cdr:x>0.29334</cdr:x>
      <cdr:y>0.69962</cdr:y>
    </cdr:from>
    <cdr:to>
      <cdr:x>0.38982</cdr:x>
      <cdr:y>0.83212</cdr:y>
    </cdr:to>
    <cdr:sp macro="" textlink="">
      <cdr:nvSpPr>
        <cdr:cNvPr id="7" name="正方形/長方形 6"/>
        <cdr:cNvSpPr/>
      </cdr:nvSpPr>
      <cdr:spPr>
        <a:xfrm xmlns:a="http://schemas.openxmlformats.org/drawingml/2006/main">
          <a:off x="1294653" y="2011830"/>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0.532</cdr:x>
      <cdr:y>0.55544</cdr:y>
    </cdr:from>
    <cdr:to>
      <cdr:x>0.62849</cdr:x>
      <cdr:y>0.68793</cdr:y>
    </cdr:to>
    <cdr:sp macro="" textlink="">
      <cdr:nvSpPr>
        <cdr:cNvPr id="8" name="正方形/長方形 7"/>
        <cdr:cNvSpPr/>
      </cdr:nvSpPr>
      <cdr:spPr>
        <a:xfrm xmlns:a="http://schemas.openxmlformats.org/drawingml/2006/main">
          <a:off x="2348007" y="1597211"/>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0.17401</cdr:x>
      <cdr:y>0.32552</cdr:y>
    </cdr:from>
    <cdr:to>
      <cdr:x>0.27049</cdr:x>
      <cdr:y>0.3893</cdr:y>
    </cdr:to>
    <cdr:sp macro="" textlink="">
      <cdr:nvSpPr>
        <cdr:cNvPr id="9" name="正方形/長方形 8"/>
        <cdr:cNvSpPr/>
      </cdr:nvSpPr>
      <cdr:spPr>
        <a:xfrm xmlns:a="http://schemas.openxmlformats.org/drawingml/2006/main">
          <a:off x="767976" y="936065"/>
          <a:ext cx="425823" cy="183405"/>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0.51423</cdr:x>
      <cdr:y>0.53206</cdr:y>
    </cdr:from>
    <cdr:to>
      <cdr:x>0.64118</cdr:x>
      <cdr:y>0.70742</cdr:y>
    </cdr:to>
    <cdr:sp macro="" textlink="">
      <cdr:nvSpPr>
        <cdr:cNvPr id="10" name="テキスト ボックス 1"/>
        <cdr:cNvSpPr txBox="1"/>
      </cdr:nvSpPr>
      <cdr:spPr>
        <a:xfrm xmlns:a="http://schemas.openxmlformats.org/drawingml/2006/main">
          <a:off x="2269564" y="1529977"/>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(29.3%)</a:t>
          </a:r>
        </a:p>
        <a:p xmlns:a="http://schemas.openxmlformats.org/drawingml/2006/main">
          <a:pPr algn="ctr"/>
          <a:r>
            <a:rPr lang="en-US" altLang="ja-JP" sz="1100"/>
            <a:t>[40.9%]</a:t>
          </a:r>
          <a:endParaRPr lang="ja-JP" altLang="en-US" sz="1100"/>
        </a:p>
      </cdr:txBody>
    </cdr:sp>
  </cdr:relSizeAnchor>
  <cdr:relSizeAnchor xmlns:cdr="http://schemas.openxmlformats.org/drawingml/2006/chartDrawing">
    <cdr:from>
      <cdr:x>0.2781</cdr:x>
      <cdr:y>0.68014</cdr:y>
    </cdr:from>
    <cdr:to>
      <cdr:x>0.40505</cdr:x>
      <cdr:y>0.8555</cdr:y>
    </cdr:to>
    <cdr:sp macro="" textlink="">
      <cdr:nvSpPr>
        <cdr:cNvPr id="11" name="テキスト ボックス 1"/>
        <cdr:cNvSpPr txBox="1"/>
      </cdr:nvSpPr>
      <cdr:spPr>
        <a:xfrm xmlns:a="http://schemas.openxmlformats.org/drawingml/2006/main">
          <a:off x="1227417" y="1955800"/>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(26.8%)</a:t>
          </a:r>
        </a:p>
        <a:p xmlns:a="http://schemas.openxmlformats.org/drawingml/2006/main">
          <a:pPr algn="ctr"/>
          <a:r>
            <a:rPr lang="en-US" altLang="ja-JP" sz="1100"/>
            <a:t>[37.5%]</a:t>
          </a:r>
          <a:endParaRPr lang="ja-JP" altLang="en-US" sz="1100"/>
        </a:p>
      </cdr:txBody>
    </cdr:sp>
  </cdr:relSizeAnchor>
  <cdr:relSizeAnchor xmlns:cdr="http://schemas.openxmlformats.org/drawingml/2006/chartDrawing">
    <cdr:from>
      <cdr:x>0.15623</cdr:x>
      <cdr:y>0.27096</cdr:y>
    </cdr:from>
    <cdr:to>
      <cdr:x>0.28318</cdr:x>
      <cdr:y>0.44632</cdr:y>
    </cdr:to>
    <cdr:sp macro="" textlink="">
      <cdr:nvSpPr>
        <cdr:cNvPr id="12" name="テキスト ボックス 1"/>
        <cdr:cNvSpPr txBox="1"/>
      </cdr:nvSpPr>
      <cdr:spPr>
        <a:xfrm xmlns:a="http://schemas.openxmlformats.org/drawingml/2006/main">
          <a:off x="689535" y="779183"/>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(28.5%)</a:t>
          </a:r>
        </a:p>
      </cdr:txBody>
    </cdr:sp>
  </cdr:relSizeAnchor>
</c:userShapes>
</file>

<file path=xl/drawings/drawing13.xml><?xml version="1.0" encoding="utf-8"?>
<c:userShapes xmlns:c="http://schemas.openxmlformats.org/drawingml/2006/chart">
  <cdr:relSizeAnchor xmlns:cdr="http://schemas.openxmlformats.org/drawingml/2006/chartDrawing">
    <cdr:from>
      <cdr:x>0.72839</cdr:x>
      <cdr:y>0.17333</cdr:y>
    </cdr:from>
    <cdr:to>
      <cdr:x>0.96961</cdr:x>
      <cdr:y>0.3178</cdr:y>
    </cdr:to>
    <cdr:sp macro="" textlink="">
      <cdr:nvSpPr>
        <cdr:cNvPr id="2" name="テキスト ボックス 1"/>
        <cdr:cNvSpPr txBox="1"/>
      </cdr:nvSpPr>
      <cdr:spPr>
        <a:xfrm xmlns:a="http://schemas.openxmlformats.org/drawingml/2006/main">
          <a:off x="2935515" y="554264"/>
          <a:ext cx="972136" cy="461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t>事業所規模　（従業員数）</a:t>
          </a:r>
        </a:p>
      </cdr:txBody>
    </cdr:sp>
  </cdr:relSizeAnchor>
  <cdr:relSizeAnchor xmlns:cdr="http://schemas.openxmlformats.org/drawingml/2006/chartDrawing">
    <cdr:from>
      <cdr:x>0.24527</cdr:x>
      <cdr:y>0.36226</cdr:y>
    </cdr:from>
    <cdr:to>
      <cdr:x>0.46655</cdr:x>
      <cdr:y>0.67416</cdr:y>
    </cdr:to>
    <cdr:sp macro="" textlink="">
      <cdr:nvSpPr>
        <cdr:cNvPr id="4" name="円/楕円 3"/>
        <cdr:cNvSpPr/>
      </cdr:nvSpPr>
      <cdr:spPr>
        <a:xfrm xmlns:a="http://schemas.openxmlformats.org/drawingml/2006/main">
          <a:off x="1076790" y="1108821"/>
          <a:ext cx="971486" cy="954662"/>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0.24189</cdr:x>
      <cdr:y>0.38128</cdr:y>
    </cdr:from>
    <cdr:to>
      <cdr:x>0.46878</cdr:x>
      <cdr:y>0.66318</cdr:y>
    </cdr:to>
    <cdr:sp macro="" textlink="">
      <cdr:nvSpPr>
        <cdr:cNvPr id="5" name="テキスト ボックス 4"/>
        <cdr:cNvSpPr txBox="1"/>
      </cdr:nvSpPr>
      <cdr:spPr>
        <a:xfrm xmlns:a="http://schemas.openxmlformats.org/drawingml/2006/main">
          <a:off x="1061951" y="1167012"/>
          <a:ext cx="996116" cy="86285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latin typeface="ＭＳ Ｐ明朝" panose="02020600040205080304" pitchFamily="18" charset="-128"/>
              <a:ea typeface="ＭＳ Ｐ明朝" panose="02020600040205080304" pitchFamily="18" charset="-128"/>
            </a:rPr>
            <a:t>アンケート</a:t>
          </a:r>
          <a:endParaRPr lang="en-US" altLang="ja-JP" sz="1100">
            <a:latin typeface="ＭＳ Ｐ明朝" panose="02020600040205080304" pitchFamily="18" charset="-128"/>
            <a:ea typeface="ＭＳ Ｐ明朝" panose="02020600040205080304" pitchFamily="18" charset="-128"/>
          </a:endParaRPr>
        </a:p>
        <a:p xmlns:a="http://schemas.openxmlformats.org/drawingml/2006/main">
          <a:pPr algn="ctr"/>
          <a:r>
            <a:rPr lang="ja-JP" altLang="en-US" sz="1100">
              <a:latin typeface="ＭＳ Ｐ明朝" panose="02020600040205080304" pitchFamily="18" charset="-128"/>
              <a:ea typeface="ＭＳ Ｐ明朝" panose="02020600040205080304" pitchFamily="18" charset="-128"/>
            </a:rPr>
            <a:t>回答者</a:t>
          </a:r>
          <a:endParaRPr lang="en-US" altLang="ja-JP" sz="1100">
            <a:latin typeface="ＭＳ Ｐ明朝" panose="02020600040205080304" pitchFamily="18" charset="-128"/>
            <a:ea typeface="ＭＳ Ｐ明朝" panose="02020600040205080304" pitchFamily="18" charset="-128"/>
          </a:endParaRPr>
        </a:p>
        <a:p xmlns:a="http://schemas.openxmlformats.org/drawingml/2006/main">
          <a:pPr algn="ctr"/>
          <a:r>
            <a:rPr lang="en-US" altLang="ja-JP" sz="1100">
              <a:latin typeface="ＭＳ Ｐ明朝" panose="02020600040205080304" pitchFamily="18" charset="-128"/>
              <a:ea typeface="ＭＳ Ｐ明朝" panose="02020600040205080304" pitchFamily="18" charset="-128"/>
            </a:rPr>
            <a:t>246</a:t>
          </a:r>
          <a:endParaRPr lang="ja-JP" altLang="en-US" sz="11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0.24833</cdr:x>
      <cdr:y>0.2326</cdr:y>
    </cdr:from>
    <cdr:to>
      <cdr:x>0.3441</cdr:x>
      <cdr:y>0.30073</cdr:y>
    </cdr:to>
    <cdr:sp macro="" textlink="">
      <cdr:nvSpPr>
        <cdr:cNvPr id="7" name="正方形/長方形 6"/>
        <cdr:cNvSpPr/>
      </cdr:nvSpPr>
      <cdr:spPr>
        <a:xfrm xmlns:a="http://schemas.openxmlformats.org/drawingml/2006/main">
          <a:off x="1104152" y="711947"/>
          <a:ext cx="425823" cy="208536"/>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0.1324</cdr:x>
      <cdr:y>0.38637</cdr:y>
    </cdr:from>
    <cdr:to>
      <cdr:x>0.22817</cdr:x>
      <cdr:y>0.51084</cdr:y>
    </cdr:to>
    <cdr:sp macro="" textlink="">
      <cdr:nvSpPr>
        <cdr:cNvPr id="8" name="正方形/長方形 7"/>
        <cdr:cNvSpPr/>
      </cdr:nvSpPr>
      <cdr:spPr>
        <a:xfrm xmlns:a="http://schemas.openxmlformats.org/drawingml/2006/main">
          <a:off x="588683" y="1182594"/>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0.34158</cdr:x>
      <cdr:y>0.72685</cdr:y>
    </cdr:from>
    <cdr:to>
      <cdr:x>0.43735</cdr:x>
      <cdr:y>0.85133</cdr:y>
    </cdr:to>
    <cdr:sp macro="" textlink="">
      <cdr:nvSpPr>
        <cdr:cNvPr id="9" name="正方形/長方形 8"/>
        <cdr:cNvSpPr/>
      </cdr:nvSpPr>
      <cdr:spPr>
        <a:xfrm xmlns:a="http://schemas.openxmlformats.org/drawingml/2006/main">
          <a:off x="1518771" y="2224741"/>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0.50539</cdr:x>
      <cdr:y>0.43762</cdr:y>
    </cdr:from>
    <cdr:to>
      <cdr:x>0.60116</cdr:x>
      <cdr:y>0.5621</cdr:y>
    </cdr:to>
    <cdr:sp macro="" textlink="">
      <cdr:nvSpPr>
        <cdr:cNvPr id="10" name="正方形/長方形 9"/>
        <cdr:cNvSpPr/>
      </cdr:nvSpPr>
      <cdr:spPr>
        <a:xfrm xmlns:a="http://schemas.openxmlformats.org/drawingml/2006/main">
          <a:off x="2247152" y="1339477"/>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0.38442</cdr:x>
      <cdr:y>0.21796</cdr:y>
    </cdr:from>
    <cdr:to>
      <cdr:x>0.48019</cdr:x>
      <cdr:y>0.34243</cdr:y>
    </cdr:to>
    <cdr:sp macro="" textlink="">
      <cdr:nvSpPr>
        <cdr:cNvPr id="11" name="正方形/長方形 10"/>
        <cdr:cNvSpPr/>
      </cdr:nvSpPr>
      <cdr:spPr>
        <a:xfrm xmlns:a="http://schemas.openxmlformats.org/drawingml/2006/main">
          <a:off x="1709271" y="667123"/>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0.37686</cdr:x>
      <cdr:y>0.19965</cdr:y>
    </cdr:from>
    <cdr:to>
      <cdr:x>0.50287</cdr:x>
      <cdr:y>0.3644</cdr:y>
    </cdr:to>
    <cdr:sp macro="" textlink="">
      <cdr:nvSpPr>
        <cdr:cNvPr id="6" name="テキスト ボックス 1"/>
        <cdr:cNvSpPr txBox="1"/>
      </cdr:nvSpPr>
      <cdr:spPr>
        <a:xfrm xmlns:a="http://schemas.openxmlformats.org/drawingml/2006/main">
          <a:off x="1675654" y="611095"/>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(13.4%)</a:t>
          </a:r>
        </a:p>
        <a:p xmlns:a="http://schemas.openxmlformats.org/drawingml/2006/main">
          <a:pPr algn="ctr"/>
          <a:r>
            <a:rPr lang="en-US" altLang="ja-JP" sz="1100"/>
            <a:t>[14.9%]</a:t>
          </a:r>
          <a:endParaRPr lang="ja-JP" altLang="en-US" sz="1100"/>
        </a:p>
      </cdr:txBody>
    </cdr:sp>
  </cdr:relSizeAnchor>
  <cdr:relSizeAnchor xmlns:cdr="http://schemas.openxmlformats.org/drawingml/2006/chartDrawing">
    <cdr:from>
      <cdr:x>0.49027</cdr:x>
      <cdr:y>0.41199</cdr:y>
    </cdr:from>
    <cdr:to>
      <cdr:x>0.61629</cdr:x>
      <cdr:y>0.57674</cdr:y>
    </cdr:to>
    <cdr:sp macro="" textlink="">
      <cdr:nvSpPr>
        <cdr:cNvPr id="12" name="テキスト ボックス 1"/>
        <cdr:cNvSpPr txBox="1"/>
      </cdr:nvSpPr>
      <cdr:spPr>
        <a:xfrm xmlns:a="http://schemas.openxmlformats.org/drawingml/2006/main">
          <a:off x="2179918" y="1261035"/>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(17.5%)</a:t>
          </a:r>
        </a:p>
        <a:p xmlns:a="http://schemas.openxmlformats.org/drawingml/2006/main">
          <a:pPr algn="ctr"/>
          <a:r>
            <a:rPr lang="en-US" altLang="ja-JP" sz="1100"/>
            <a:t>[19.4%]</a:t>
          </a:r>
          <a:endParaRPr lang="ja-JP" altLang="en-US" sz="1100"/>
        </a:p>
      </cdr:txBody>
    </cdr:sp>
  </cdr:relSizeAnchor>
  <cdr:relSizeAnchor xmlns:cdr="http://schemas.openxmlformats.org/drawingml/2006/chartDrawing">
    <cdr:from>
      <cdr:x>0.32394</cdr:x>
      <cdr:y>0.70488</cdr:y>
    </cdr:from>
    <cdr:to>
      <cdr:x>0.44995</cdr:x>
      <cdr:y>0.86963</cdr:y>
    </cdr:to>
    <cdr:sp macro="" textlink="">
      <cdr:nvSpPr>
        <cdr:cNvPr id="13" name="テキスト ボックス 1"/>
        <cdr:cNvSpPr txBox="1"/>
      </cdr:nvSpPr>
      <cdr:spPr>
        <a:xfrm xmlns:a="http://schemas.openxmlformats.org/drawingml/2006/main">
          <a:off x="1440329" y="2157506"/>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(40.2%)</a:t>
          </a:r>
        </a:p>
        <a:p xmlns:a="http://schemas.openxmlformats.org/drawingml/2006/main">
          <a:pPr algn="ctr"/>
          <a:r>
            <a:rPr lang="en-US" altLang="ja-JP" sz="1100"/>
            <a:t>[44.6%]</a:t>
          </a:r>
          <a:endParaRPr lang="ja-JP" altLang="en-US" sz="1100"/>
        </a:p>
      </cdr:txBody>
    </cdr:sp>
  </cdr:relSizeAnchor>
  <cdr:relSizeAnchor xmlns:cdr="http://schemas.openxmlformats.org/drawingml/2006/chartDrawing">
    <cdr:from>
      <cdr:x>0.11728</cdr:x>
      <cdr:y>0.3644</cdr:y>
    </cdr:from>
    <cdr:to>
      <cdr:x>0.24329</cdr:x>
      <cdr:y>0.52915</cdr:y>
    </cdr:to>
    <cdr:sp macro="" textlink="">
      <cdr:nvSpPr>
        <cdr:cNvPr id="14" name="テキスト ボックス 1"/>
        <cdr:cNvSpPr txBox="1"/>
      </cdr:nvSpPr>
      <cdr:spPr>
        <a:xfrm xmlns:a="http://schemas.openxmlformats.org/drawingml/2006/main">
          <a:off x="521447" y="1115359"/>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(19.1%)</a:t>
          </a:r>
        </a:p>
        <a:p xmlns:a="http://schemas.openxmlformats.org/drawingml/2006/main">
          <a:pPr algn="ctr"/>
          <a:r>
            <a:rPr lang="en-US" altLang="ja-JP" sz="1100"/>
            <a:t>[21.2%]</a:t>
          </a:r>
          <a:endParaRPr lang="ja-JP" altLang="en-US" sz="1100"/>
        </a:p>
      </cdr:txBody>
    </cdr:sp>
  </cdr:relSizeAnchor>
  <cdr:relSizeAnchor xmlns:cdr="http://schemas.openxmlformats.org/drawingml/2006/chartDrawing">
    <cdr:from>
      <cdr:x>0.23573</cdr:x>
      <cdr:y>0.2143</cdr:y>
    </cdr:from>
    <cdr:to>
      <cdr:x>0.36174</cdr:x>
      <cdr:y>0.3227</cdr:y>
    </cdr:to>
    <cdr:sp macro="" textlink="">
      <cdr:nvSpPr>
        <cdr:cNvPr id="15" name="テキスト ボックス 1"/>
        <cdr:cNvSpPr txBox="1"/>
      </cdr:nvSpPr>
      <cdr:spPr>
        <a:xfrm xmlns:a="http://schemas.openxmlformats.org/drawingml/2006/main">
          <a:off x="1048124" y="655917"/>
          <a:ext cx="560295" cy="331800"/>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(9.8%)</a:t>
          </a:r>
          <a:endParaRPr lang="ja-JP" altLang="en-US" sz="1100"/>
        </a:p>
      </cdr:txBody>
    </cdr:sp>
  </cdr:relSizeAnchor>
</c:userShapes>
</file>

<file path=xl/drawings/drawing14.xml><?xml version="1.0" encoding="utf-8"?>
<c:userShapes xmlns:c="http://schemas.openxmlformats.org/drawingml/2006/chart">
  <cdr:relSizeAnchor xmlns:cdr="http://schemas.openxmlformats.org/drawingml/2006/chartDrawing">
    <cdr:from>
      <cdr:x>0.75052</cdr:x>
      <cdr:y>0.15607</cdr:y>
    </cdr:from>
    <cdr:to>
      <cdr:x>0.99246</cdr:x>
      <cdr:y>0.36617</cdr:y>
    </cdr:to>
    <cdr:sp macro="" textlink="">
      <cdr:nvSpPr>
        <cdr:cNvPr id="2" name="テキスト ボックス 1"/>
        <cdr:cNvSpPr txBox="1"/>
      </cdr:nvSpPr>
      <cdr:spPr>
        <a:xfrm xmlns:a="http://schemas.openxmlformats.org/drawingml/2006/main">
          <a:off x="3243954" y="414618"/>
          <a:ext cx="1045730" cy="55814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t>事業所規模　（従業員数）</a:t>
          </a:r>
        </a:p>
      </cdr:txBody>
    </cdr:sp>
  </cdr:relSizeAnchor>
  <cdr:relSizeAnchor xmlns:cdr="http://schemas.openxmlformats.org/drawingml/2006/chartDrawing">
    <cdr:from>
      <cdr:x>0.24264</cdr:x>
      <cdr:y>0.29936</cdr:y>
    </cdr:from>
    <cdr:to>
      <cdr:x>0.47021</cdr:x>
      <cdr:y>0.66647</cdr:y>
    </cdr:to>
    <cdr:sp macro="" textlink="">
      <cdr:nvSpPr>
        <cdr:cNvPr id="4" name="円/楕円 3"/>
        <cdr:cNvSpPr/>
      </cdr:nvSpPr>
      <cdr:spPr>
        <a:xfrm xmlns:a="http://schemas.openxmlformats.org/drawingml/2006/main">
          <a:off x="1048771" y="795290"/>
          <a:ext cx="983619" cy="975239"/>
        </a:xfrm>
        <a:prstGeom xmlns:a="http://schemas.openxmlformats.org/drawingml/2006/main" prst="ellipse">
          <a:avLst/>
        </a:prstGeom>
        <a:solidFill xmlns:a="http://schemas.openxmlformats.org/drawingml/2006/main">
          <a:sysClr val="window" lastClr="FFFFFF"/>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0.24451</cdr:x>
      <cdr:y>0.33823</cdr:y>
    </cdr:from>
    <cdr:to>
      <cdr:x>0.47208</cdr:x>
      <cdr:y>0.62428</cdr:y>
    </cdr:to>
    <cdr:sp macro="" textlink="">
      <cdr:nvSpPr>
        <cdr:cNvPr id="5" name="テキスト ボックス 1"/>
        <cdr:cNvSpPr txBox="1"/>
      </cdr:nvSpPr>
      <cdr:spPr>
        <a:xfrm xmlns:a="http://schemas.openxmlformats.org/drawingml/2006/main">
          <a:off x="1043124" y="898539"/>
          <a:ext cx="970868" cy="759932"/>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latin typeface="ＭＳ Ｐ明朝" panose="02020600040205080304" pitchFamily="18" charset="-128"/>
              <a:ea typeface="ＭＳ Ｐ明朝" panose="02020600040205080304" pitchFamily="18" charset="-128"/>
            </a:rPr>
            <a:t>アンケート</a:t>
          </a:r>
          <a:endParaRPr lang="en-US" altLang="ja-JP" sz="1100">
            <a:latin typeface="ＭＳ Ｐ明朝" panose="02020600040205080304" pitchFamily="18" charset="-128"/>
            <a:ea typeface="ＭＳ Ｐ明朝" panose="02020600040205080304" pitchFamily="18" charset="-128"/>
          </a:endParaRPr>
        </a:p>
        <a:p xmlns:a="http://schemas.openxmlformats.org/drawingml/2006/main">
          <a:pPr algn="ctr"/>
          <a:r>
            <a:rPr lang="ja-JP" altLang="en-US" sz="1100">
              <a:latin typeface="ＭＳ Ｐ明朝" panose="02020600040205080304" pitchFamily="18" charset="-128"/>
              <a:ea typeface="ＭＳ Ｐ明朝" panose="02020600040205080304" pitchFamily="18" charset="-128"/>
            </a:rPr>
            <a:t>回答者</a:t>
          </a:r>
          <a:endParaRPr lang="en-US" altLang="ja-JP" sz="1100">
            <a:latin typeface="ＭＳ Ｐ明朝" panose="02020600040205080304" pitchFamily="18" charset="-128"/>
            <a:ea typeface="ＭＳ Ｐ明朝" panose="02020600040205080304" pitchFamily="18" charset="-128"/>
          </a:endParaRPr>
        </a:p>
        <a:p xmlns:a="http://schemas.openxmlformats.org/drawingml/2006/main">
          <a:pPr algn="ctr"/>
          <a:r>
            <a:rPr lang="en-US" altLang="ja-JP" sz="1100">
              <a:latin typeface="ＭＳ Ｐ明朝" panose="02020600040205080304" pitchFamily="18" charset="-128"/>
              <a:ea typeface="ＭＳ Ｐ明朝" panose="02020600040205080304" pitchFamily="18" charset="-128"/>
            </a:rPr>
            <a:t>246</a:t>
          </a:r>
          <a:endParaRPr lang="ja-JP" altLang="en-US" sz="11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0.15435</cdr:x>
      <cdr:y>0.59701</cdr:y>
    </cdr:from>
    <cdr:to>
      <cdr:x>0.25286</cdr:x>
      <cdr:y>0.74042</cdr:y>
    </cdr:to>
    <cdr:sp macro="" textlink="">
      <cdr:nvSpPr>
        <cdr:cNvPr id="9" name="正方形/長方形 8"/>
        <cdr:cNvSpPr/>
      </cdr:nvSpPr>
      <cdr:spPr>
        <a:xfrm xmlns:a="http://schemas.openxmlformats.org/drawingml/2006/main">
          <a:off x="667123" y="1586006"/>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0.47583</cdr:x>
      <cdr:y>0.56748</cdr:y>
    </cdr:from>
    <cdr:to>
      <cdr:x>0.57435</cdr:x>
      <cdr:y>0.7109</cdr:y>
    </cdr:to>
    <cdr:sp macro="" textlink="">
      <cdr:nvSpPr>
        <cdr:cNvPr id="10" name="正方形/長方形 9"/>
        <cdr:cNvSpPr/>
      </cdr:nvSpPr>
      <cdr:spPr>
        <a:xfrm xmlns:a="http://schemas.openxmlformats.org/drawingml/2006/main">
          <a:off x="2056652" y="1507565"/>
          <a:ext cx="425823" cy="381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0.46546</cdr:x>
      <cdr:y>0.55061</cdr:y>
    </cdr:from>
    <cdr:to>
      <cdr:x>0.59509</cdr:x>
      <cdr:y>0.74042</cdr:y>
    </cdr:to>
    <cdr:sp macro="" textlink="">
      <cdr:nvSpPr>
        <cdr:cNvPr id="11" name="テキスト ボックス 1"/>
        <cdr:cNvSpPr txBox="1"/>
      </cdr:nvSpPr>
      <cdr:spPr>
        <a:xfrm xmlns:a="http://schemas.openxmlformats.org/drawingml/2006/main">
          <a:off x="2011830" y="1462741"/>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(31.7%)</a:t>
          </a:r>
        </a:p>
        <a:p xmlns:a="http://schemas.openxmlformats.org/drawingml/2006/main">
          <a:pPr algn="ctr"/>
          <a:r>
            <a:rPr lang="en-US" altLang="ja-JP" sz="1100"/>
            <a:t>[34.2%]</a:t>
          </a:r>
          <a:endParaRPr lang="ja-JP" altLang="en-US" sz="1100"/>
        </a:p>
      </cdr:txBody>
    </cdr:sp>
  </cdr:relSizeAnchor>
  <cdr:relSizeAnchor xmlns:cdr="http://schemas.openxmlformats.org/drawingml/2006/chartDrawing">
    <cdr:from>
      <cdr:x>0.1362</cdr:x>
      <cdr:y>0.56326</cdr:y>
    </cdr:from>
    <cdr:to>
      <cdr:x>0.26583</cdr:x>
      <cdr:y>0.75308</cdr:y>
    </cdr:to>
    <cdr:sp macro="" textlink="">
      <cdr:nvSpPr>
        <cdr:cNvPr id="12" name="テキスト ボックス 1"/>
        <cdr:cNvSpPr txBox="1"/>
      </cdr:nvSpPr>
      <cdr:spPr>
        <a:xfrm xmlns:a="http://schemas.openxmlformats.org/drawingml/2006/main">
          <a:off x="588682" y="1496359"/>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(48.0%)</a:t>
          </a:r>
        </a:p>
        <a:p xmlns:a="http://schemas.openxmlformats.org/drawingml/2006/main">
          <a:pPr algn="ctr"/>
          <a:r>
            <a:rPr lang="en-US" altLang="ja-JP" sz="1100"/>
            <a:t>[51.8%]</a:t>
          </a:r>
          <a:endParaRPr lang="ja-JP" altLang="en-US" sz="1100"/>
        </a:p>
      </cdr:txBody>
    </cdr:sp>
  </cdr:relSizeAnchor>
  <cdr:relSizeAnchor xmlns:cdr="http://schemas.openxmlformats.org/drawingml/2006/chartDrawing">
    <cdr:from>
      <cdr:x>0.64435</cdr:x>
      <cdr:y>0.17098</cdr:y>
    </cdr:from>
    <cdr:to>
      <cdr:x>0.77398</cdr:x>
      <cdr:y>0.36079</cdr:y>
    </cdr:to>
    <cdr:sp macro="" textlink="">
      <cdr:nvSpPr>
        <cdr:cNvPr id="13" name="テキスト ボックス 1"/>
        <cdr:cNvSpPr txBox="1"/>
      </cdr:nvSpPr>
      <cdr:spPr>
        <a:xfrm xmlns:a="http://schemas.openxmlformats.org/drawingml/2006/main">
          <a:off x="2785037" y="454212"/>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(6.9%)</a:t>
          </a:r>
        </a:p>
        <a:p xmlns:a="http://schemas.openxmlformats.org/drawingml/2006/main">
          <a:pPr algn="ctr"/>
          <a:r>
            <a:rPr lang="en-US" altLang="ja-JP" sz="1100"/>
            <a:t>[7.5%]</a:t>
          </a:r>
          <a:endParaRPr lang="ja-JP" altLang="en-US" sz="1100"/>
        </a:p>
      </cdr:txBody>
    </cdr:sp>
  </cdr:relSizeAnchor>
  <cdr:relSizeAnchor xmlns:cdr="http://schemas.openxmlformats.org/drawingml/2006/chartDrawing">
    <cdr:from>
      <cdr:x>0.58731</cdr:x>
      <cdr:y>0.00225</cdr:y>
    </cdr:from>
    <cdr:to>
      <cdr:x>0.71694</cdr:x>
      <cdr:y>0.19207</cdr:y>
    </cdr:to>
    <cdr:sp macro="" textlink="">
      <cdr:nvSpPr>
        <cdr:cNvPr id="14" name="テキスト ボックス 1"/>
        <cdr:cNvSpPr txBox="1"/>
      </cdr:nvSpPr>
      <cdr:spPr>
        <a:xfrm xmlns:a="http://schemas.openxmlformats.org/drawingml/2006/main">
          <a:off x="2538506" y="5977"/>
          <a:ext cx="560295" cy="504265"/>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(6.1%)</a:t>
          </a:r>
        </a:p>
        <a:p xmlns:a="http://schemas.openxmlformats.org/drawingml/2006/main">
          <a:pPr algn="ctr"/>
          <a:r>
            <a:rPr lang="en-US" altLang="ja-JP" sz="1100"/>
            <a:t>[6.6%]</a:t>
          </a:r>
          <a:endParaRPr lang="ja-JP" altLang="en-US" sz="1100"/>
        </a:p>
      </cdr:txBody>
    </cdr:sp>
  </cdr:relSizeAnchor>
  <cdr:relSizeAnchor xmlns:cdr="http://schemas.openxmlformats.org/drawingml/2006/chartDrawing">
    <cdr:from>
      <cdr:x>0.01175</cdr:x>
      <cdr:y>0.01912</cdr:y>
    </cdr:from>
    <cdr:to>
      <cdr:x>0.14138</cdr:x>
      <cdr:y>0.14342</cdr:y>
    </cdr:to>
    <cdr:sp macro="" textlink="">
      <cdr:nvSpPr>
        <cdr:cNvPr id="15" name="テキスト ボックス 1"/>
        <cdr:cNvSpPr txBox="1"/>
      </cdr:nvSpPr>
      <cdr:spPr>
        <a:xfrm xmlns:a="http://schemas.openxmlformats.org/drawingml/2006/main">
          <a:off x="50800" y="50801"/>
          <a:ext cx="560295" cy="330200"/>
        </a:xfrm>
        <a:prstGeom xmlns:a="http://schemas.openxmlformats.org/drawingml/2006/main" prst="rect">
          <a:avLst/>
        </a:prstGeom>
        <a:noFill xmlns:a="http://schemas.openxmlformats.org/drawingml/2006/mai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(7.3%)</a:t>
          </a:r>
        </a:p>
      </cdr:txBody>
    </cdr:sp>
  </cdr:relSizeAnchor>
  <cdr:relSizeAnchor xmlns:cdr="http://schemas.openxmlformats.org/drawingml/2006/chartDrawing">
    <cdr:from>
      <cdr:x>0.14138</cdr:x>
      <cdr:y>0.06327</cdr:y>
    </cdr:from>
    <cdr:to>
      <cdr:x>0.2637</cdr:x>
      <cdr:y>0.08127</cdr:y>
    </cdr:to>
    <cdr:cxnSp macro="">
      <cdr:nvCxnSpPr>
        <cdr:cNvPr id="17" name="直線コネクタ 16"/>
        <cdr:cNvCxnSpPr>
          <a:stCxn xmlns:a="http://schemas.openxmlformats.org/drawingml/2006/main" id="15" idx="3"/>
        </cdr:cNvCxnSpPr>
      </cdr:nvCxnSpPr>
      <cdr:spPr>
        <a:xfrm xmlns:a="http://schemas.openxmlformats.org/drawingml/2006/main" flipV="1">
          <a:off x="611095" y="168089"/>
          <a:ext cx="528701" cy="47812"/>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0.56704</cdr:x>
      <cdr:y>0.04218</cdr:y>
    </cdr:from>
    <cdr:to>
      <cdr:x>0.60354</cdr:x>
      <cdr:y>0.17294</cdr:y>
    </cdr:to>
    <cdr:sp macro="" textlink="">
      <cdr:nvSpPr>
        <cdr:cNvPr id="18" name="左中かっこ 17"/>
        <cdr:cNvSpPr/>
      </cdr:nvSpPr>
      <cdr:spPr>
        <a:xfrm xmlns:a="http://schemas.openxmlformats.org/drawingml/2006/main">
          <a:off x="2450885" y="112059"/>
          <a:ext cx="157778" cy="347382"/>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0.62361</cdr:x>
      <cdr:y>0.20472</cdr:y>
    </cdr:from>
    <cdr:to>
      <cdr:x>0.66011</cdr:x>
      <cdr:y>0.33548</cdr:y>
    </cdr:to>
    <cdr:sp macro="" textlink="">
      <cdr:nvSpPr>
        <cdr:cNvPr id="19" name="左中かっこ 18"/>
        <cdr:cNvSpPr/>
      </cdr:nvSpPr>
      <cdr:spPr>
        <a:xfrm xmlns:a="http://schemas.openxmlformats.org/drawingml/2006/main">
          <a:off x="2695388" y="543859"/>
          <a:ext cx="157778" cy="347382"/>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ja-JP"/>
        </a:p>
      </cdr:txBody>
    </cdr:sp>
  </cdr:relSizeAnchor>
  <cdr:relSizeAnchor xmlns:cdr="http://schemas.openxmlformats.org/drawingml/2006/chartDrawing">
    <cdr:from>
      <cdr:x>0.45296</cdr:x>
      <cdr:y>0.02531</cdr:y>
    </cdr:from>
    <cdr:to>
      <cdr:x>0.56704</cdr:x>
      <cdr:y>0.10756</cdr:y>
    </cdr:to>
    <cdr:cxnSp macro="">
      <cdr:nvCxnSpPr>
        <cdr:cNvPr id="20" name="直線コネクタ 19"/>
        <cdr:cNvCxnSpPr>
          <a:endCxn xmlns:a="http://schemas.openxmlformats.org/drawingml/2006/main" id="18" idx="1"/>
        </cdr:cNvCxnSpPr>
      </cdr:nvCxnSpPr>
      <cdr:spPr>
        <a:xfrm xmlns:a="http://schemas.openxmlformats.org/drawingml/2006/main">
          <a:off x="1957826" y="67236"/>
          <a:ext cx="493059" cy="218514"/>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0.52296</cdr:x>
      <cdr:y>0.13076</cdr:y>
    </cdr:from>
    <cdr:to>
      <cdr:x>0.62361</cdr:x>
      <cdr:y>0.2701</cdr:y>
    </cdr:to>
    <cdr:cxnSp macro="">
      <cdr:nvCxnSpPr>
        <cdr:cNvPr id="23" name="直線コネクタ 22"/>
        <cdr:cNvCxnSpPr>
          <a:endCxn xmlns:a="http://schemas.openxmlformats.org/drawingml/2006/main" id="19" idx="1"/>
        </cdr:cNvCxnSpPr>
      </cdr:nvCxnSpPr>
      <cdr:spPr>
        <a:xfrm xmlns:a="http://schemas.openxmlformats.org/drawingml/2006/main">
          <a:off x="2260384" y="347383"/>
          <a:ext cx="435004" cy="370167"/>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0.41407</cdr:x>
      <cdr:y>0.02531</cdr:y>
    </cdr:from>
    <cdr:to>
      <cdr:x>0.46074</cdr:x>
      <cdr:y>0.0464</cdr:y>
    </cdr:to>
    <cdr:cxnSp macro="">
      <cdr:nvCxnSpPr>
        <cdr:cNvPr id="27" name="直線コネクタ 26"/>
        <cdr:cNvCxnSpPr/>
      </cdr:nvCxnSpPr>
      <cdr:spPr>
        <a:xfrm xmlns:a="http://schemas.openxmlformats.org/drawingml/2006/main" flipV="1">
          <a:off x="1789737" y="67236"/>
          <a:ext cx="201706" cy="56029"/>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cdr:x>
      <cdr:y>0.08657</cdr:y>
    </cdr:from>
    <cdr:to>
      <cdr:x>0.53807</cdr:x>
      <cdr:y>0.90773</cdr:y>
    </cdr:to>
    <cdr:sp macro="" textlink="">
      <cdr:nvSpPr>
        <cdr:cNvPr id="2" name="テキスト ボックス 22"/>
        <cdr:cNvSpPr txBox="1"/>
      </cdr:nvSpPr>
      <cdr:spPr>
        <a:xfrm xmlns:a="http://schemas.openxmlformats.org/drawingml/2006/main">
          <a:off x="0" y="324971"/>
          <a:ext cx="3466972" cy="308263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800"/>
            </a:spcAft>
          </a:pP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①すべて禁煙（屋外ふくむ）</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xmlns:a="http://schemas.openxmlformats.org/drawingml/2006/main">
          <a:pPr>
            <a:spcAft>
              <a:spcPts val="600"/>
            </a:spcAft>
          </a:pPr>
          <a:r>
            <a:rPr lang="ja-JP" altLang="en-US" sz="1100">
              <a:latin typeface="メイリオ" panose="020B0604030504040204" pitchFamily="50" charset="-128"/>
              <a:ea typeface="メイリオ" panose="020B0604030504040204" pitchFamily="50" charset="-128"/>
              <a:cs typeface="メイリオ" panose="020B0604030504040204" pitchFamily="50" charset="-128"/>
            </a:rPr>
            <a:t>②</a:t>
          </a:r>
          <a:r>
            <a:rPr lang="ja-JP" altLang="en-US" sz="900">
              <a:latin typeface="メイリオ" panose="020B0604030504040204" pitchFamily="50" charset="-128"/>
              <a:ea typeface="メイリオ" panose="020B0604030504040204" pitchFamily="50" charset="-128"/>
              <a:cs typeface="メイリオ" panose="020B0604030504040204" pitchFamily="50" charset="-128"/>
            </a:rPr>
            <a:t>屋内を禁煙にし、屋内の喫煙室または屋外のみ喫煙可能</a:t>
          </a:r>
          <a:endParaRPr lang="en-US" altLang="ja-JP" sz="900">
            <a:latin typeface="メイリオ" panose="020B0604030504040204" pitchFamily="50" charset="-128"/>
            <a:ea typeface="メイリオ" panose="020B0604030504040204" pitchFamily="50" charset="-128"/>
            <a:cs typeface="メイリオ" panose="020B0604030504040204" pitchFamily="50" charset="-128"/>
          </a:endParaRPr>
        </a:p>
        <a:p xmlns:a="http://schemas.openxmlformats.org/drawingml/2006/main">
          <a:pPr>
            <a:lnSpc>
              <a:spcPts val="1080"/>
            </a:lnSpc>
          </a:pPr>
          <a:r>
            <a:rPr kumimoji="1" lang="ja-JP" altLang="en-US" sz="900">
              <a:latin typeface="メイリオ" panose="020B0604030504040204" pitchFamily="50" charset="-128"/>
              <a:ea typeface="メイリオ" panose="020B0604030504040204" pitchFamily="50" charset="-128"/>
              <a:cs typeface="メイリオ" panose="020B0604030504040204" pitchFamily="50" charset="-128"/>
            </a:rPr>
            <a:t>喫煙スペースを屋内に設け、それ以外は禁煙</a:t>
          </a:r>
          <a:endParaRPr kumimoji="1" lang="en-US" altLang="ja-JP" sz="900">
            <a:latin typeface="メイリオ" panose="020B0604030504040204" pitchFamily="50" charset="-128"/>
            <a:ea typeface="メイリオ" panose="020B0604030504040204" pitchFamily="50" charset="-128"/>
            <a:cs typeface="メイリオ" panose="020B0604030504040204" pitchFamily="50" charset="-128"/>
          </a:endParaRPr>
        </a:p>
        <a:p xmlns:a="http://schemas.openxmlformats.org/drawingml/2006/main">
          <a:pPr>
            <a:lnSpc>
              <a:spcPts val="1400"/>
            </a:lnSpc>
            <a:spcAft>
              <a:spcPts val="700"/>
            </a:spcAft>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③空気清浄機など「有り」</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xmlns:a="http://schemas.openxmlformats.org/drawingml/2006/main">
          <a:pPr>
            <a:spcAft>
              <a:spcPts val="800"/>
            </a:spcAft>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④空気清浄機など「無し」</a:t>
          </a:r>
          <a:endParaRPr kumimoji="1"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xmlns:a="http://schemas.openxmlformats.org/drawingml/2006/main">
          <a:pPr>
            <a:spcAft>
              <a:spcPts val="1000"/>
            </a:spcAft>
          </a:pPr>
          <a:r>
            <a:rPr lang="ja-JP" altLang="en-US" sz="1100">
              <a:latin typeface="メイリオ" panose="020B0604030504040204" pitchFamily="50" charset="-128"/>
              <a:ea typeface="メイリオ" panose="020B0604030504040204" pitchFamily="50" charset="-128"/>
              <a:cs typeface="メイリオ" panose="020B0604030504040204" pitchFamily="50" charset="-128"/>
            </a:rPr>
            <a:t>⑤一部の場所のみ禁煙</a:t>
          </a:r>
          <a:endParaRPr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xmlns:a="http://schemas.openxmlformats.org/drawingml/2006/main">
          <a:pPr>
            <a:spcAft>
              <a:spcPts val="1000"/>
            </a:spcAft>
          </a:pPr>
          <a:r>
            <a:rPr lang="ja-JP" altLang="en-US" sz="1100">
              <a:latin typeface="メイリオ" panose="020B0604030504040204" pitchFamily="50" charset="-128"/>
              <a:ea typeface="メイリオ" panose="020B0604030504040204" pitchFamily="50" charset="-128"/>
              <a:cs typeface="メイリオ" panose="020B0604030504040204" pitchFamily="50" charset="-128"/>
            </a:rPr>
            <a:t>⑥一定時間の制限（禁煙タイム）</a:t>
          </a:r>
          <a:endParaRPr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xmlns:a="http://schemas.openxmlformats.org/drawingml/2006/main">
          <a:pPr>
            <a:spcAft>
              <a:spcPts val="1000"/>
            </a:spcAft>
          </a:pPr>
          <a:r>
            <a:rPr lang="ja-JP" altLang="en-US" sz="1100">
              <a:latin typeface="メイリオ" panose="020B0604030504040204" pitchFamily="50" charset="-128"/>
              <a:ea typeface="メイリオ" panose="020B0604030504040204" pitchFamily="50" charset="-128"/>
              <a:cs typeface="メイリオ" panose="020B0604030504040204" pitchFamily="50" charset="-128"/>
            </a:rPr>
            <a:t>⑦</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上記以外の何らかの対策</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a:p xmlns:a="http://schemas.openxmlformats.org/drawingml/2006/main">
          <a:pPr>
            <a:spcAft>
              <a:spcPts val="1000"/>
            </a:spcAft>
          </a:pPr>
          <a:r>
            <a:rPr lang="ja-JP" altLang="en-US" sz="1100">
              <a:latin typeface="メイリオ" panose="020B0604030504040204" pitchFamily="50" charset="-128"/>
              <a:ea typeface="メイリオ" panose="020B0604030504040204" pitchFamily="50" charset="-128"/>
              <a:cs typeface="メイリオ" panose="020B0604030504040204" pitchFamily="50" charset="-128"/>
            </a:rPr>
            <a:t>⑧取組無し</a:t>
          </a:r>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123824</xdr:colOff>
      <xdr:row>3</xdr:row>
      <xdr:rowOff>95250</xdr:rowOff>
    </xdr:from>
    <xdr:to>
      <xdr:col>18</xdr:col>
      <xdr:colOff>400050</xdr:colOff>
      <xdr:row>17</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123824</xdr:colOff>
      <xdr:row>21</xdr:row>
      <xdr:rowOff>114299</xdr:rowOff>
    </xdr:from>
    <xdr:to>
      <xdr:col>21</xdr:col>
      <xdr:colOff>238125</xdr:colOff>
      <xdr:row>40</xdr:row>
      <xdr:rowOff>95248</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0.05072</cdr:x>
      <cdr:y>0.02281</cdr:y>
    </cdr:from>
    <cdr:to>
      <cdr:x>0.98162</cdr:x>
      <cdr:y>0.14921</cdr:y>
    </cdr:to>
    <cdr:sp macro="" textlink="">
      <cdr:nvSpPr>
        <cdr:cNvPr id="2" name="テキスト ボックス 1"/>
        <cdr:cNvSpPr txBox="1"/>
      </cdr:nvSpPr>
      <cdr:spPr>
        <a:xfrm xmlns:a="http://schemas.openxmlformats.org/drawingml/2006/main">
          <a:off x="262811" y="68439"/>
          <a:ext cx="4823540" cy="379247"/>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endParaRPr lang="en-US" altLang="ja-JP" sz="1200" b="0" i="0">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0.20772</cdr:x>
      <cdr:y>0.33127</cdr:y>
    </cdr:from>
    <cdr:to>
      <cdr:x>0.375</cdr:x>
      <cdr:y>0.69835</cdr:y>
    </cdr:to>
    <cdr:sp macro="" textlink="">
      <cdr:nvSpPr>
        <cdr:cNvPr id="4" name="円/楕円 3"/>
        <cdr:cNvSpPr/>
      </cdr:nvSpPr>
      <cdr:spPr>
        <a:xfrm xmlns:a="http://schemas.openxmlformats.org/drawingml/2006/main">
          <a:off x="1076304" y="763599"/>
          <a:ext cx="866797" cy="846126"/>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0.23162</cdr:x>
      <cdr:y>0.34961</cdr:y>
    </cdr:from>
    <cdr:to>
      <cdr:x>0.36213</cdr:x>
      <cdr:y>0.68182</cdr:y>
    </cdr:to>
    <cdr:sp macro="" textlink="">
      <cdr:nvSpPr>
        <cdr:cNvPr id="3" name="テキスト ボックス 2"/>
        <cdr:cNvSpPr txBox="1"/>
      </cdr:nvSpPr>
      <cdr:spPr>
        <a:xfrm xmlns:a="http://schemas.openxmlformats.org/drawingml/2006/main">
          <a:off x="1200187" y="805879"/>
          <a:ext cx="676251" cy="7657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latin typeface="ＭＳ 明朝" panose="02020609040205080304" pitchFamily="17" charset="-128"/>
              <a:ea typeface="ＭＳ 明朝" panose="02020609040205080304" pitchFamily="17" charset="-128"/>
            </a:rPr>
            <a:t>アンケート</a:t>
          </a:r>
          <a:endParaRPr lang="en-US" altLang="ja-JP" sz="1100">
            <a:latin typeface="ＭＳ 明朝" panose="02020609040205080304" pitchFamily="17" charset="-128"/>
            <a:ea typeface="ＭＳ 明朝" panose="02020609040205080304" pitchFamily="17" charset="-128"/>
          </a:endParaRPr>
        </a:p>
        <a:p xmlns:a="http://schemas.openxmlformats.org/drawingml/2006/main">
          <a:pPr algn="ctr"/>
          <a:r>
            <a:rPr lang="ja-JP" altLang="en-US" sz="1100">
              <a:latin typeface="ＭＳ 明朝" panose="02020609040205080304" pitchFamily="17" charset="-128"/>
              <a:ea typeface="ＭＳ 明朝" panose="02020609040205080304" pitchFamily="17" charset="-128"/>
            </a:rPr>
            <a:t>回答者</a:t>
          </a:r>
          <a:endParaRPr lang="en-US" altLang="ja-JP" sz="1100">
            <a:latin typeface="ＭＳ 明朝" panose="02020609040205080304" pitchFamily="17" charset="-128"/>
            <a:ea typeface="ＭＳ 明朝" panose="02020609040205080304" pitchFamily="17" charset="-128"/>
          </a:endParaRPr>
        </a:p>
        <a:p xmlns:a="http://schemas.openxmlformats.org/drawingml/2006/main">
          <a:pPr algn="ctr"/>
          <a:r>
            <a:rPr lang="en-US" altLang="ja-JP" sz="1100">
              <a:latin typeface="ＭＳ 明朝" panose="02020609040205080304" pitchFamily="17" charset="-128"/>
              <a:ea typeface="ＭＳ 明朝" panose="02020609040205080304" pitchFamily="17" charset="-128"/>
            </a:rPr>
            <a:t>246</a:t>
          </a:r>
          <a:endParaRPr lang="ja-JP" altLang="en-US" sz="11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0.38236</cdr:x>
      <cdr:y>0.47212</cdr:y>
    </cdr:from>
    <cdr:to>
      <cdr:x>0.48346</cdr:x>
      <cdr:y>0.5539</cdr:y>
    </cdr:to>
    <cdr:sp macro="" textlink="">
      <cdr:nvSpPr>
        <cdr:cNvPr id="5" name="テキスト ボックス 4"/>
        <cdr:cNvSpPr txBox="1"/>
      </cdr:nvSpPr>
      <cdr:spPr>
        <a:xfrm xmlns:a="http://schemas.openxmlformats.org/drawingml/2006/main">
          <a:off x="1981219" y="1088270"/>
          <a:ext cx="523859" cy="18850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a:t>
          </a:r>
          <a:r>
            <a:rPr lang="en-US" altLang="ja-JP" sz="1100"/>
            <a:t>63.8%</a:t>
          </a:r>
          <a:r>
            <a:rPr lang="ja-JP" altLang="en-US" sz="1100"/>
            <a:t>）</a:t>
          </a:r>
        </a:p>
      </cdr:txBody>
    </cdr:sp>
  </cdr:relSizeAnchor>
  <cdr:relSizeAnchor xmlns:cdr="http://schemas.openxmlformats.org/drawingml/2006/chartDrawing">
    <cdr:from>
      <cdr:x>0.19914</cdr:x>
      <cdr:y>0.2342</cdr:y>
    </cdr:from>
    <cdr:to>
      <cdr:x>0.29228</cdr:x>
      <cdr:y>0.30979</cdr:y>
    </cdr:to>
    <cdr:sp macro="" textlink="">
      <cdr:nvSpPr>
        <cdr:cNvPr id="6" name="テキスト ボックス 1"/>
        <cdr:cNvSpPr txBox="1"/>
      </cdr:nvSpPr>
      <cdr:spPr>
        <a:xfrm xmlns:a="http://schemas.openxmlformats.org/drawingml/2006/main">
          <a:off x="1031875" y="600075"/>
          <a:ext cx="482601" cy="19367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t>（</a:t>
          </a:r>
          <a:r>
            <a:rPr lang="en-US" altLang="ja-JP" sz="1100"/>
            <a:t>10.6%</a:t>
          </a:r>
          <a:r>
            <a:rPr lang="ja-JP" altLang="en-US" sz="1100"/>
            <a:t>）</a:t>
          </a:r>
        </a:p>
      </cdr:txBody>
    </cdr:sp>
  </cdr:relSizeAnchor>
  <cdr:relSizeAnchor xmlns:cdr="http://schemas.openxmlformats.org/drawingml/2006/chartDrawing">
    <cdr:from>
      <cdr:x>0.10356</cdr:x>
      <cdr:y>0.45353</cdr:y>
    </cdr:from>
    <cdr:to>
      <cdr:x>0.20221</cdr:x>
      <cdr:y>0.5316</cdr:y>
    </cdr:to>
    <cdr:sp macro="" textlink="">
      <cdr:nvSpPr>
        <cdr:cNvPr id="7" name="テキスト ボックス 1"/>
        <cdr:cNvSpPr txBox="1"/>
      </cdr:nvSpPr>
      <cdr:spPr>
        <a:xfrm xmlns:a="http://schemas.openxmlformats.org/drawingml/2006/main">
          <a:off x="536585" y="1045413"/>
          <a:ext cx="511165" cy="179946"/>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t>（</a:t>
          </a:r>
          <a:r>
            <a:rPr lang="en-US" altLang="ja-JP" sz="1100"/>
            <a:t>25.6%</a:t>
          </a:r>
          <a:r>
            <a:rPr lang="ja-JP" altLang="en-US" sz="1100"/>
            <a:t>）</a:t>
          </a:r>
        </a:p>
      </cdr:txBody>
    </cdr:sp>
  </cdr:relSizeAnchor>
  <cdr:relSizeAnchor xmlns:cdr="http://schemas.openxmlformats.org/drawingml/2006/chartDrawing">
    <cdr:from>
      <cdr:x>0.38051</cdr:x>
      <cdr:y>0.5696</cdr:y>
    </cdr:from>
    <cdr:to>
      <cdr:x>0.47243</cdr:x>
      <cdr:y>0.63652</cdr:y>
    </cdr:to>
    <cdr:sp macro="" textlink="">
      <cdr:nvSpPr>
        <cdr:cNvPr id="8" name="テキスト ボックス 7"/>
        <cdr:cNvSpPr txBox="1"/>
      </cdr:nvSpPr>
      <cdr:spPr>
        <a:xfrm xmlns:a="http://schemas.openxmlformats.org/drawingml/2006/main">
          <a:off x="1971676" y="1312963"/>
          <a:ext cx="476250" cy="15424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en-US" altLang="ja-JP" sz="1100"/>
            <a:t>[71.4%]</a:t>
          </a:r>
          <a:endParaRPr lang="ja-JP" altLang="en-US" sz="1100"/>
        </a:p>
      </cdr:txBody>
    </cdr:sp>
  </cdr:relSizeAnchor>
  <cdr:relSizeAnchor xmlns:cdr="http://schemas.openxmlformats.org/drawingml/2006/chartDrawing">
    <cdr:from>
      <cdr:x>0.10907</cdr:x>
      <cdr:y>0.55143</cdr:y>
    </cdr:from>
    <cdr:to>
      <cdr:x>0.20098</cdr:x>
      <cdr:y>0.61834</cdr:y>
    </cdr:to>
    <cdr:sp macro="" textlink="">
      <cdr:nvSpPr>
        <cdr:cNvPr id="9" name="テキスト ボックス 1"/>
        <cdr:cNvSpPr txBox="1"/>
      </cdr:nvSpPr>
      <cdr:spPr>
        <a:xfrm xmlns:a="http://schemas.openxmlformats.org/drawingml/2006/main">
          <a:off x="565150" y="1271063"/>
          <a:ext cx="476250" cy="154241"/>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100"/>
            <a:t>[28.6%]</a:t>
          </a:r>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0.82223</cdr:x>
      <cdr:y>0.81456</cdr:y>
    </cdr:from>
    <cdr:to>
      <cdr:x>0.90371</cdr:x>
      <cdr:y>0.88469</cdr:y>
    </cdr:to>
    <cdr:sp macro="" textlink="">
      <cdr:nvSpPr>
        <cdr:cNvPr id="5" name="テキスト ボックス 4"/>
        <cdr:cNvSpPr txBox="1"/>
      </cdr:nvSpPr>
      <cdr:spPr>
        <a:xfrm xmlns:a="http://schemas.openxmlformats.org/drawingml/2006/main">
          <a:off x="5286404" y="2637940"/>
          <a:ext cx="523866" cy="2271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100"/>
            <a:t>33.1%</a:t>
          </a:r>
          <a:endParaRPr lang="ja-JP" altLang="en-US" sz="1100"/>
        </a:p>
      </cdr:txBody>
    </cdr:sp>
  </cdr:relSizeAnchor>
  <cdr:relSizeAnchor xmlns:cdr="http://schemas.openxmlformats.org/drawingml/2006/chartDrawing">
    <cdr:from>
      <cdr:x>0.9141</cdr:x>
      <cdr:y>0.71206</cdr:y>
    </cdr:from>
    <cdr:to>
      <cdr:x>0.99558</cdr:x>
      <cdr:y>0.78219</cdr:y>
    </cdr:to>
    <cdr:sp macro="" textlink="">
      <cdr:nvSpPr>
        <cdr:cNvPr id="6" name="テキスト ボックス 1"/>
        <cdr:cNvSpPr txBox="1"/>
      </cdr:nvSpPr>
      <cdr:spPr>
        <a:xfrm xmlns:a="http://schemas.openxmlformats.org/drawingml/2006/main">
          <a:off x="5920602" y="2306006"/>
          <a:ext cx="527746" cy="2271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42.7%</a:t>
          </a:r>
          <a:endParaRPr lang="ja-JP" altLang="en-US" sz="1100"/>
        </a:p>
      </cdr:txBody>
    </cdr:sp>
  </cdr:relSizeAnchor>
  <cdr:relSizeAnchor xmlns:cdr="http://schemas.openxmlformats.org/drawingml/2006/chartDrawing">
    <cdr:from>
      <cdr:x>0.76346</cdr:x>
      <cdr:y>0.60644</cdr:y>
    </cdr:from>
    <cdr:to>
      <cdr:x>0.84494</cdr:x>
      <cdr:y>0.67657</cdr:y>
    </cdr:to>
    <cdr:sp macro="" textlink="">
      <cdr:nvSpPr>
        <cdr:cNvPr id="7" name="テキスト ボックス 1"/>
        <cdr:cNvSpPr txBox="1"/>
      </cdr:nvSpPr>
      <cdr:spPr>
        <a:xfrm xmlns:a="http://schemas.openxmlformats.org/drawingml/2006/main">
          <a:off x="4908571" y="1963967"/>
          <a:ext cx="523866" cy="2271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25.5%</a:t>
          </a:r>
          <a:endParaRPr lang="ja-JP" altLang="en-US" sz="1100"/>
        </a:p>
      </cdr:txBody>
    </cdr:sp>
  </cdr:relSizeAnchor>
  <cdr:relSizeAnchor xmlns:cdr="http://schemas.openxmlformats.org/drawingml/2006/chartDrawing">
    <cdr:from>
      <cdr:x>0.74568</cdr:x>
      <cdr:y>0.50637</cdr:y>
    </cdr:from>
    <cdr:to>
      <cdr:x>0.82716</cdr:x>
      <cdr:y>0.5765</cdr:y>
    </cdr:to>
    <cdr:sp macro="" textlink="">
      <cdr:nvSpPr>
        <cdr:cNvPr id="8" name="テキスト ボックス 1"/>
        <cdr:cNvSpPr txBox="1"/>
      </cdr:nvSpPr>
      <cdr:spPr>
        <a:xfrm xmlns:a="http://schemas.openxmlformats.org/drawingml/2006/main">
          <a:off x="4794229" y="1639875"/>
          <a:ext cx="523865" cy="2271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24.2%</a:t>
          </a:r>
          <a:endParaRPr lang="ja-JP" altLang="en-US" sz="1100"/>
        </a:p>
      </cdr:txBody>
    </cdr:sp>
  </cdr:relSizeAnchor>
  <cdr:relSizeAnchor xmlns:cdr="http://schemas.openxmlformats.org/drawingml/2006/chartDrawing">
    <cdr:from>
      <cdr:x>0.70865</cdr:x>
      <cdr:y>0.39712</cdr:y>
    </cdr:from>
    <cdr:to>
      <cdr:x>0.79013</cdr:x>
      <cdr:y>0.46725</cdr:y>
    </cdr:to>
    <cdr:sp macro="" textlink="">
      <cdr:nvSpPr>
        <cdr:cNvPr id="9" name="テキスト ボックス 1"/>
        <cdr:cNvSpPr txBox="1"/>
      </cdr:nvSpPr>
      <cdr:spPr>
        <a:xfrm xmlns:a="http://schemas.openxmlformats.org/drawingml/2006/main">
          <a:off x="4556149" y="1286071"/>
          <a:ext cx="523865" cy="2271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19.7%</a:t>
          </a:r>
          <a:endParaRPr lang="ja-JP" altLang="en-US" sz="1100"/>
        </a:p>
      </cdr:txBody>
    </cdr:sp>
  </cdr:relSizeAnchor>
  <cdr:relSizeAnchor xmlns:cdr="http://schemas.openxmlformats.org/drawingml/2006/chartDrawing">
    <cdr:from>
      <cdr:x>0.59012</cdr:x>
      <cdr:y>0.2915</cdr:y>
    </cdr:from>
    <cdr:to>
      <cdr:x>0.67161</cdr:x>
      <cdr:y>0.36163</cdr:y>
    </cdr:to>
    <cdr:sp macro="" textlink="">
      <cdr:nvSpPr>
        <cdr:cNvPr id="10" name="テキスト ボックス 1"/>
        <cdr:cNvSpPr txBox="1"/>
      </cdr:nvSpPr>
      <cdr:spPr>
        <a:xfrm xmlns:a="http://schemas.openxmlformats.org/drawingml/2006/main">
          <a:off x="3794094" y="944034"/>
          <a:ext cx="523930" cy="2271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6.4%</a:t>
          </a:r>
          <a:endParaRPr lang="ja-JP" altLang="en-US" sz="1100"/>
        </a:p>
      </cdr:txBody>
    </cdr:sp>
  </cdr:relSizeAnchor>
  <cdr:relSizeAnchor xmlns:cdr="http://schemas.openxmlformats.org/drawingml/2006/chartDrawing">
    <cdr:from>
      <cdr:x>0.54123</cdr:x>
      <cdr:y>0.19109</cdr:y>
    </cdr:from>
    <cdr:to>
      <cdr:x>0.62271</cdr:x>
      <cdr:y>0.26122</cdr:y>
    </cdr:to>
    <cdr:sp macro="" textlink="">
      <cdr:nvSpPr>
        <cdr:cNvPr id="11" name="テキスト ボックス 1"/>
        <cdr:cNvSpPr txBox="1"/>
      </cdr:nvSpPr>
      <cdr:spPr>
        <a:xfrm xmlns:a="http://schemas.openxmlformats.org/drawingml/2006/main">
          <a:off x="3479790" y="618837"/>
          <a:ext cx="523866" cy="2271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1.3%</a:t>
          </a:r>
          <a:endParaRPr lang="ja-JP" altLang="en-US" sz="1100"/>
        </a:p>
      </cdr:txBody>
    </cdr:sp>
  </cdr:relSizeAnchor>
  <cdr:relSizeAnchor xmlns:cdr="http://schemas.openxmlformats.org/drawingml/2006/chartDrawing">
    <cdr:from>
      <cdr:x>0.55161</cdr:x>
      <cdr:y>0.08322</cdr:y>
    </cdr:from>
    <cdr:to>
      <cdr:x>0.63309</cdr:x>
      <cdr:y>0.15335</cdr:y>
    </cdr:to>
    <cdr:sp macro="" textlink="">
      <cdr:nvSpPr>
        <cdr:cNvPr id="12" name="テキスト ボックス 1"/>
        <cdr:cNvSpPr txBox="1"/>
      </cdr:nvSpPr>
      <cdr:spPr>
        <a:xfrm xmlns:a="http://schemas.openxmlformats.org/drawingml/2006/main">
          <a:off x="3546489" y="269517"/>
          <a:ext cx="523866" cy="2271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3.2%</a:t>
          </a:r>
          <a:endParaRPr lang="ja-JP" altLang="en-US" sz="1100"/>
        </a:p>
      </cdr:txBody>
    </cdr:sp>
  </cdr:relSizeAnchor>
  <cdr:relSizeAnchor xmlns:cdr="http://schemas.openxmlformats.org/drawingml/2006/chartDrawing">
    <cdr:from>
      <cdr:x>0.76296</cdr:x>
      <cdr:y>0.10294</cdr:y>
    </cdr:from>
    <cdr:to>
      <cdr:x>0.87852</cdr:x>
      <cdr:y>0.18529</cdr:y>
    </cdr:to>
    <cdr:sp macro="" textlink="">
      <cdr:nvSpPr>
        <cdr:cNvPr id="3" name="テキスト ボックス 2"/>
        <cdr:cNvSpPr txBox="1"/>
      </cdr:nvSpPr>
      <cdr:spPr>
        <a:xfrm xmlns:a="http://schemas.openxmlformats.org/drawingml/2006/main">
          <a:off x="4905376" y="333376"/>
          <a:ext cx="742950" cy="26670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a:t>
          </a:r>
          <a:r>
            <a:rPr lang="en-US" altLang="ja-JP" sz="1100"/>
            <a:t>n</a:t>
          </a:r>
          <a:r>
            <a:rPr lang="en-US" altLang="ja-JP" sz="1100" baseline="0"/>
            <a:t> = 157</a:t>
          </a:r>
          <a:r>
            <a:rPr lang="ja-JP" altLang="en-US" sz="1100" baseline="0"/>
            <a:t>）</a:t>
          </a:r>
          <a:endParaRPr lang="ja-JP" alt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263337</xdr:colOff>
      <xdr:row>10</xdr:row>
      <xdr:rowOff>67236</xdr:rowOff>
    </xdr:from>
    <xdr:to>
      <xdr:col>9</xdr:col>
      <xdr:colOff>392205</xdr:colOff>
      <xdr:row>29</xdr:row>
      <xdr:rowOff>100854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358589</xdr:colOff>
      <xdr:row>14</xdr:row>
      <xdr:rowOff>44824</xdr:rowOff>
    </xdr:from>
    <xdr:ext cx="549638" cy="264560"/>
    <xdr:sp macro="" textlink="">
      <xdr:nvSpPr>
        <xdr:cNvPr id="3" name="テキスト ボックス 2"/>
        <xdr:cNvSpPr txBox="1"/>
      </xdr:nvSpPr>
      <xdr:spPr>
        <a:xfrm>
          <a:off x="3877236" y="2510118"/>
          <a:ext cx="5496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(8.2%)</a:t>
          </a:r>
          <a:endParaRPr kumimoji="1" lang="ja-JP" altLang="en-US" sz="1100"/>
        </a:p>
      </xdr:txBody>
    </xdr:sp>
    <xdr:clientData/>
  </xdr:oneCellAnchor>
  <xdr:twoCellAnchor>
    <xdr:from>
      <xdr:col>24</xdr:col>
      <xdr:colOff>272025</xdr:colOff>
      <xdr:row>9</xdr:row>
      <xdr:rowOff>101131</xdr:rowOff>
    </xdr:from>
    <xdr:to>
      <xdr:col>31</xdr:col>
      <xdr:colOff>313764</xdr:colOff>
      <xdr:row>34</xdr:row>
      <xdr:rowOff>67794</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172090</xdr:colOff>
      <xdr:row>9</xdr:row>
      <xdr:rowOff>147279</xdr:rowOff>
    </xdr:from>
    <xdr:to>
      <xdr:col>41</xdr:col>
      <xdr:colOff>11206</xdr:colOff>
      <xdr:row>34</xdr:row>
      <xdr:rowOff>22412</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134470</xdr:colOff>
      <xdr:row>35</xdr:row>
      <xdr:rowOff>87246</xdr:rowOff>
    </xdr:from>
    <xdr:to>
      <xdr:col>32</xdr:col>
      <xdr:colOff>509068</xdr:colOff>
      <xdr:row>61</xdr:row>
      <xdr:rowOff>42704</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86446</xdr:colOff>
      <xdr:row>35</xdr:row>
      <xdr:rowOff>92048</xdr:rowOff>
    </xdr:from>
    <xdr:to>
      <xdr:col>41</xdr:col>
      <xdr:colOff>437030</xdr:colOff>
      <xdr:row>61</xdr:row>
      <xdr:rowOff>62073</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416220</xdr:colOff>
      <xdr:row>9</xdr:row>
      <xdr:rowOff>146794</xdr:rowOff>
    </xdr:from>
    <xdr:to>
      <xdr:col>20</xdr:col>
      <xdr:colOff>672353</xdr:colOff>
      <xdr:row>26</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652342</xdr:colOff>
      <xdr:row>27</xdr:row>
      <xdr:rowOff>44824</xdr:rowOff>
    </xdr:from>
    <xdr:to>
      <xdr:col>21</xdr:col>
      <xdr:colOff>257734</xdr:colOff>
      <xdr:row>43</xdr:row>
      <xdr:rowOff>11206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608322</xdr:colOff>
      <xdr:row>45</xdr:row>
      <xdr:rowOff>89646</xdr:rowOff>
    </xdr:from>
    <xdr:to>
      <xdr:col>21</xdr:col>
      <xdr:colOff>89648</xdr:colOff>
      <xdr:row>60</xdr:row>
      <xdr:rowOff>23212</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0.37436</cdr:x>
      <cdr:y>0.66319</cdr:y>
    </cdr:from>
    <cdr:to>
      <cdr:x>0.68341</cdr:x>
      <cdr:y>0.73702</cdr:y>
    </cdr:to>
    <cdr:sp macro="" textlink="">
      <cdr:nvSpPr>
        <cdr:cNvPr id="2" name="テキスト ボックス 1"/>
        <cdr:cNvSpPr txBox="1"/>
      </cdr:nvSpPr>
      <cdr:spPr>
        <a:xfrm xmlns:a="http://schemas.openxmlformats.org/drawingml/2006/main">
          <a:off x="1378068" y="2147741"/>
          <a:ext cx="1137653" cy="23911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アンケート回答</a:t>
          </a:r>
        </a:p>
      </cdr:txBody>
    </cdr:sp>
  </cdr:relSizeAnchor>
  <cdr:relSizeAnchor xmlns:cdr="http://schemas.openxmlformats.org/drawingml/2006/chartDrawing">
    <cdr:from>
      <cdr:x>0.03044</cdr:x>
      <cdr:y>0.11969</cdr:y>
    </cdr:from>
    <cdr:to>
      <cdr:x>0.25114</cdr:x>
      <cdr:y>0.21691</cdr:y>
    </cdr:to>
    <cdr:sp macro="" textlink="">
      <cdr:nvSpPr>
        <cdr:cNvPr id="3" name="テキスト ボックス 1"/>
        <cdr:cNvSpPr txBox="1"/>
      </cdr:nvSpPr>
      <cdr:spPr>
        <a:xfrm xmlns:a="http://schemas.openxmlformats.org/drawingml/2006/main">
          <a:off x="112059" y="387628"/>
          <a:ext cx="812428" cy="314847"/>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t>アンケート</a:t>
          </a:r>
          <a:endParaRPr lang="en-US" altLang="ja-JP" sz="1100"/>
        </a:p>
        <a:p xmlns:a="http://schemas.openxmlformats.org/drawingml/2006/main">
          <a:pPr algn="ctr"/>
          <a:r>
            <a:rPr lang="ja-JP" altLang="en-US" sz="1100"/>
            <a:t>無回答</a:t>
          </a:r>
        </a:p>
      </cdr:txBody>
    </cdr:sp>
  </cdr:relSizeAnchor>
  <cdr:relSizeAnchor xmlns:cdr="http://schemas.openxmlformats.org/drawingml/2006/chartDrawing">
    <cdr:from>
      <cdr:x>0.36336</cdr:x>
      <cdr:y>0.34379</cdr:y>
    </cdr:from>
    <cdr:to>
      <cdr:x>0.64233</cdr:x>
      <cdr:y>0.65398</cdr:y>
    </cdr:to>
    <cdr:sp macro="" textlink="">
      <cdr:nvSpPr>
        <cdr:cNvPr id="6" name="円/楕円 5"/>
        <cdr:cNvSpPr/>
      </cdr:nvSpPr>
      <cdr:spPr>
        <a:xfrm xmlns:a="http://schemas.openxmlformats.org/drawingml/2006/main">
          <a:off x="1337570" y="1113363"/>
          <a:ext cx="1026926" cy="1004548"/>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0.37765</cdr:x>
      <cdr:y>0.40462</cdr:y>
    </cdr:from>
    <cdr:to>
      <cdr:x>0.64079</cdr:x>
      <cdr:y>0.59026</cdr:y>
    </cdr:to>
    <cdr:sp macro="" textlink="">
      <cdr:nvSpPr>
        <cdr:cNvPr id="7" name="テキスト ボックス 1"/>
        <cdr:cNvSpPr txBox="1"/>
      </cdr:nvSpPr>
      <cdr:spPr>
        <a:xfrm xmlns:a="http://schemas.openxmlformats.org/drawingml/2006/main">
          <a:off x="1390186" y="1310362"/>
          <a:ext cx="968653" cy="60119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latin typeface="ＭＳ Ｐ明朝" panose="02020600040205080304" pitchFamily="18" charset="-128"/>
              <a:ea typeface="ＭＳ Ｐ明朝" panose="02020600040205080304" pitchFamily="18" charset="-128"/>
            </a:rPr>
            <a:t>説明会</a:t>
          </a:r>
          <a:endParaRPr lang="en-US" altLang="ja-JP" sz="1100">
            <a:latin typeface="ＭＳ Ｐ明朝" panose="02020600040205080304" pitchFamily="18" charset="-128"/>
            <a:ea typeface="ＭＳ Ｐ明朝" panose="02020600040205080304" pitchFamily="18" charset="-128"/>
          </a:endParaRPr>
        </a:p>
        <a:p xmlns:a="http://schemas.openxmlformats.org/drawingml/2006/main">
          <a:pPr algn="ctr"/>
          <a:r>
            <a:rPr lang="ja-JP" altLang="en-US" sz="1100">
              <a:latin typeface="ＭＳ Ｐ明朝" panose="02020600040205080304" pitchFamily="18" charset="-128"/>
              <a:ea typeface="ＭＳ Ｐ明朝" panose="02020600040205080304" pitchFamily="18" charset="-128"/>
            </a:rPr>
            <a:t>出席者</a:t>
          </a:r>
          <a:endParaRPr lang="en-US" altLang="ja-JP" sz="1100">
            <a:latin typeface="ＭＳ Ｐ明朝" panose="02020600040205080304" pitchFamily="18" charset="-128"/>
            <a:ea typeface="ＭＳ Ｐ明朝" panose="02020600040205080304" pitchFamily="18" charset="-128"/>
          </a:endParaRPr>
        </a:p>
        <a:p xmlns:a="http://schemas.openxmlformats.org/drawingml/2006/main">
          <a:pPr algn="ctr"/>
          <a:r>
            <a:rPr lang="en-US" altLang="ja-JP" sz="1100">
              <a:latin typeface="ＭＳ Ｐ明朝" panose="02020600040205080304" pitchFamily="18" charset="-128"/>
              <a:ea typeface="ＭＳ Ｐ明朝" panose="02020600040205080304" pitchFamily="18" charset="-128"/>
            </a:rPr>
            <a:t>268</a:t>
          </a:r>
          <a:r>
            <a:rPr lang="ja-JP" altLang="en-US" sz="1100">
              <a:latin typeface="ＭＳ Ｐ明朝" panose="02020600040205080304" pitchFamily="18" charset="-128"/>
              <a:ea typeface="ＭＳ Ｐ明朝" panose="02020600040205080304" pitchFamily="18" charset="-128"/>
            </a:rPr>
            <a:t>社</a:t>
          </a:r>
        </a:p>
      </cdr:txBody>
    </cdr:sp>
  </cdr:relSizeAnchor>
  <cdr:relSizeAnchor xmlns:cdr="http://schemas.openxmlformats.org/drawingml/2006/chartDrawing">
    <cdr:from>
      <cdr:x>0.25114</cdr:x>
      <cdr:y>0.1683</cdr:y>
    </cdr:from>
    <cdr:to>
      <cdr:x>0.36682</cdr:x>
      <cdr:y>0.16955</cdr:y>
    </cdr:to>
    <cdr:cxnSp macro="">
      <cdr:nvCxnSpPr>
        <cdr:cNvPr id="9" name="直線コネクタ 8"/>
        <cdr:cNvCxnSpPr>
          <a:stCxn xmlns:a="http://schemas.openxmlformats.org/drawingml/2006/main" id="3" idx="3"/>
        </cdr:cNvCxnSpPr>
      </cdr:nvCxnSpPr>
      <cdr:spPr>
        <a:xfrm xmlns:a="http://schemas.openxmlformats.org/drawingml/2006/main">
          <a:off x="924487" y="545052"/>
          <a:ext cx="425823" cy="4035"/>
        </a:xfrm>
        <a:prstGeom xmlns:a="http://schemas.openxmlformats.org/drawingml/2006/main" prst="line">
          <a:avLst/>
        </a:prstGeom>
        <a:ln xmlns:a="http://schemas.openxmlformats.org/drawingml/2006/main" w="190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0.50086</cdr:x>
      <cdr:y>0.7619</cdr:y>
    </cdr:from>
    <cdr:to>
      <cdr:x>0.69254</cdr:x>
      <cdr:y>0.83045</cdr:y>
    </cdr:to>
    <cdr:sp macro="" textlink="">
      <cdr:nvSpPr>
        <cdr:cNvPr id="8" name="テキスト ボックス 2"/>
        <cdr:cNvSpPr txBox="1"/>
      </cdr:nvSpPr>
      <cdr:spPr>
        <a:xfrm xmlns:a="http://schemas.openxmlformats.org/drawingml/2006/main">
          <a:off x="1843742" y="2510117"/>
          <a:ext cx="705597" cy="225824"/>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100"/>
            <a:t>(91.8%)</a:t>
          </a:r>
          <a:endParaRPr kumimoji="1" lang="ja-JP" altLang="en-US" sz="1100"/>
        </a:p>
      </cdr:txBody>
    </cdr:sp>
  </cdr:relSizeAnchor>
</c:userShapes>
</file>

<file path=xl/drawings/drawing8.xml><?xml version="1.0" encoding="utf-8"?>
<c:userShapes xmlns:c="http://schemas.openxmlformats.org/drawingml/2006/chart">
  <cdr:relSizeAnchor xmlns:cdr="http://schemas.openxmlformats.org/drawingml/2006/chartDrawing">
    <cdr:from>
      <cdr:x>0.7945</cdr:x>
      <cdr:y>0.2677</cdr:y>
    </cdr:from>
    <cdr:to>
      <cdr:x>1</cdr:x>
      <cdr:y>0.40103</cdr:y>
    </cdr:to>
    <cdr:sp macro="" textlink="">
      <cdr:nvSpPr>
        <cdr:cNvPr id="2" name="テキスト ボックス 1"/>
        <cdr:cNvSpPr txBox="1"/>
      </cdr:nvSpPr>
      <cdr:spPr>
        <a:xfrm xmlns:a="http://schemas.openxmlformats.org/drawingml/2006/main">
          <a:off x="3834774" y="1265987"/>
          <a:ext cx="991877" cy="6305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100"/>
            <a:t>事業所規模</a:t>
          </a:r>
          <a:endParaRPr lang="en-US" altLang="ja-JP" sz="1100"/>
        </a:p>
        <a:p xmlns:a="http://schemas.openxmlformats.org/drawingml/2006/main">
          <a:pPr algn="ctr"/>
          <a:r>
            <a:rPr lang="ja-JP" altLang="en-US" sz="1100"/>
            <a:t>（従業員数）</a:t>
          </a:r>
        </a:p>
      </cdr:txBody>
    </cdr:sp>
  </cdr:relSizeAnchor>
  <cdr:relSizeAnchor xmlns:cdr="http://schemas.openxmlformats.org/drawingml/2006/chartDrawing">
    <cdr:from>
      <cdr:x>0.00289</cdr:x>
      <cdr:y>0.01913</cdr:y>
    </cdr:from>
    <cdr:to>
      <cdr:x>0.78404</cdr:x>
      <cdr:y>0.10139</cdr:y>
    </cdr:to>
    <cdr:sp macro="" textlink="">
      <cdr:nvSpPr>
        <cdr:cNvPr id="3" name="テキスト ボックス 2"/>
        <cdr:cNvSpPr txBox="1"/>
      </cdr:nvSpPr>
      <cdr:spPr>
        <a:xfrm xmlns:a="http://schemas.openxmlformats.org/drawingml/2006/main">
          <a:off x="16126" y="91771"/>
          <a:ext cx="4354285" cy="3946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effectLst/>
              <a:latin typeface="HG丸ｺﾞｼｯｸM-PRO" panose="020F0600000000000000" pitchFamily="50" charset="-128"/>
              <a:ea typeface="HG丸ｺﾞｼｯｸM-PRO" panose="020F0600000000000000" pitchFamily="50" charset="-128"/>
              <a:cs typeface="+mn-cs"/>
            </a:rPr>
            <a:t>図</a:t>
          </a:r>
          <a:r>
            <a:rPr lang="ja-JP" altLang="en-US" sz="1400" b="0" i="0" baseline="0">
              <a:effectLst/>
              <a:latin typeface="HG丸ｺﾞｼｯｸM-PRO" panose="020F0600000000000000" pitchFamily="50" charset="-128"/>
              <a:ea typeface="HG丸ｺﾞｼｯｸM-PRO" panose="020F0600000000000000" pitchFamily="50" charset="-128"/>
              <a:cs typeface="+mn-cs"/>
            </a:rPr>
            <a:t>４－５</a:t>
          </a:r>
          <a:r>
            <a:rPr lang="ja-JP" altLang="ja-JP" sz="1400" b="0" i="0" baseline="0">
              <a:effectLst/>
              <a:latin typeface="HG丸ｺﾞｼｯｸM-PRO" panose="020F0600000000000000" pitchFamily="50" charset="-128"/>
              <a:ea typeface="HG丸ｺﾞｼｯｸM-PRO" panose="020F0600000000000000" pitchFamily="50" charset="-128"/>
              <a:cs typeface="+mn-cs"/>
            </a:rPr>
            <a:t>　業種別・事業所規模別アンケート回答数</a:t>
          </a:r>
          <a:endParaRPr lang="ja-JP" altLang="ja-JP" sz="1400" b="0">
            <a:effectLst/>
            <a:latin typeface="HG丸ｺﾞｼｯｸM-PRO" panose="020F0600000000000000" pitchFamily="50" charset="-128"/>
            <a:ea typeface="HG丸ｺﾞｼｯｸM-PRO" panose="020F0600000000000000" pitchFamily="50" charset="-128"/>
          </a:endParaRPr>
        </a:p>
        <a:p xmlns:a="http://schemas.openxmlformats.org/drawingml/2006/main">
          <a:endParaRPr lang="ja-JP" altLang="en-US" sz="1400" b="0">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0.15956</cdr:x>
      <cdr:y>0.46437</cdr:y>
    </cdr:from>
    <cdr:to>
      <cdr:x>0.23617</cdr:x>
      <cdr:y>0.53072</cdr:y>
    </cdr:to>
    <cdr:sp macro="" textlink="">
      <cdr:nvSpPr>
        <cdr:cNvPr id="4" name="テキスト ボックス 3"/>
        <cdr:cNvSpPr txBox="1"/>
      </cdr:nvSpPr>
      <cdr:spPr>
        <a:xfrm xmlns:a="http://schemas.openxmlformats.org/drawingml/2006/main">
          <a:off x="770123" y="2196075"/>
          <a:ext cx="369794" cy="3137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US" altLang="ja-JP" sz="1200"/>
            <a:t>38</a:t>
          </a:r>
          <a:endParaRPr lang="ja-JP" altLang="en-US" sz="1200"/>
        </a:p>
      </cdr:txBody>
    </cdr:sp>
  </cdr:relSizeAnchor>
  <cdr:relSizeAnchor xmlns:cdr="http://schemas.openxmlformats.org/drawingml/2006/chartDrawing">
    <cdr:from>
      <cdr:x>0.32859</cdr:x>
      <cdr:y>0.13159</cdr:y>
    </cdr:from>
    <cdr:to>
      <cdr:x>0.40521</cdr:x>
      <cdr:y>0.19793</cdr:y>
    </cdr:to>
    <cdr:sp macro="" textlink="">
      <cdr:nvSpPr>
        <cdr:cNvPr id="5" name="テキスト ボックス 1"/>
        <cdr:cNvSpPr txBox="1"/>
      </cdr:nvSpPr>
      <cdr:spPr>
        <a:xfrm xmlns:a="http://schemas.openxmlformats.org/drawingml/2006/main">
          <a:off x="1586006" y="622300"/>
          <a:ext cx="369794" cy="3137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200"/>
            <a:t>72</a:t>
          </a:r>
          <a:endParaRPr lang="ja-JP" altLang="en-US" sz="1200"/>
        </a:p>
      </cdr:txBody>
    </cdr:sp>
  </cdr:relSizeAnchor>
  <cdr:relSizeAnchor xmlns:cdr="http://schemas.openxmlformats.org/drawingml/2006/chartDrawing">
    <cdr:from>
      <cdr:x>0.50504</cdr:x>
      <cdr:y>0.19083</cdr:y>
    </cdr:from>
    <cdr:to>
      <cdr:x>0.58166</cdr:x>
      <cdr:y>0.25717</cdr:y>
    </cdr:to>
    <cdr:sp macro="" textlink="">
      <cdr:nvSpPr>
        <cdr:cNvPr id="6" name="テキスト ボックス 1"/>
        <cdr:cNvSpPr txBox="1"/>
      </cdr:nvSpPr>
      <cdr:spPr>
        <a:xfrm xmlns:a="http://schemas.openxmlformats.org/drawingml/2006/main">
          <a:off x="2437653" y="902447"/>
          <a:ext cx="369794" cy="3137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200"/>
            <a:t>66</a:t>
          </a:r>
          <a:endParaRPr lang="ja-JP" altLang="en-US" sz="1200"/>
        </a:p>
      </cdr:txBody>
    </cdr:sp>
  </cdr:relSizeAnchor>
  <cdr:relSizeAnchor xmlns:cdr="http://schemas.openxmlformats.org/drawingml/2006/chartDrawing">
    <cdr:from>
      <cdr:x>0.67684</cdr:x>
      <cdr:y>0.15291</cdr:y>
    </cdr:from>
    <cdr:to>
      <cdr:x>0.75346</cdr:x>
      <cdr:y>0.21926</cdr:y>
    </cdr:to>
    <cdr:sp macro="" textlink="">
      <cdr:nvSpPr>
        <cdr:cNvPr id="7" name="テキスト ボックス 1"/>
        <cdr:cNvSpPr txBox="1"/>
      </cdr:nvSpPr>
      <cdr:spPr>
        <a:xfrm xmlns:a="http://schemas.openxmlformats.org/drawingml/2006/main">
          <a:off x="3266889" y="723153"/>
          <a:ext cx="369794" cy="3137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200"/>
            <a:t>70</a:t>
          </a:r>
          <a:endParaRPr lang="ja-JP" altLang="en-US" sz="1200"/>
        </a:p>
      </cdr:txBody>
    </cdr:sp>
  </cdr:relSizeAnchor>
</c:userShapes>
</file>

<file path=xl/drawings/drawing9.xml><?xml version="1.0" encoding="utf-8"?>
<c:userShapes xmlns:c="http://schemas.openxmlformats.org/drawingml/2006/chart">
  <cdr:relSizeAnchor xmlns:cdr="http://schemas.openxmlformats.org/drawingml/2006/chartDrawing">
    <cdr:from>
      <cdr:x>0.79409</cdr:x>
      <cdr:y>0.28608</cdr:y>
    </cdr:from>
    <cdr:to>
      <cdr:x>1</cdr:x>
      <cdr:y>0.4181</cdr:y>
    </cdr:to>
    <cdr:sp macro="" textlink="">
      <cdr:nvSpPr>
        <cdr:cNvPr id="2" name="テキスト ボックス 1"/>
        <cdr:cNvSpPr txBox="1"/>
      </cdr:nvSpPr>
      <cdr:spPr>
        <a:xfrm xmlns:a="http://schemas.openxmlformats.org/drawingml/2006/main">
          <a:off x="4214698" y="1331897"/>
          <a:ext cx="1092889" cy="61465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100"/>
            <a:t>企業規模</a:t>
          </a:r>
          <a:endParaRPr lang="en-US" altLang="ja-JP" sz="1100"/>
        </a:p>
        <a:p xmlns:a="http://schemas.openxmlformats.org/drawingml/2006/main">
          <a:pPr algn="ctr"/>
          <a:r>
            <a:rPr lang="ja-JP" altLang="en-US" sz="1100"/>
            <a:t>（従業員数）</a:t>
          </a:r>
        </a:p>
      </cdr:txBody>
    </cdr:sp>
  </cdr:relSizeAnchor>
  <cdr:relSizeAnchor xmlns:cdr="http://schemas.openxmlformats.org/drawingml/2006/chartDrawing">
    <cdr:from>
      <cdr:x>0.00583</cdr:x>
      <cdr:y>0.01491</cdr:y>
    </cdr:from>
    <cdr:to>
      <cdr:x>0.72976</cdr:x>
      <cdr:y>0.0754</cdr:y>
    </cdr:to>
    <cdr:sp macro="" textlink="">
      <cdr:nvSpPr>
        <cdr:cNvPr id="3" name="テキスト ボックス 2"/>
        <cdr:cNvSpPr txBox="1"/>
      </cdr:nvSpPr>
      <cdr:spPr>
        <a:xfrm xmlns:a="http://schemas.openxmlformats.org/drawingml/2006/main">
          <a:off x="32016" y="70435"/>
          <a:ext cx="3973285"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effectLst/>
              <a:latin typeface="HG丸ｺﾞｼｯｸM-PRO" panose="020F0600000000000000" pitchFamily="50" charset="-128"/>
              <a:ea typeface="HG丸ｺﾞｼｯｸM-PRO" panose="020F0600000000000000" pitchFamily="50" charset="-128"/>
              <a:cs typeface="+mn-cs"/>
            </a:rPr>
            <a:t>図４－７　</a:t>
          </a:r>
          <a:r>
            <a:rPr lang="ja-JP" altLang="ja-JP" sz="1400" b="0" i="0" baseline="0">
              <a:effectLst/>
              <a:latin typeface="HG丸ｺﾞｼｯｸM-PRO" panose="020F0600000000000000" pitchFamily="50" charset="-128"/>
              <a:ea typeface="HG丸ｺﾞｼｯｸM-PRO" panose="020F0600000000000000" pitchFamily="50" charset="-128"/>
              <a:cs typeface="+mn-cs"/>
            </a:rPr>
            <a:t>業種別・企業規模別アンケート回答数</a:t>
          </a:r>
          <a:endParaRPr lang="ja-JP" altLang="ja-JP" sz="1400" b="0">
            <a:effectLst/>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0.64296</cdr:x>
      <cdr:y>0.15051</cdr:y>
    </cdr:from>
    <cdr:to>
      <cdr:x>0.71263</cdr:x>
      <cdr:y>0.21791</cdr:y>
    </cdr:to>
    <cdr:sp macro="" textlink="">
      <cdr:nvSpPr>
        <cdr:cNvPr id="4" name="テキスト ボックス 1"/>
        <cdr:cNvSpPr txBox="1"/>
      </cdr:nvSpPr>
      <cdr:spPr>
        <a:xfrm xmlns:a="http://schemas.openxmlformats.org/drawingml/2006/main">
          <a:off x="3412565" y="700741"/>
          <a:ext cx="369794" cy="3137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200"/>
            <a:t>70</a:t>
          </a:r>
          <a:endParaRPr lang="ja-JP" altLang="en-US" sz="1200"/>
        </a:p>
      </cdr:txBody>
    </cdr:sp>
  </cdr:relSizeAnchor>
  <cdr:relSizeAnchor xmlns:cdr="http://schemas.openxmlformats.org/drawingml/2006/chartDrawing">
    <cdr:from>
      <cdr:x>0.49306</cdr:x>
      <cdr:y>0.18902</cdr:y>
    </cdr:from>
    <cdr:to>
      <cdr:x>0.56273</cdr:x>
      <cdr:y>0.25642</cdr:y>
    </cdr:to>
    <cdr:sp macro="" textlink="">
      <cdr:nvSpPr>
        <cdr:cNvPr id="5" name="テキスト ボックス 1"/>
        <cdr:cNvSpPr txBox="1"/>
      </cdr:nvSpPr>
      <cdr:spPr>
        <a:xfrm xmlns:a="http://schemas.openxmlformats.org/drawingml/2006/main">
          <a:off x="2616947" y="880036"/>
          <a:ext cx="369794" cy="3137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200"/>
            <a:t>66</a:t>
          </a:r>
          <a:endParaRPr lang="ja-JP" altLang="en-US" sz="1200"/>
        </a:p>
      </cdr:txBody>
    </cdr:sp>
  </cdr:relSizeAnchor>
  <cdr:relSizeAnchor xmlns:cdr="http://schemas.openxmlformats.org/drawingml/2006/chartDrawing">
    <cdr:from>
      <cdr:x>0.32838</cdr:x>
      <cdr:y>0.13366</cdr:y>
    </cdr:from>
    <cdr:to>
      <cdr:x>0.39805</cdr:x>
      <cdr:y>0.20106</cdr:y>
    </cdr:to>
    <cdr:sp macro="" textlink="">
      <cdr:nvSpPr>
        <cdr:cNvPr id="6" name="テキスト ボックス 1"/>
        <cdr:cNvSpPr txBox="1"/>
      </cdr:nvSpPr>
      <cdr:spPr>
        <a:xfrm xmlns:a="http://schemas.openxmlformats.org/drawingml/2006/main">
          <a:off x="1742888" y="622300"/>
          <a:ext cx="369794" cy="3137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200"/>
            <a:t>72</a:t>
          </a:r>
          <a:endParaRPr lang="ja-JP" altLang="en-US" sz="1200"/>
        </a:p>
      </cdr:txBody>
    </cdr:sp>
  </cdr:relSizeAnchor>
  <cdr:relSizeAnchor xmlns:cdr="http://schemas.openxmlformats.org/drawingml/2006/chartDrawing">
    <cdr:from>
      <cdr:x>0.17425</cdr:x>
      <cdr:y>0.46582</cdr:y>
    </cdr:from>
    <cdr:to>
      <cdr:x>0.24392</cdr:x>
      <cdr:y>0.53321</cdr:y>
    </cdr:to>
    <cdr:sp macro="" textlink="">
      <cdr:nvSpPr>
        <cdr:cNvPr id="7" name="テキスト ボックス 1"/>
        <cdr:cNvSpPr txBox="1"/>
      </cdr:nvSpPr>
      <cdr:spPr>
        <a:xfrm xmlns:a="http://schemas.openxmlformats.org/drawingml/2006/main">
          <a:off x="924859" y="2168711"/>
          <a:ext cx="369794" cy="31376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200"/>
            <a:t>38</a:t>
          </a:r>
          <a:endParaRPr lang="ja-JP" altLang="en-US" sz="12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0"/>
  <sheetViews>
    <sheetView tabSelected="1" view="pageBreakPreview" topLeftCell="P276" zoomScale="115" zoomScaleNormal="85" zoomScaleSheetLayoutView="115" workbookViewId="0">
      <selection activeCell="Q306" sqref="Q306"/>
    </sheetView>
  </sheetViews>
  <sheetFormatPr defaultRowHeight="13.5" x14ac:dyDescent="0.15"/>
  <cols>
    <col min="1" max="1" width="5.625" customWidth="1"/>
    <col min="2" max="11" width="4.75" customWidth="1"/>
    <col min="12" max="12" width="4.625" customWidth="1"/>
    <col min="13" max="14" width="4.75" customWidth="1"/>
    <col min="15" max="15" width="2.75" customWidth="1"/>
    <col min="16" max="16" width="10.75" customWidth="1"/>
    <col min="20" max="20" width="5" customWidth="1"/>
    <col min="28" max="28" width="5.375" customWidth="1"/>
    <col min="29" max="29" width="10.375" bestFit="1" customWidth="1"/>
  </cols>
  <sheetData>
    <row r="1" spans="1:30" ht="14.25" x14ac:dyDescent="0.15">
      <c r="AD1" s="47" t="s">
        <v>73</v>
      </c>
    </row>
    <row r="2" spans="1:30" ht="14.25" x14ac:dyDescent="0.15">
      <c r="A2" s="21" t="s">
        <v>17</v>
      </c>
      <c r="B2" t="s">
        <v>63</v>
      </c>
      <c r="I2" t="s">
        <v>64</v>
      </c>
      <c r="Q2" s="6"/>
      <c r="R2" s="6"/>
      <c r="S2" s="6"/>
      <c r="T2" s="6"/>
      <c r="AD2" s="47" t="s">
        <v>179</v>
      </c>
    </row>
    <row r="3" spans="1:30" x14ac:dyDescent="0.15">
      <c r="A3" s="1" t="s">
        <v>33</v>
      </c>
      <c r="B3">
        <v>1</v>
      </c>
      <c r="C3">
        <v>2</v>
      </c>
      <c r="D3">
        <v>3</v>
      </c>
      <c r="E3">
        <v>4</v>
      </c>
      <c r="F3">
        <v>5</v>
      </c>
      <c r="G3">
        <v>6</v>
      </c>
      <c r="H3">
        <v>7</v>
      </c>
      <c r="I3">
        <v>8</v>
      </c>
      <c r="J3" t="s">
        <v>66</v>
      </c>
      <c r="Q3" s="6"/>
      <c r="R3" s="6"/>
      <c r="S3" s="6"/>
      <c r="T3" s="6"/>
    </row>
    <row r="4" spans="1:30" ht="21" x14ac:dyDescent="0.15">
      <c r="A4" t="s">
        <v>25</v>
      </c>
      <c r="B4">
        <v>1</v>
      </c>
      <c r="C4">
        <v>18</v>
      </c>
      <c r="D4">
        <v>6</v>
      </c>
      <c r="E4">
        <v>6</v>
      </c>
      <c r="F4">
        <v>0</v>
      </c>
      <c r="G4">
        <v>0</v>
      </c>
      <c r="H4">
        <v>0</v>
      </c>
      <c r="I4">
        <v>2</v>
      </c>
      <c r="J4">
        <v>0</v>
      </c>
      <c r="K4">
        <f>SUM(B4:J4)</f>
        <v>33</v>
      </c>
      <c r="M4">
        <f>SUM(B4:I4)</f>
        <v>33</v>
      </c>
      <c r="N4">
        <f>SUM(B4:J4)</f>
        <v>33</v>
      </c>
      <c r="Q4" s="6"/>
      <c r="R4" s="6"/>
      <c r="S4" s="6"/>
      <c r="T4" s="6"/>
      <c r="U4" s="142" t="s">
        <v>74</v>
      </c>
      <c r="V4" s="142"/>
      <c r="W4" s="142"/>
      <c r="X4" s="142"/>
      <c r="Y4" s="142"/>
      <c r="Z4" s="142"/>
      <c r="AA4" s="142"/>
      <c r="AB4" s="142"/>
      <c r="AC4" s="142"/>
      <c r="AD4" s="142"/>
    </row>
    <row r="5" spans="1:30" x14ac:dyDescent="0.15">
      <c r="A5" t="s">
        <v>29</v>
      </c>
      <c r="B5">
        <v>3</v>
      </c>
      <c r="C5">
        <v>27</v>
      </c>
      <c r="D5">
        <v>6</v>
      </c>
      <c r="E5">
        <v>2</v>
      </c>
      <c r="F5">
        <v>1</v>
      </c>
      <c r="G5">
        <v>0</v>
      </c>
      <c r="H5">
        <v>2</v>
      </c>
      <c r="I5">
        <v>0</v>
      </c>
      <c r="J5">
        <v>2</v>
      </c>
      <c r="K5">
        <f t="shared" ref="K5:K9" si="0">SUM(B5:J5)</f>
        <v>43</v>
      </c>
      <c r="M5">
        <f t="shared" ref="M5:M8" si="1">SUM(B5:I5)</f>
        <v>41</v>
      </c>
      <c r="N5">
        <f t="shared" ref="N5:N8" si="2">SUM(B5:J5)</f>
        <v>43</v>
      </c>
      <c r="AB5" s="20"/>
    </row>
    <row r="6" spans="1:30" x14ac:dyDescent="0.15">
      <c r="A6" t="s">
        <v>28</v>
      </c>
      <c r="B6">
        <v>7</v>
      </c>
      <c r="C6">
        <v>47</v>
      </c>
      <c r="D6">
        <v>24</v>
      </c>
      <c r="E6">
        <v>7</v>
      </c>
      <c r="F6">
        <v>4</v>
      </c>
      <c r="G6">
        <v>2</v>
      </c>
      <c r="H6">
        <v>3</v>
      </c>
      <c r="I6">
        <v>1</v>
      </c>
      <c r="J6">
        <v>4</v>
      </c>
      <c r="K6">
        <f t="shared" si="0"/>
        <v>99</v>
      </c>
      <c r="M6">
        <f t="shared" si="1"/>
        <v>95</v>
      </c>
      <c r="N6">
        <f t="shared" si="2"/>
        <v>99</v>
      </c>
      <c r="T6" s="40"/>
      <c r="AB6" s="20"/>
    </row>
    <row r="7" spans="1:30" ht="18.75" x14ac:dyDescent="0.15">
      <c r="A7" t="s">
        <v>27</v>
      </c>
      <c r="B7">
        <v>8</v>
      </c>
      <c r="C7">
        <v>19</v>
      </c>
      <c r="D7">
        <v>14</v>
      </c>
      <c r="E7">
        <v>0</v>
      </c>
      <c r="F7">
        <v>1</v>
      </c>
      <c r="G7">
        <v>4</v>
      </c>
      <c r="H7">
        <v>1</v>
      </c>
      <c r="I7">
        <v>0</v>
      </c>
      <c r="J7">
        <v>0</v>
      </c>
      <c r="K7">
        <f t="shared" si="0"/>
        <v>47</v>
      </c>
      <c r="M7">
        <f t="shared" si="1"/>
        <v>47</v>
      </c>
      <c r="N7">
        <f t="shared" si="2"/>
        <v>47</v>
      </c>
      <c r="U7" s="42" t="s">
        <v>70</v>
      </c>
      <c r="AB7" s="20"/>
    </row>
    <row r="8" spans="1:30" x14ac:dyDescent="0.15">
      <c r="A8" t="s">
        <v>66</v>
      </c>
      <c r="B8">
        <v>2</v>
      </c>
      <c r="C8">
        <v>13</v>
      </c>
      <c r="D8">
        <v>6</v>
      </c>
      <c r="E8">
        <v>1</v>
      </c>
      <c r="F8">
        <v>0</v>
      </c>
      <c r="G8">
        <v>0</v>
      </c>
      <c r="H8">
        <v>0</v>
      </c>
      <c r="I8">
        <v>1</v>
      </c>
      <c r="J8">
        <v>1</v>
      </c>
      <c r="K8">
        <f t="shared" si="0"/>
        <v>24</v>
      </c>
      <c r="M8">
        <f t="shared" si="1"/>
        <v>23</v>
      </c>
      <c r="N8">
        <f t="shared" si="2"/>
        <v>24</v>
      </c>
      <c r="U8" s="43"/>
      <c r="AB8" s="20"/>
    </row>
    <row r="9" spans="1:30" ht="14.25" x14ac:dyDescent="0.15">
      <c r="A9" t="s">
        <v>68</v>
      </c>
      <c r="B9">
        <f>SUM(B4:B8)</f>
        <v>21</v>
      </c>
      <c r="C9">
        <f t="shared" ref="C9:J9" si="3">SUM(C4:C8)</f>
        <v>124</v>
      </c>
      <c r="D9">
        <f t="shared" si="3"/>
        <v>56</v>
      </c>
      <c r="E9">
        <f t="shared" si="3"/>
        <v>16</v>
      </c>
      <c r="F9">
        <f t="shared" si="3"/>
        <v>6</v>
      </c>
      <c r="G9">
        <f t="shared" si="3"/>
        <v>6</v>
      </c>
      <c r="H9">
        <f t="shared" si="3"/>
        <v>6</v>
      </c>
      <c r="I9">
        <f t="shared" si="3"/>
        <v>4</v>
      </c>
      <c r="J9">
        <f t="shared" si="3"/>
        <v>7</v>
      </c>
      <c r="K9">
        <f t="shared" si="0"/>
        <v>246</v>
      </c>
      <c r="U9" s="44" t="s">
        <v>71</v>
      </c>
    </row>
    <row r="10" spans="1:30" ht="14.25" x14ac:dyDescent="0.15">
      <c r="U10" s="45" t="s">
        <v>72</v>
      </c>
    </row>
    <row r="11" spans="1:30" ht="14.25" x14ac:dyDescent="0.15">
      <c r="A11" s="1" t="s">
        <v>33</v>
      </c>
      <c r="B11">
        <v>1</v>
      </c>
      <c r="C11">
        <v>2</v>
      </c>
      <c r="D11">
        <v>3</v>
      </c>
      <c r="E11">
        <v>4</v>
      </c>
      <c r="F11">
        <v>5</v>
      </c>
      <c r="G11">
        <v>6</v>
      </c>
      <c r="H11">
        <v>7</v>
      </c>
      <c r="I11">
        <v>8</v>
      </c>
      <c r="J11" t="s">
        <v>66</v>
      </c>
      <c r="K11" t="s">
        <v>67</v>
      </c>
      <c r="U11" s="44" t="s">
        <v>162</v>
      </c>
    </row>
    <row r="12" spans="1:30" ht="14.25" x14ac:dyDescent="0.15">
      <c r="A12" t="s">
        <v>25</v>
      </c>
      <c r="B12" s="6">
        <f>B4/SUM($B4:$I4)</f>
        <v>3.0303030303030304E-2</v>
      </c>
      <c r="C12" s="6">
        <f t="shared" ref="C12:I12" si="4">C4/SUM($B4:$I4)</f>
        <v>0.54545454545454541</v>
      </c>
      <c r="D12" s="6">
        <f t="shared" si="4"/>
        <v>0.18181818181818182</v>
      </c>
      <c r="E12" s="6">
        <f t="shared" si="4"/>
        <v>0.18181818181818182</v>
      </c>
      <c r="F12" s="6">
        <f t="shared" si="4"/>
        <v>0</v>
      </c>
      <c r="G12" s="6">
        <f t="shared" si="4"/>
        <v>0</v>
      </c>
      <c r="H12" s="6">
        <f t="shared" si="4"/>
        <v>0</v>
      </c>
      <c r="I12" s="6">
        <f t="shared" si="4"/>
        <v>6.0606060606060608E-2</v>
      </c>
      <c r="J12" s="6"/>
      <c r="K12" s="6">
        <f>B12+C12</f>
        <v>0.57575757575757569</v>
      </c>
      <c r="L12" s="6"/>
      <c r="M12">
        <f>SUM(B12:I12)</f>
        <v>1</v>
      </c>
      <c r="N12">
        <f>SUM(B12:J12)</f>
        <v>1</v>
      </c>
      <c r="U12" s="44" t="s">
        <v>77</v>
      </c>
    </row>
    <row r="13" spans="1:30" ht="14.25" x14ac:dyDescent="0.15">
      <c r="A13" t="s">
        <v>29</v>
      </c>
      <c r="B13" s="6">
        <f t="shared" ref="B13:I17" si="5">B5/SUM($B5:$I5)</f>
        <v>7.3170731707317069E-2</v>
      </c>
      <c r="C13" s="6">
        <f t="shared" si="5"/>
        <v>0.65853658536585369</v>
      </c>
      <c r="D13" s="6">
        <f t="shared" si="5"/>
        <v>0.14634146341463414</v>
      </c>
      <c r="E13" s="6">
        <f t="shared" si="5"/>
        <v>4.878048780487805E-2</v>
      </c>
      <c r="F13" s="6">
        <f t="shared" si="5"/>
        <v>2.4390243902439025E-2</v>
      </c>
      <c r="G13" s="6">
        <f t="shared" si="5"/>
        <v>0</v>
      </c>
      <c r="H13" s="6">
        <f t="shared" si="5"/>
        <v>4.878048780487805E-2</v>
      </c>
      <c r="I13" s="6">
        <f t="shared" si="5"/>
        <v>0</v>
      </c>
      <c r="J13" s="6"/>
      <c r="K13" s="6">
        <f t="shared" ref="K13:K17" si="6">B13+C13</f>
        <v>0.73170731707317072</v>
      </c>
      <c r="L13" s="6"/>
      <c r="M13">
        <f t="shared" ref="M13:M16" si="7">SUM(B13:I13)</f>
        <v>1</v>
      </c>
      <c r="N13">
        <f t="shared" ref="N13:N16" si="8">SUM(B13:J13)</f>
        <v>1</v>
      </c>
      <c r="U13" s="45" t="s">
        <v>163</v>
      </c>
    </row>
    <row r="14" spans="1:30" x14ac:dyDescent="0.15">
      <c r="A14" t="s">
        <v>28</v>
      </c>
      <c r="B14" s="6">
        <f t="shared" si="5"/>
        <v>7.3684210526315783E-2</v>
      </c>
      <c r="C14" s="6">
        <f t="shared" si="5"/>
        <v>0.49473684210526314</v>
      </c>
      <c r="D14" s="6">
        <f t="shared" si="5"/>
        <v>0.25263157894736843</v>
      </c>
      <c r="E14" s="6">
        <f t="shared" si="5"/>
        <v>7.3684210526315783E-2</v>
      </c>
      <c r="F14" s="6">
        <f t="shared" si="5"/>
        <v>4.2105263157894736E-2</v>
      </c>
      <c r="G14" s="6">
        <f t="shared" si="5"/>
        <v>2.1052631578947368E-2</v>
      </c>
      <c r="H14" s="6">
        <f t="shared" si="5"/>
        <v>3.1578947368421054E-2</v>
      </c>
      <c r="I14" s="6">
        <f t="shared" si="5"/>
        <v>1.0526315789473684E-2</v>
      </c>
      <c r="J14" s="6"/>
      <c r="K14" s="6">
        <f t="shared" si="6"/>
        <v>0.56842105263157894</v>
      </c>
      <c r="L14" s="6"/>
      <c r="M14">
        <f t="shared" si="7"/>
        <v>1</v>
      </c>
      <c r="N14">
        <f t="shared" si="8"/>
        <v>1</v>
      </c>
      <c r="U14" s="43"/>
    </row>
    <row r="15" spans="1:30" x14ac:dyDescent="0.15">
      <c r="A15" t="s">
        <v>27</v>
      </c>
      <c r="B15" s="6">
        <f t="shared" si="5"/>
        <v>0.1702127659574468</v>
      </c>
      <c r="C15" s="6">
        <f t="shared" si="5"/>
        <v>0.40425531914893614</v>
      </c>
      <c r="D15" s="6">
        <f t="shared" si="5"/>
        <v>0.2978723404255319</v>
      </c>
      <c r="E15" s="6">
        <f t="shared" si="5"/>
        <v>0</v>
      </c>
      <c r="F15" s="6">
        <f t="shared" si="5"/>
        <v>2.1276595744680851E-2</v>
      </c>
      <c r="G15" s="6">
        <f t="shared" si="5"/>
        <v>8.5106382978723402E-2</v>
      </c>
      <c r="H15" s="6">
        <f t="shared" si="5"/>
        <v>2.1276595744680851E-2</v>
      </c>
      <c r="I15" s="6">
        <f t="shared" si="5"/>
        <v>0</v>
      </c>
      <c r="J15" s="6"/>
      <c r="K15" s="6">
        <f t="shared" si="6"/>
        <v>0.57446808510638292</v>
      </c>
      <c r="L15" s="6"/>
      <c r="M15">
        <f t="shared" si="7"/>
        <v>1</v>
      </c>
      <c r="N15">
        <f t="shared" si="8"/>
        <v>1</v>
      </c>
    </row>
    <row r="16" spans="1:30" ht="18.75" x14ac:dyDescent="0.15">
      <c r="A16" t="s">
        <v>66</v>
      </c>
      <c r="B16" s="6">
        <f t="shared" si="5"/>
        <v>8.6956521739130432E-2</v>
      </c>
      <c r="C16" s="6">
        <f t="shared" si="5"/>
        <v>0.56521739130434778</v>
      </c>
      <c r="D16" s="6">
        <f t="shared" si="5"/>
        <v>0.2608695652173913</v>
      </c>
      <c r="E16" s="6">
        <f t="shared" si="5"/>
        <v>4.3478260869565216E-2</v>
      </c>
      <c r="F16" s="6">
        <f t="shared" si="5"/>
        <v>0</v>
      </c>
      <c r="G16" s="6">
        <f t="shared" si="5"/>
        <v>0</v>
      </c>
      <c r="H16" s="6">
        <f t="shared" si="5"/>
        <v>0</v>
      </c>
      <c r="I16" s="6">
        <f t="shared" si="5"/>
        <v>4.3478260869565216E-2</v>
      </c>
      <c r="J16" s="6"/>
      <c r="K16" s="6">
        <f t="shared" si="6"/>
        <v>0.65217391304347827</v>
      </c>
      <c r="L16" s="6"/>
      <c r="M16">
        <f t="shared" si="7"/>
        <v>1</v>
      </c>
      <c r="N16">
        <f t="shared" si="8"/>
        <v>1</v>
      </c>
      <c r="U16" s="42" t="s">
        <v>79</v>
      </c>
    </row>
    <row r="17" spans="1:30" ht="14.25" x14ac:dyDescent="0.15">
      <c r="A17" t="s">
        <v>68</v>
      </c>
      <c r="B17" s="6">
        <f t="shared" si="5"/>
        <v>8.7866108786610872E-2</v>
      </c>
      <c r="C17" s="6">
        <f t="shared" si="5"/>
        <v>0.51882845188284521</v>
      </c>
      <c r="D17" s="6">
        <f t="shared" si="5"/>
        <v>0.23430962343096234</v>
      </c>
      <c r="E17" s="6">
        <f t="shared" si="5"/>
        <v>6.6945606694560664E-2</v>
      </c>
      <c r="F17" s="6">
        <f t="shared" si="5"/>
        <v>2.5104602510460251E-2</v>
      </c>
      <c r="G17" s="6">
        <f t="shared" si="5"/>
        <v>2.5104602510460251E-2</v>
      </c>
      <c r="H17" s="6">
        <f t="shared" si="5"/>
        <v>2.5104602510460251E-2</v>
      </c>
      <c r="I17" s="6">
        <f t="shared" si="5"/>
        <v>1.6736401673640166E-2</v>
      </c>
      <c r="J17" s="6"/>
      <c r="K17" s="6">
        <f t="shared" si="6"/>
        <v>0.60669456066945604</v>
      </c>
      <c r="U17" s="44"/>
      <c r="V17" s="44"/>
      <c r="W17" s="44"/>
      <c r="X17" s="44"/>
      <c r="Y17" s="44"/>
      <c r="Z17" s="44"/>
      <c r="AA17" s="44"/>
      <c r="AB17" s="44"/>
      <c r="AC17" s="44"/>
      <c r="AD17" s="44"/>
    </row>
    <row r="18" spans="1:30" ht="14.25" x14ac:dyDescent="0.15">
      <c r="I18" s="106"/>
      <c r="U18" s="44" t="s">
        <v>82</v>
      </c>
      <c r="V18" s="44"/>
      <c r="W18" s="44"/>
      <c r="X18" s="44"/>
      <c r="Y18" s="44"/>
      <c r="Z18" s="44"/>
      <c r="AA18" s="44"/>
      <c r="AB18" s="44"/>
      <c r="AC18" s="44"/>
      <c r="AD18" s="44"/>
    </row>
    <row r="19" spans="1:30" ht="14.25" x14ac:dyDescent="0.15">
      <c r="A19" s="21" t="s">
        <v>16</v>
      </c>
      <c r="B19" t="s">
        <v>63</v>
      </c>
      <c r="D19" s="7"/>
      <c r="I19" t="s">
        <v>64</v>
      </c>
      <c r="U19" s="43"/>
      <c r="V19" s="44"/>
      <c r="W19" s="44"/>
      <c r="X19" s="44"/>
      <c r="Y19" s="44"/>
      <c r="Z19" s="44"/>
      <c r="AA19" s="44"/>
      <c r="AB19" s="44"/>
      <c r="AC19" s="44"/>
      <c r="AD19" s="44"/>
    </row>
    <row r="20" spans="1:30" ht="14.25" x14ac:dyDescent="0.15">
      <c r="A20" s="1" t="s">
        <v>33</v>
      </c>
      <c r="B20">
        <v>1</v>
      </c>
      <c r="C20">
        <v>2</v>
      </c>
      <c r="D20" s="22">
        <v>3</v>
      </c>
      <c r="E20" s="22">
        <v>4</v>
      </c>
      <c r="F20">
        <v>5</v>
      </c>
      <c r="G20">
        <v>6</v>
      </c>
      <c r="H20">
        <v>7</v>
      </c>
      <c r="I20">
        <v>8</v>
      </c>
      <c r="J20" t="s">
        <v>66</v>
      </c>
      <c r="N20" s="65"/>
      <c r="U20" s="44" t="s">
        <v>89</v>
      </c>
      <c r="V20" s="44"/>
      <c r="W20" s="44"/>
      <c r="X20" s="44"/>
      <c r="Y20" s="44"/>
      <c r="Z20" s="44"/>
      <c r="AA20" s="44"/>
      <c r="AB20" s="44"/>
      <c r="AC20" s="44"/>
      <c r="AD20" s="44"/>
    </row>
    <row r="21" spans="1:30" ht="14.25" x14ac:dyDescent="0.15">
      <c r="A21" t="s">
        <v>25</v>
      </c>
      <c r="B21">
        <v>0</v>
      </c>
      <c r="C21">
        <v>11</v>
      </c>
      <c r="D21" s="22">
        <v>7</v>
      </c>
      <c r="E21" s="22">
        <v>5</v>
      </c>
      <c r="F21">
        <v>0</v>
      </c>
      <c r="G21">
        <v>1</v>
      </c>
      <c r="H21">
        <v>0</v>
      </c>
      <c r="I21">
        <v>6</v>
      </c>
      <c r="J21">
        <v>3</v>
      </c>
      <c r="M21">
        <f t="shared" ref="M21:M24" si="9">SUM(B21:I21)</f>
        <v>30</v>
      </c>
      <c r="N21" s="22">
        <f t="shared" ref="N21:N24" si="10">SUM(B21:J21)</f>
        <v>33</v>
      </c>
      <c r="V21" s="44"/>
      <c r="W21" s="44"/>
      <c r="X21" s="44"/>
      <c r="Y21" s="44"/>
      <c r="Z21" s="44"/>
      <c r="AA21" s="44"/>
      <c r="AB21" s="44"/>
      <c r="AC21" s="44"/>
      <c r="AD21" s="44"/>
    </row>
    <row r="22" spans="1:30" ht="14.25" x14ac:dyDescent="0.15">
      <c r="A22" t="s">
        <v>29</v>
      </c>
      <c r="B22">
        <v>1</v>
      </c>
      <c r="C22">
        <v>18</v>
      </c>
      <c r="D22" s="22">
        <v>8</v>
      </c>
      <c r="E22" s="22">
        <v>2</v>
      </c>
      <c r="F22">
        <v>4</v>
      </c>
      <c r="G22">
        <v>0</v>
      </c>
      <c r="H22">
        <v>0</v>
      </c>
      <c r="I22">
        <v>6</v>
      </c>
      <c r="J22">
        <v>4</v>
      </c>
      <c r="M22">
        <f t="shared" si="9"/>
        <v>39</v>
      </c>
      <c r="N22" s="22">
        <f t="shared" si="10"/>
        <v>43</v>
      </c>
      <c r="U22" s="44" t="s">
        <v>136</v>
      </c>
      <c r="V22" s="44"/>
      <c r="W22" s="44"/>
      <c r="X22" s="44"/>
      <c r="Y22" s="44"/>
      <c r="Z22" s="44"/>
      <c r="AA22" s="44"/>
      <c r="AB22" s="44"/>
      <c r="AC22" s="44"/>
      <c r="AD22" s="44"/>
    </row>
    <row r="23" spans="1:30" ht="14.25" x14ac:dyDescent="0.15">
      <c r="A23" t="s">
        <v>28</v>
      </c>
      <c r="B23">
        <v>5</v>
      </c>
      <c r="C23">
        <v>43</v>
      </c>
      <c r="D23" s="22">
        <v>19</v>
      </c>
      <c r="E23" s="22">
        <v>7</v>
      </c>
      <c r="F23">
        <v>10</v>
      </c>
      <c r="G23">
        <v>1</v>
      </c>
      <c r="H23">
        <v>2</v>
      </c>
      <c r="I23">
        <v>5</v>
      </c>
      <c r="J23">
        <v>8</v>
      </c>
      <c r="M23">
        <f t="shared" si="9"/>
        <v>92</v>
      </c>
      <c r="N23" s="22">
        <f t="shared" si="10"/>
        <v>100</v>
      </c>
      <c r="U23" s="44" t="s">
        <v>83</v>
      </c>
      <c r="V23" s="44"/>
      <c r="W23" s="44"/>
      <c r="X23" s="44"/>
      <c r="Y23" s="44"/>
      <c r="Z23" s="44"/>
      <c r="AA23" s="44"/>
      <c r="AB23" s="44"/>
      <c r="AC23" s="44"/>
      <c r="AD23" s="44"/>
    </row>
    <row r="24" spans="1:30" ht="14.25" x14ac:dyDescent="0.15">
      <c r="A24" t="s">
        <v>27</v>
      </c>
      <c r="B24">
        <v>4</v>
      </c>
      <c r="C24">
        <v>21</v>
      </c>
      <c r="D24" s="22">
        <v>9</v>
      </c>
      <c r="E24" s="22">
        <v>3</v>
      </c>
      <c r="F24">
        <v>2</v>
      </c>
      <c r="G24">
        <v>2</v>
      </c>
      <c r="H24">
        <v>0</v>
      </c>
      <c r="I24">
        <v>1</v>
      </c>
      <c r="J24">
        <v>5</v>
      </c>
      <c r="M24">
        <f t="shared" si="9"/>
        <v>42</v>
      </c>
      <c r="N24" s="22">
        <f t="shared" si="10"/>
        <v>47</v>
      </c>
      <c r="U24" s="44" t="s">
        <v>88</v>
      </c>
      <c r="V24" s="44"/>
      <c r="W24" s="44"/>
      <c r="X24" s="44"/>
      <c r="Y24" s="44"/>
      <c r="Z24" s="44"/>
      <c r="AA24" s="44"/>
      <c r="AB24" s="44"/>
      <c r="AC24" s="44"/>
      <c r="AD24" s="44"/>
    </row>
    <row r="25" spans="1:30" ht="14.25" x14ac:dyDescent="0.15">
      <c r="A25" t="s">
        <v>66</v>
      </c>
      <c r="B25">
        <v>0</v>
      </c>
      <c r="C25">
        <v>13</v>
      </c>
      <c r="D25" s="22">
        <v>1</v>
      </c>
      <c r="E25" s="22">
        <v>3</v>
      </c>
      <c r="F25">
        <v>0</v>
      </c>
      <c r="G25">
        <v>1</v>
      </c>
      <c r="H25">
        <v>1</v>
      </c>
      <c r="I25">
        <v>1</v>
      </c>
      <c r="J25">
        <v>4</v>
      </c>
      <c r="M25">
        <f t="shared" ref="M25" si="11">SUM(B25:I25)</f>
        <v>20</v>
      </c>
      <c r="N25" s="22">
        <f t="shared" ref="N25" si="12">SUM(B25:J25)</f>
        <v>24</v>
      </c>
      <c r="U25" s="44" t="s">
        <v>87</v>
      </c>
      <c r="V25" s="44"/>
      <c r="W25" s="44"/>
      <c r="X25" s="44"/>
      <c r="Y25" s="44"/>
      <c r="Z25" s="44"/>
      <c r="AA25" s="44"/>
      <c r="AB25" s="44"/>
      <c r="AC25" s="44"/>
      <c r="AD25" s="44"/>
    </row>
    <row r="26" spans="1:30" ht="14.25" x14ac:dyDescent="0.15">
      <c r="A26" t="s">
        <v>68</v>
      </c>
      <c r="B26">
        <f>SUM(B21:B25)</f>
        <v>10</v>
      </c>
      <c r="C26">
        <f t="shared" ref="C26:J26" si="13">SUM(C21:C25)</f>
        <v>106</v>
      </c>
      <c r="D26">
        <f t="shared" si="13"/>
        <v>44</v>
      </c>
      <c r="E26">
        <f t="shared" si="13"/>
        <v>20</v>
      </c>
      <c r="F26">
        <f t="shared" si="13"/>
        <v>16</v>
      </c>
      <c r="G26">
        <f t="shared" si="13"/>
        <v>5</v>
      </c>
      <c r="H26">
        <f t="shared" si="13"/>
        <v>3</v>
      </c>
      <c r="I26">
        <f t="shared" si="13"/>
        <v>19</v>
      </c>
      <c r="J26">
        <f t="shared" si="13"/>
        <v>24</v>
      </c>
      <c r="U26" s="44"/>
      <c r="V26" s="44"/>
      <c r="W26" s="44"/>
      <c r="X26" s="44"/>
      <c r="Y26" s="44"/>
      <c r="Z26" s="44"/>
      <c r="AA26" s="44"/>
      <c r="AB26" s="44"/>
      <c r="AC26" s="44"/>
      <c r="AD26" s="44"/>
    </row>
    <row r="27" spans="1:30" ht="14.25" x14ac:dyDescent="0.15">
      <c r="U27" s="44" t="s">
        <v>137</v>
      </c>
      <c r="V27" s="44"/>
      <c r="W27" s="44"/>
      <c r="X27" s="44"/>
      <c r="Y27" s="44"/>
      <c r="Z27" s="44"/>
      <c r="AA27" s="44"/>
      <c r="AB27" s="44"/>
      <c r="AC27" s="44"/>
      <c r="AD27" s="44"/>
    </row>
    <row r="28" spans="1:30" ht="14.25" x14ac:dyDescent="0.15">
      <c r="A28" s="1" t="s">
        <v>33</v>
      </c>
      <c r="B28">
        <v>1</v>
      </c>
      <c r="C28">
        <v>2</v>
      </c>
      <c r="D28">
        <v>3</v>
      </c>
      <c r="E28">
        <v>4</v>
      </c>
      <c r="F28">
        <v>5</v>
      </c>
      <c r="G28">
        <v>6</v>
      </c>
      <c r="H28">
        <v>7</v>
      </c>
      <c r="I28">
        <v>8</v>
      </c>
      <c r="J28" t="s">
        <v>66</v>
      </c>
      <c r="K28" t="s">
        <v>67</v>
      </c>
      <c r="U28" s="44" t="s">
        <v>84</v>
      </c>
      <c r="V28" s="44"/>
      <c r="W28" s="44"/>
      <c r="X28" s="44"/>
      <c r="Y28" s="44"/>
      <c r="Z28" s="44"/>
      <c r="AA28" s="44"/>
      <c r="AB28" s="44"/>
      <c r="AC28" s="44"/>
      <c r="AD28" s="44"/>
    </row>
    <row r="29" spans="1:30" ht="14.25" x14ac:dyDescent="0.15">
      <c r="A29" t="s">
        <v>25</v>
      </c>
      <c r="B29" s="6">
        <f>B21/SUM($B21:$I21)</f>
        <v>0</v>
      </c>
      <c r="C29" s="6">
        <f t="shared" ref="C29:I29" si="14">C21/SUM($B21:$I21)</f>
        <v>0.36666666666666664</v>
      </c>
      <c r="D29" s="6" t="s">
        <v>164</v>
      </c>
      <c r="E29" s="6">
        <f t="shared" si="14"/>
        <v>0.16666666666666666</v>
      </c>
      <c r="F29" s="6">
        <f t="shared" si="14"/>
        <v>0</v>
      </c>
      <c r="G29" s="6">
        <f t="shared" si="14"/>
        <v>3.3333333333333333E-2</v>
      </c>
      <c r="H29" s="6">
        <f t="shared" si="14"/>
        <v>0</v>
      </c>
      <c r="I29" s="6">
        <f t="shared" si="14"/>
        <v>0.2</v>
      </c>
      <c r="J29" s="6"/>
      <c r="K29" s="6">
        <f>B29+C29</f>
        <v>0.36666666666666664</v>
      </c>
      <c r="M29">
        <f>SUM(B29:I29)</f>
        <v>0.76666666666666661</v>
      </c>
      <c r="N29">
        <f>SUM(B29:J29)</f>
        <v>0.76666666666666661</v>
      </c>
      <c r="U29" s="44" t="s">
        <v>85</v>
      </c>
      <c r="V29" s="44"/>
      <c r="W29" s="44"/>
      <c r="X29" s="44"/>
      <c r="Y29" s="44"/>
      <c r="Z29" s="44"/>
      <c r="AA29" s="44"/>
      <c r="AB29" s="44"/>
      <c r="AC29" s="44"/>
      <c r="AD29" s="44"/>
    </row>
    <row r="30" spans="1:30" ht="14.25" x14ac:dyDescent="0.15">
      <c r="A30" t="s">
        <v>29</v>
      </c>
      <c r="B30" s="6">
        <f t="shared" ref="B30:B34" si="15">B22/SUM($B22:$I22)</f>
        <v>2.564102564102564E-2</v>
      </c>
      <c r="C30" s="6">
        <f t="shared" ref="C30:I30" si="16">C22/SUM($B22:$I22)</f>
        <v>0.46153846153846156</v>
      </c>
      <c r="D30" s="6">
        <f t="shared" si="16"/>
        <v>0.20512820512820512</v>
      </c>
      <c r="E30" s="6">
        <f t="shared" si="16"/>
        <v>5.128205128205128E-2</v>
      </c>
      <c r="F30" s="6">
        <f t="shared" si="16"/>
        <v>0.10256410256410256</v>
      </c>
      <c r="G30" s="6">
        <f t="shared" si="16"/>
        <v>0</v>
      </c>
      <c r="H30" s="6">
        <f t="shared" si="16"/>
        <v>0</v>
      </c>
      <c r="I30" s="6">
        <f t="shared" si="16"/>
        <v>0.15384615384615385</v>
      </c>
      <c r="J30" s="6"/>
      <c r="K30" s="6">
        <f t="shared" ref="K30:K34" si="17">B30+C30</f>
        <v>0.48717948717948723</v>
      </c>
      <c r="M30">
        <f t="shared" ref="M30:M33" si="18">SUM(B30:I30)</f>
        <v>1</v>
      </c>
      <c r="N30">
        <f t="shared" ref="N30:N33" si="19">SUM(B30:J30)</f>
        <v>1</v>
      </c>
      <c r="U30" s="44"/>
      <c r="V30" s="44"/>
      <c r="W30" s="44"/>
      <c r="X30" s="44"/>
      <c r="Y30" s="44"/>
      <c r="Z30" s="44"/>
      <c r="AA30" s="44"/>
      <c r="AB30" s="44"/>
      <c r="AC30" s="44"/>
      <c r="AD30" s="44"/>
    </row>
    <row r="31" spans="1:30" ht="14.25" x14ac:dyDescent="0.15">
      <c r="A31" t="s">
        <v>28</v>
      </c>
      <c r="B31" s="6">
        <f t="shared" si="15"/>
        <v>5.434782608695652E-2</v>
      </c>
      <c r="C31" s="6">
        <f t="shared" ref="C31:I31" si="20">C23/SUM($B23:$I23)</f>
        <v>0.46739130434782611</v>
      </c>
      <c r="D31" s="6">
        <f t="shared" si="20"/>
        <v>0.20652173913043478</v>
      </c>
      <c r="E31" s="6">
        <f t="shared" si="20"/>
        <v>7.6086956521739135E-2</v>
      </c>
      <c r="F31" s="6">
        <f t="shared" si="20"/>
        <v>0.10869565217391304</v>
      </c>
      <c r="G31" s="6">
        <f t="shared" si="20"/>
        <v>1.0869565217391304E-2</v>
      </c>
      <c r="H31" s="6">
        <f t="shared" si="20"/>
        <v>2.1739130434782608E-2</v>
      </c>
      <c r="I31" s="6">
        <f t="shared" si="20"/>
        <v>5.434782608695652E-2</v>
      </c>
      <c r="J31" s="6"/>
      <c r="K31" s="6">
        <f t="shared" si="17"/>
        <v>0.52173913043478259</v>
      </c>
      <c r="M31">
        <f t="shared" si="18"/>
        <v>1</v>
      </c>
      <c r="N31">
        <f t="shared" si="19"/>
        <v>1</v>
      </c>
      <c r="U31" s="44" t="s">
        <v>138</v>
      </c>
      <c r="V31" s="44"/>
      <c r="W31" s="44"/>
      <c r="X31" s="44"/>
      <c r="Y31" s="44"/>
      <c r="Z31" s="44"/>
      <c r="AA31" s="44"/>
      <c r="AB31" s="44"/>
      <c r="AC31" s="44"/>
      <c r="AD31" s="44"/>
    </row>
    <row r="32" spans="1:30" ht="14.25" x14ac:dyDescent="0.15">
      <c r="A32" t="s">
        <v>27</v>
      </c>
      <c r="B32" s="6">
        <f t="shared" si="15"/>
        <v>9.5238095238095233E-2</v>
      </c>
      <c r="C32" s="6">
        <f t="shared" ref="C32:I32" si="21">C24/SUM($B24:$I24)</f>
        <v>0.5</v>
      </c>
      <c r="D32" s="6">
        <f t="shared" si="21"/>
        <v>0.21428571428571427</v>
      </c>
      <c r="E32" s="6">
        <f t="shared" si="21"/>
        <v>7.1428571428571425E-2</v>
      </c>
      <c r="F32" s="6">
        <f t="shared" si="21"/>
        <v>4.7619047619047616E-2</v>
      </c>
      <c r="G32" s="6">
        <f t="shared" si="21"/>
        <v>4.7619047619047616E-2</v>
      </c>
      <c r="H32" s="6">
        <f t="shared" si="21"/>
        <v>0</v>
      </c>
      <c r="I32" s="6">
        <f t="shared" si="21"/>
        <v>2.3809523809523808E-2</v>
      </c>
      <c r="J32" s="6"/>
      <c r="K32" s="6">
        <f t="shared" si="17"/>
        <v>0.59523809523809523</v>
      </c>
      <c r="M32">
        <f t="shared" si="18"/>
        <v>1</v>
      </c>
      <c r="N32">
        <f t="shared" si="19"/>
        <v>1</v>
      </c>
      <c r="U32" s="44" t="s">
        <v>86</v>
      </c>
      <c r="V32" s="44"/>
      <c r="W32" s="44"/>
      <c r="X32" s="44"/>
      <c r="Y32" s="44"/>
      <c r="Z32" s="44"/>
      <c r="AA32" s="44"/>
      <c r="AB32" s="44"/>
      <c r="AC32" s="44"/>
      <c r="AD32" s="44"/>
    </row>
    <row r="33" spans="1:30" ht="14.25" x14ac:dyDescent="0.15">
      <c r="A33" t="s">
        <v>66</v>
      </c>
      <c r="B33" s="6">
        <f t="shared" si="15"/>
        <v>0</v>
      </c>
      <c r="C33" s="6">
        <f t="shared" ref="C33:I33" si="22">C25/SUM($B25:$I25)</f>
        <v>0.65</v>
      </c>
      <c r="D33" s="6">
        <f t="shared" si="22"/>
        <v>0.05</v>
      </c>
      <c r="E33" s="6">
        <f t="shared" si="22"/>
        <v>0.15</v>
      </c>
      <c r="F33" s="6">
        <f t="shared" si="22"/>
        <v>0</v>
      </c>
      <c r="G33" s="6">
        <f t="shared" si="22"/>
        <v>0.05</v>
      </c>
      <c r="H33" s="6">
        <f t="shared" si="22"/>
        <v>0.05</v>
      </c>
      <c r="I33" s="6">
        <f t="shared" si="22"/>
        <v>0.05</v>
      </c>
      <c r="J33" s="6"/>
      <c r="K33" s="6">
        <f t="shared" si="17"/>
        <v>0.65</v>
      </c>
      <c r="M33">
        <f t="shared" si="18"/>
        <v>1.0000000000000002</v>
      </c>
      <c r="N33">
        <f t="shared" si="19"/>
        <v>1.0000000000000002</v>
      </c>
      <c r="U33" s="44" t="s">
        <v>90</v>
      </c>
      <c r="V33" s="44"/>
      <c r="W33" s="44"/>
      <c r="X33" s="44"/>
      <c r="Y33" s="44"/>
      <c r="Z33" s="44"/>
      <c r="AA33" s="44"/>
      <c r="AB33" s="44"/>
      <c r="AC33" s="44"/>
      <c r="AD33" s="44"/>
    </row>
    <row r="34" spans="1:30" ht="14.25" x14ac:dyDescent="0.15">
      <c r="A34" t="s">
        <v>68</v>
      </c>
      <c r="B34" s="6">
        <f t="shared" si="15"/>
        <v>4.4843049327354258E-2</v>
      </c>
      <c r="C34" s="6">
        <f t="shared" ref="C34:I34" si="23">C26/SUM($B26:$I26)</f>
        <v>0.47533632286995514</v>
      </c>
      <c r="D34" s="6">
        <f t="shared" si="23"/>
        <v>0.19730941704035873</v>
      </c>
      <c r="E34" s="6">
        <f t="shared" si="23"/>
        <v>8.9686098654708515E-2</v>
      </c>
      <c r="F34" s="6">
        <f t="shared" si="23"/>
        <v>7.1748878923766815E-2</v>
      </c>
      <c r="G34" s="6">
        <f t="shared" si="23"/>
        <v>2.2421524663677129E-2</v>
      </c>
      <c r="H34" s="6">
        <f t="shared" si="23"/>
        <v>1.3452914798206279E-2</v>
      </c>
      <c r="I34" s="6">
        <f t="shared" si="23"/>
        <v>8.520179372197309E-2</v>
      </c>
      <c r="J34" s="6"/>
      <c r="K34" s="6">
        <f t="shared" si="17"/>
        <v>0.52017937219730936</v>
      </c>
      <c r="V34" s="44"/>
      <c r="W34" s="44"/>
      <c r="X34" s="44"/>
      <c r="Y34" s="44"/>
      <c r="Z34" s="44"/>
      <c r="AA34" s="44"/>
      <c r="AB34" s="44"/>
      <c r="AC34" s="44"/>
      <c r="AD34" s="44"/>
    </row>
    <row r="35" spans="1:30" ht="14.25" x14ac:dyDescent="0.15">
      <c r="U35" s="44" t="s">
        <v>107</v>
      </c>
      <c r="V35" s="44"/>
      <c r="W35" s="44"/>
      <c r="X35" s="44"/>
      <c r="Y35" s="44"/>
      <c r="Z35" s="44"/>
      <c r="AA35" s="44"/>
      <c r="AB35" s="44"/>
      <c r="AC35" s="44"/>
      <c r="AD35" s="44"/>
    </row>
    <row r="36" spans="1:30" ht="14.25" x14ac:dyDescent="0.15">
      <c r="A36" s="21" t="s">
        <v>18</v>
      </c>
      <c r="B36" t="s">
        <v>63</v>
      </c>
      <c r="D36" s="22"/>
      <c r="E36" s="22"/>
      <c r="I36" t="s">
        <v>64</v>
      </c>
      <c r="V36" s="44"/>
      <c r="W36" s="44"/>
      <c r="X36" s="44"/>
      <c r="Y36" s="44"/>
      <c r="Z36" s="44"/>
      <c r="AA36" s="44"/>
      <c r="AB36" s="44"/>
      <c r="AC36" s="44"/>
      <c r="AD36" s="44"/>
    </row>
    <row r="37" spans="1:30" ht="14.25" x14ac:dyDescent="0.15">
      <c r="A37" s="1" t="s">
        <v>33</v>
      </c>
      <c r="B37">
        <v>1</v>
      </c>
      <c r="C37">
        <v>2</v>
      </c>
      <c r="D37" s="22">
        <v>3</v>
      </c>
      <c r="E37" s="22">
        <v>4</v>
      </c>
      <c r="F37">
        <v>5</v>
      </c>
      <c r="G37">
        <v>6</v>
      </c>
      <c r="H37">
        <v>7</v>
      </c>
      <c r="I37">
        <v>8</v>
      </c>
      <c r="J37" t="s">
        <v>66</v>
      </c>
      <c r="U37" s="44" t="s">
        <v>139</v>
      </c>
      <c r="V37" s="44"/>
      <c r="W37" s="44"/>
      <c r="X37" s="44"/>
      <c r="Y37" s="44"/>
      <c r="Z37" s="44"/>
      <c r="AA37" s="44"/>
      <c r="AB37" s="44"/>
      <c r="AC37" s="44"/>
      <c r="AD37" s="44"/>
    </row>
    <row r="38" spans="1:30" ht="14.25" x14ac:dyDescent="0.15">
      <c r="A38" t="s">
        <v>25</v>
      </c>
      <c r="B38">
        <v>2</v>
      </c>
      <c r="C38">
        <v>18</v>
      </c>
      <c r="D38" s="22">
        <v>6</v>
      </c>
      <c r="E38" s="22">
        <v>3</v>
      </c>
      <c r="F38">
        <v>1</v>
      </c>
      <c r="G38">
        <v>0</v>
      </c>
      <c r="H38">
        <v>0</v>
      </c>
      <c r="I38">
        <v>0</v>
      </c>
      <c r="J38">
        <v>3</v>
      </c>
      <c r="M38">
        <f>SUM(B38:I38)</f>
        <v>30</v>
      </c>
      <c r="N38">
        <f>SUM(B38:J38)</f>
        <v>33</v>
      </c>
      <c r="U38" s="44" t="s">
        <v>141</v>
      </c>
      <c r="V38" s="44"/>
      <c r="W38" s="44"/>
      <c r="X38" s="44"/>
      <c r="Y38" s="44"/>
      <c r="Z38" s="44"/>
      <c r="AA38" s="44"/>
      <c r="AB38" s="44"/>
      <c r="AC38" s="44"/>
      <c r="AD38" s="44"/>
    </row>
    <row r="39" spans="1:30" ht="14.25" x14ac:dyDescent="0.15">
      <c r="A39" t="s">
        <v>29</v>
      </c>
      <c r="B39">
        <v>7</v>
      </c>
      <c r="C39">
        <v>21</v>
      </c>
      <c r="D39" s="22">
        <v>4</v>
      </c>
      <c r="E39" s="22">
        <v>2</v>
      </c>
      <c r="F39">
        <v>0</v>
      </c>
      <c r="G39">
        <v>0</v>
      </c>
      <c r="H39">
        <v>1</v>
      </c>
      <c r="I39">
        <v>0</v>
      </c>
      <c r="J39">
        <v>8</v>
      </c>
      <c r="M39">
        <f t="shared" ref="M39:M42" si="24">SUM(B39:I39)</f>
        <v>35</v>
      </c>
      <c r="N39">
        <f t="shared" ref="N39:N42" si="25">SUM(B39:J39)</f>
        <v>43</v>
      </c>
      <c r="V39" s="44"/>
      <c r="W39" s="44"/>
      <c r="X39" s="44"/>
      <c r="Y39" s="44"/>
      <c r="Z39" s="44"/>
      <c r="AA39" s="44"/>
      <c r="AB39" s="44"/>
      <c r="AC39" s="44"/>
      <c r="AD39" s="44"/>
    </row>
    <row r="40" spans="1:30" ht="14.25" x14ac:dyDescent="0.15">
      <c r="A40" t="s">
        <v>28</v>
      </c>
      <c r="B40">
        <v>18</v>
      </c>
      <c r="C40">
        <v>46</v>
      </c>
      <c r="D40" s="22">
        <v>14</v>
      </c>
      <c r="E40" s="22">
        <v>3</v>
      </c>
      <c r="F40">
        <v>5</v>
      </c>
      <c r="G40">
        <v>1</v>
      </c>
      <c r="H40">
        <v>2</v>
      </c>
      <c r="I40">
        <v>0</v>
      </c>
      <c r="J40">
        <v>10</v>
      </c>
      <c r="M40">
        <f t="shared" si="24"/>
        <v>89</v>
      </c>
      <c r="N40">
        <f t="shared" si="25"/>
        <v>99</v>
      </c>
      <c r="U40" s="44" t="s">
        <v>142</v>
      </c>
      <c r="V40" s="44"/>
      <c r="W40" s="44"/>
      <c r="X40" s="44"/>
      <c r="Y40" s="44"/>
      <c r="Z40" s="44"/>
      <c r="AA40" s="44"/>
      <c r="AB40" s="44"/>
      <c r="AC40" s="44"/>
      <c r="AD40" s="44"/>
    </row>
    <row r="41" spans="1:30" ht="14.25" x14ac:dyDescent="0.15">
      <c r="A41" t="s">
        <v>27</v>
      </c>
      <c r="B41">
        <v>11</v>
      </c>
      <c r="C41">
        <v>16</v>
      </c>
      <c r="D41" s="22">
        <v>11</v>
      </c>
      <c r="E41" s="22">
        <v>0</v>
      </c>
      <c r="F41">
        <v>1</v>
      </c>
      <c r="G41">
        <v>1</v>
      </c>
      <c r="H41">
        <v>0</v>
      </c>
      <c r="I41">
        <v>0</v>
      </c>
      <c r="J41">
        <v>7</v>
      </c>
      <c r="M41">
        <f t="shared" si="24"/>
        <v>40</v>
      </c>
      <c r="N41">
        <f t="shared" si="25"/>
        <v>47</v>
      </c>
      <c r="U41" s="44" t="s">
        <v>146</v>
      </c>
      <c r="V41" s="44"/>
      <c r="W41" s="44"/>
      <c r="X41" s="44"/>
      <c r="Y41" s="44"/>
      <c r="Z41" s="44"/>
      <c r="AA41" s="44"/>
      <c r="AB41" s="44"/>
      <c r="AC41" s="44"/>
      <c r="AD41" s="44"/>
    </row>
    <row r="42" spans="1:30" ht="14.25" x14ac:dyDescent="0.15">
      <c r="A42" t="s">
        <v>66</v>
      </c>
      <c r="B42">
        <v>1</v>
      </c>
      <c r="C42">
        <v>9</v>
      </c>
      <c r="D42" s="22">
        <v>4</v>
      </c>
      <c r="E42" s="22">
        <v>1</v>
      </c>
      <c r="F42">
        <v>0</v>
      </c>
      <c r="G42">
        <v>0</v>
      </c>
      <c r="H42">
        <v>0</v>
      </c>
      <c r="I42">
        <v>1</v>
      </c>
      <c r="J42">
        <v>8</v>
      </c>
      <c r="M42">
        <f t="shared" si="24"/>
        <v>16</v>
      </c>
      <c r="N42">
        <f t="shared" si="25"/>
        <v>24</v>
      </c>
      <c r="U42" s="44" t="s">
        <v>147</v>
      </c>
      <c r="V42" s="44"/>
      <c r="W42" s="44"/>
      <c r="X42" s="44"/>
      <c r="Y42" s="44"/>
      <c r="Z42" s="44"/>
      <c r="AA42" s="44"/>
      <c r="AB42" s="44"/>
      <c r="AC42" s="44"/>
      <c r="AD42" s="44"/>
    </row>
    <row r="43" spans="1:30" ht="14.25" x14ac:dyDescent="0.15">
      <c r="A43" t="s">
        <v>68</v>
      </c>
      <c r="B43">
        <f>SUM(B38:B42)</f>
        <v>39</v>
      </c>
      <c r="C43">
        <f t="shared" ref="C43:J43" si="26">SUM(C38:C42)</f>
        <v>110</v>
      </c>
      <c r="D43">
        <f t="shared" si="26"/>
        <v>39</v>
      </c>
      <c r="E43">
        <f t="shared" si="26"/>
        <v>9</v>
      </c>
      <c r="F43">
        <f t="shared" si="26"/>
        <v>7</v>
      </c>
      <c r="G43">
        <f t="shared" si="26"/>
        <v>2</v>
      </c>
      <c r="H43">
        <f t="shared" si="26"/>
        <v>3</v>
      </c>
      <c r="I43" s="107">
        <f t="shared" si="26"/>
        <v>1</v>
      </c>
      <c r="J43" s="107">
        <f t="shared" si="26"/>
        <v>36</v>
      </c>
      <c r="K43" s="107"/>
      <c r="V43" s="44"/>
      <c r="W43" s="44"/>
      <c r="X43" s="44"/>
      <c r="Y43" s="44"/>
      <c r="Z43" s="44"/>
      <c r="AA43" s="44"/>
      <c r="AB43" s="44"/>
      <c r="AC43" s="44"/>
      <c r="AD43" s="44"/>
    </row>
    <row r="44" spans="1:30" ht="14.25" x14ac:dyDescent="0.15">
      <c r="I44" s="107"/>
      <c r="J44" s="107"/>
      <c r="K44" s="107"/>
      <c r="U44" s="44" t="s">
        <v>144</v>
      </c>
      <c r="V44" s="44"/>
      <c r="W44" s="44"/>
      <c r="X44" s="44"/>
      <c r="Y44" s="44"/>
      <c r="Z44" s="44"/>
      <c r="AA44" s="44"/>
      <c r="AB44" s="44"/>
      <c r="AC44" s="44"/>
      <c r="AD44" s="44"/>
    </row>
    <row r="45" spans="1:30" ht="14.25" x14ac:dyDescent="0.15">
      <c r="A45" s="1" t="s">
        <v>33</v>
      </c>
      <c r="B45">
        <v>1</v>
      </c>
      <c r="C45">
        <v>2</v>
      </c>
      <c r="D45">
        <v>3</v>
      </c>
      <c r="E45">
        <v>4</v>
      </c>
      <c r="F45">
        <v>5</v>
      </c>
      <c r="G45">
        <v>6</v>
      </c>
      <c r="H45">
        <v>7</v>
      </c>
      <c r="I45" s="107">
        <v>8</v>
      </c>
      <c r="J45" s="107" t="s">
        <v>66</v>
      </c>
      <c r="K45" s="107" t="s">
        <v>67</v>
      </c>
      <c r="U45" s="44" t="s">
        <v>92</v>
      </c>
      <c r="V45" s="44"/>
      <c r="W45" s="44"/>
      <c r="X45" s="44"/>
      <c r="Y45" s="44"/>
      <c r="Z45" s="44"/>
      <c r="AA45" s="44"/>
      <c r="AB45" s="44"/>
      <c r="AC45" s="44"/>
      <c r="AD45" s="44"/>
    </row>
    <row r="46" spans="1:30" ht="14.25" x14ac:dyDescent="0.15">
      <c r="A46" t="s">
        <v>25</v>
      </c>
      <c r="B46" s="6">
        <f>B38/SUM($B38:$I38)</f>
        <v>6.6666666666666666E-2</v>
      </c>
      <c r="C46" s="6">
        <f t="shared" ref="C46:I46" si="27">C38/SUM($B38:$I38)</f>
        <v>0.6</v>
      </c>
      <c r="D46" s="6">
        <f t="shared" si="27"/>
        <v>0.2</v>
      </c>
      <c r="E46" s="6">
        <f t="shared" si="27"/>
        <v>0.1</v>
      </c>
      <c r="F46" s="6">
        <f t="shared" si="27"/>
        <v>3.3333333333333333E-2</v>
      </c>
      <c r="G46" s="6">
        <f t="shared" si="27"/>
        <v>0</v>
      </c>
      <c r="H46" s="6">
        <f t="shared" si="27"/>
        <v>0</v>
      </c>
      <c r="I46" s="121">
        <f t="shared" si="27"/>
        <v>0</v>
      </c>
      <c r="J46" s="121"/>
      <c r="K46" s="121">
        <f>B46+C46</f>
        <v>0.66666666666666663</v>
      </c>
      <c r="M46">
        <f>SUM(B46:I46)</f>
        <v>1</v>
      </c>
      <c r="N46">
        <f>SUM(B46:J46)</f>
        <v>1</v>
      </c>
      <c r="V46" s="44"/>
      <c r="W46" s="44"/>
      <c r="X46" s="44"/>
      <c r="Y46" s="44"/>
      <c r="Z46" s="44"/>
      <c r="AA46" s="44"/>
      <c r="AB46" s="44"/>
      <c r="AC46" s="44"/>
      <c r="AD46" s="44"/>
    </row>
    <row r="47" spans="1:30" ht="14.25" x14ac:dyDescent="0.15">
      <c r="A47" t="s">
        <v>29</v>
      </c>
      <c r="B47" s="6">
        <f t="shared" ref="B47:I51" si="28">B39/SUM($B39:$I39)</f>
        <v>0.2</v>
      </c>
      <c r="C47" s="6">
        <f t="shared" si="28"/>
        <v>0.6</v>
      </c>
      <c r="D47" s="6">
        <f t="shared" si="28"/>
        <v>0.11428571428571428</v>
      </c>
      <c r="E47" s="6">
        <f t="shared" si="28"/>
        <v>5.7142857142857141E-2</v>
      </c>
      <c r="F47" s="6">
        <f t="shared" si="28"/>
        <v>0</v>
      </c>
      <c r="G47" s="6">
        <f t="shared" si="28"/>
        <v>0</v>
      </c>
      <c r="H47" s="6">
        <f t="shared" si="28"/>
        <v>2.8571428571428571E-2</v>
      </c>
      <c r="I47" s="121">
        <f t="shared" si="28"/>
        <v>0</v>
      </c>
      <c r="J47" s="121"/>
      <c r="K47" s="121">
        <f t="shared" ref="K47:K49" si="29">B47+C47</f>
        <v>0.8</v>
      </c>
      <c r="M47">
        <f t="shared" ref="M47:M50" si="30">SUM(B47:I47)</f>
        <v>1</v>
      </c>
      <c r="N47">
        <f t="shared" ref="N47:N50" si="31">SUM(B47:J47)</f>
        <v>1</v>
      </c>
      <c r="U47" s="44" t="s">
        <v>108</v>
      </c>
      <c r="V47" s="44"/>
      <c r="W47" s="44"/>
      <c r="X47" s="44"/>
      <c r="Y47" s="44"/>
      <c r="Z47" s="44"/>
      <c r="AA47" s="44"/>
      <c r="AB47" s="44"/>
      <c r="AC47" s="49"/>
      <c r="AD47" s="44"/>
    </row>
    <row r="48" spans="1:30" ht="14.25" x14ac:dyDescent="0.15">
      <c r="A48" t="s">
        <v>28</v>
      </c>
      <c r="B48" s="6">
        <f t="shared" si="28"/>
        <v>0.20224719101123595</v>
      </c>
      <c r="C48" s="6">
        <f t="shared" si="28"/>
        <v>0.5168539325842697</v>
      </c>
      <c r="D48" s="6">
        <f t="shared" si="28"/>
        <v>0.15730337078651685</v>
      </c>
      <c r="E48" s="6">
        <f t="shared" si="28"/>
        <v>3.3707865168539325E-2</v>
      </c>
      <c r="F48" s="6">
        <f t="shared" si="28"/>
        <v>5.6179775280898875E-2</v>
      </c>
      <c r="G48" s="6">
        <f t="shared" si="28"/>
        <v>1.1235955056179775E-2</v>
      </c>
      <c r="H48" s="6">
        <f t="shared" si="28"/>
        <v>2.247191011235955E-2</v>
      </c>
      <c r="I48" s="121">
        <f t="shared" si="28"/>
        <v>0</v>
      </c>
      <c r="J48" s="121"/>
      <c r="K48" s="121">
        <f t="shared" si="29"/>
        <v>0.7191011235955056</v>
      </c>
      <c r="M48">
        <f t="shared" si="30"/>
        <v>1</v>
      </c>
      <c r="N48">
        <f t="shared" si="31"/>
        <v>1</v>
      </c>
      <c r="V48" s="44"/>
      <c r="W48" s="44"/>
      <c r="X48" s="44"/>
      <c r="Y48" s="44"/>
      <c r="Z48" s="44"/>
      <c r="AA48" s="44"/>
      <c r="AB48" s="44"/>
      <c r="AC48" s="44"/>
      <c r="AD48" s="44"/>
    </row>
    <row r="49" spans="1:30" ht="14.25" x14ac:dyDescent="0.15">
      <c r="A49" t="s">
        <v>27</v>
      </c>
      <c r="B49" s="6">
        <f t="shared" si="28"/>
        <v>0.27500000000000002</v>
      </c>
      <c r="C49" s="6">
        <f t="shared" si="28"/>
        <v>0.4</v>
      </c>
      <c r="D49" s="6">
        <f t="shared" si="28"/>
        <v>0.27500000000000002</v>
      </c>
      <c r="E49" s="6">
        <f t="shared" si="28"/>
        <v>0</v>
      </c>
      <c r="F49" s="6">
        <f t="shared" si="28"/>
        <v>2.5000000000000001E-2</v>
      </c>
      <c r="G49" s="6">
        <f t="shared" si="28"/>
        <v>2.5000000000000001E-2</v>
      </c>
      <c r="H49" s="6">
        <f t="shared" si="28"/>
        <v>0</v>
      </c>
      <c r="I49" s="6">
        <f t="shared" si="28"/>
        <v>0</v>
      </c>
      <c r="J49" s="6"/>
      <c r="K49" s="6">
        <f t="shared" si="29"/>
        <v>0.67500000000000004</v>
      </c>
      <c r="M49">
        <f t="shared" si="30"/>
        <v>1</v>
      </c>
      <c r="N49">
        <f t="shared" si="31"/>
        <v>1</v>
      </c>
      <c r="U49" s="44" t="s">
        <v>91</v>
      </c>
      <c r="V49" s="44"/>
      <c r="W49" s="44"/>
      <c r="X49" s="44"/>
      <c r="Y49" s="44"/>
      <c r="Z49" s="44"/>
      <c r="AA49" s="44"/>
      <c r="AB49" s="44"/>
      <c r="AC49" s="44"/>
      <c r="AD49" s="44"/>
    </row>
    <row r="50" spans="1:30" ht="14.25" x14ac:dyDescent="0.15">
      <c r="A50" t="s">
        <v>66</v>
      </c>
      <c r="B50" s="6">
        <f t="shared" si="28"/>
        <v>6.25E-2</v>
      </c>
      <c r="C50" s="6">
        <f t="shared" si="28"/>
        <v>0.5625</v>
      </c>
      <c r="D50" s="6">
        <f t="shared" si="28"/>
        <v>0.25</v>
      </c>
      <c r="E50" s="6">
        <f t="shared" si="28"/>
        <v>6.25E-2</v>
      </c>
      <c r="F50" s="6">
        <f t="shared" si="28"/>
        <v>0</v>
      </c>
      <c r="G50" s="6">
        <f t="shared" si="28"/>
        <v>0</v>
      </c>
      <c r="H50" s="6">
        <f t="shared" si="28"/>
        <v>0</v>
      </c>
      <c r="I50" s="6">
        <f t="shared" si="28"/>
        <v>6.25E-2</v>
      </c>
      <c r="J50" s="6"/>
      <c r="K50" s="6">
        <f>B50+C50</f>
        <v>0.625</v>
      </c>
      <c r="M50">
        <f t="shared" si="30"/>
        <v>1</v>
      </c>
      <c r="N50">
        <f t="shared" si="31"/>
        <v>1</v>
      </c>
      <c r="U50" s="44" t="s">
        <v>160</v>
      </c>
      <c r="V50" s="44"/>
      <c r="W50" s="44"/>
      <c r="X50" s="44"/>
      <c r="Y50" s="44"/>
      <c r="Z50" s="44"/>
      <c r="AA50" s="44"/>
      <c r="AB50" s="44"/>
      <c r="AC50" s="44"/>
      <c r="AD50" s="44"/>
    </row>
    <row r="51" spans="1:30" ht="14.25" x14ac:dyDescent="0.15">
      <c r="A51" t="s">
        <v>68</v>
      </c>
      <c r="B51" s="6">
        <f t="shared" si="28"/>
        <v>0.18571428571428572</v>
      </c>
      <c r="C51" s="6">
        <f t="shared" si="28"/>
        <v>0.52380952380952384</v>
      </c>
      <c r="D51" s="6">
        <f t="shared" si="28"/>
        <v>0.18571428571428572</v>
      </c>
      <c r="E51" s="6">
        <f t="shared" si="28"/>
        <v>4.2857142857142858E-2</v>
      </c>
      <c r="F51" s="6">
        <f t="shared" si="28"/>
        <v>3.3333333333333333E-2</v>
      </c>
      <c r="G51" s="6">
        <f t="shared" si="28"/>
        <v>9.5238095238095247E-3</v>
      </c>
      <c r="H51" s="6">
        <f t="shared" si="28"/>
        <v>1.4285714285714285E-2</v>
      </c>
      <c r="I51" s="6">
        <f t="shared" si="28"/>
        <v>4.7619047619047623E-3</v>
      </c>
      <c r="J51" s="6"/>
      <c r="K51" s="6">
        <f>B51+C51</f>
        <v>0.70952380952380956</v>
      </c>
      <c r="U51" s="44" t="s">
        <v>161</v>
      </c>
      <c r="V51" s="44"/>
      <c r="W51" s="44"/>
      <c r="X51" s="44"/>
      <c r="Y51" s="44"/>
      <c r="Z51" s="44"/>
      <c r="AA51" s="44"/>
      <c r="AB51" s="44"/>
      <c r="AC51" s="44"/>
      <c r="AD51" s="44"/>
    </row>
    <row r="52" spans="1:30" ht="14.25" x14ac:dyDescent="0.15">
      <c r="U52" s="44"/>
      <c r="V52" s="44"/>
      <c r="W52" s="44"/>
      <c r="X52" s="44"/>
      <c r="Y52" s="44"/>
      <c r="Z52" s="44"/>
      <c r="AA52" s="44"/>
      <c r="AB52" s="44"/>
      <c r="AC52" s="44"/>
      <c r="AD52" s="44"/>
    </row>
    <row r="53" spans="1:30" ht="14.25" x14ac:dyDescent="0.15">
      <c r="A53" s="18"/>
      <c r="B53" s="18"/>
      <c r="C53" s="18"/>
      <c r="D53" s="18"/>
      <c r="E53" s="18"/>
      <c r="F53" s="18"/>
      <c r="G53" s="18"/>
      <c r="H53" s="18"/>
      <c r="I53" s="18"/>
      <c r="J53" s="18"/>
      <c r="K53" s="18"/>
      <c r="L53" s="18"/>
      <c r="V53" s="44"/>
      <c r="W53" s="44"/>
      <c r="X53" s="44"/>
      <c r="Y53" s="44"/>
      <c r="Z53" s="44"/>
      <c r="AA53" s="44"/>
      <c r="AB53" s="44"/>
      <c r="AC53" s="44"/>
      <c r="AD53" s="44"/>
    </row>
    <row r="54" spans="1:30" ht="14.25" x14ac:dyDescent="0.15">
      <c r="A54" s="21" t="s">
        <v>16</v>
      </c>
      <c r="B54" t="s">
        <v>63</v>
      </c>
      <c r="D54" s="7"/>
      <c r="I54" t="s">
        <v>64</v>
      </c>
      <c r="V54" s="44"/>
      <c r="W54" s="44"/>
      <c r="X54" s="44"/>
      <c r="Y54" s="44"/>
      <c r="Z54" s="44"/>
      <c r="AA54" s="44"/>
      <c r="AB54" s="44"/>
      <c r="AC54" s="44"/>
      <c r="AD54" s="44"/>
    </row>
    <row r="55" spans="1:30" ht="14.25" x14ac:dyDescent="0.15">
      <c r="A55" s="1" t="s">
        <v>59</v>
      </c>
      <c r="B55">
        <v>1</v>
      </c>
      <c r="C55">
        <v>2</v>
      </c>
      <c r="D55" s="22">
        <v>3</v>
      </c>
      <c r="E55" s="22">
        <v>4</v>
      </c>
      <c r="F55">
        <v>5</v>
      </c>
      <c r="G55">
        <v>6</v>
      </c>
      <c r="H55">
        <v>7</v>
      </c>
      <c r="I55">
        <v>8</v>
      </c>
      <c r="J55" t="s">
        <v>66</v>
      </c>
      <c r="V55" s="44"/>
      <c r="W55" s="44"/>
      <c r="X55" s="44"/>
      <c r="Y55" s="44"/>
      <c r="Z55" s="44"/>
      <c r="AA55" s="44"/>
      <c r="AB55" s="44"/>
      <c r="AC55" s="44"/>
      <c r="AD55" s="44"/>
    </row>
    <row r="56" spans="1:30" ht="14.25" customHeight="1" x14ac:dyDescent="0.15">
      <c r="A56" t="s">
        <v>60</v>
      </c>
      <c r="B56">
        <v>2</v>
      </c>
      <c r="C56">
        <v>16</v>
      </c>
      <c r="D56" s="22">
        <v>8</v>
      </c>
      <c r="E56" s="22">
        <v>6</v>
      </c>
      <c r="F56">
        <v>1</v>
      </c>
      <c r="G56">
        <v>2</v>
      </c>
      <c r="H56">
        <v>0</v>
      </c>
      <c r="I56">
        <v>1</v>
      </c>
      <c r="J56">
        <v>2</v>
      </c>
      <c r="M56">
        <f>SUM(B56:I56)</f>
        <v>36</v>
      </c>
      <c r="N56">
        <f>SUM(B56:J56)</f>
        <v>38</v>
      </c>
      <c r="U56" s="143">
        <v>1</v>
      </c>
      <c r="V56" s="143"/>
      <c r="W56" s="143"/>
      <c r="X56" s="143"/>
      <c r="Y56" s="143"/>
      <c r="Z56" s="143"/>
      <c r="AA56" s="143"/>
      <c r="AB56" s="143"/>
      <c r="AC56" s="143"/>
      <c r="AD56" s="143"/>
    </row>
    <row r="57" spans="1:30" ht="14.25" x14ac:dyDescent="0.15">
      <c r="A57" t="s">
        <v>61</v>
      </c>
      <c r="B57">
        <v>3</v>
      </c>
      <c r="C57">
        <v>26</v>
      </c>
      <c r="D57" s="22">
        <v>15</v>
      </c>
      <c r="E57" s="22">
        <v>6</v>
      </c>
      <c r="F57">
        <v>8</v>
      </c>
      <c r="G57">
        <v>1</v>
      </c>
      <c r="H57">
        <v>2</v>
      </c>
      <c r="I57">
        <v>6</v>
      </c>
      <c r="J57">
        <v>5</v>
      </c>
      <c r="M57">
        <f t="shared" ref="M57:M60" si="32">SUM(B57:I57)</f>
        <v>67</v>
      </c>
      <c r="N57">
        <f t="shared" ref="N57:N60" si="33">SUM(B57:J57)</f>
        <v>72</v>
      </c>
      <c r="U57" s="44" t="s">
        <v>111</v>
      </c>
      <c r="V57" s="44"/>
      <c r="W57" s="44"/>
      <c r="X57" s="44"/>
      <c r="Y57" s="44"/>
      <c r="Z57" s="44"/>
      <c r="AA57" s="44"/>
      <c r="AB57" s="44"/>
      <c r="AC57" s="44"/>
      <c r="AD57" s="44"/>
    </row>
    <row r="58" spans="1:30" x14ac:dyDescent="0.15">
      <c r="A58" t="s">
        <v>62</v>
      </c>
      <c r="B58">
        <v>3</v>
      </c>
      <c r="C58">
        <v>31</v>
      </c>
      <c r="D58" s="22">
        <v>10</v>
      </c>
      <c r="E58" s="22">
        <v>6</v>
      </c>
      <c r="F58">
        <v>5</v>
      </c>
      <c r="G58">
        <v>0</v>
      </c>
      <c r="H58">
        <v>0</v>
      </c>
      <c r="I58">
        <v>7</v>
      </c>
      <c r="J58">
        <v>4</v>
      </c>
      <c r="M58">
        <f t="shared" si="32"/>
        <v>62</v>
      </c>
      <c r="N58">
        <f t="shared" si="33"/>
        <v>66</v>
      </c>
    </row>
    <row r="59" spans="1:30" ht="14.25" x14ac:dyDescent="0.15">
      <c r="A59" t="s">
        <v>66</v>
      </c>
      <c r="B59">
        <v>2</v>
      </c>
      <c r="C59">
        <v>31</v>
      </c>
      <c r="D59" s="22">
        <v>11</v>
      </c>
      <c r="E59" s="22">
        <v>2</v>
      </c>
      <c r="F59">
        <v>2</v>
      </c>
      <c r="G59">
        <v>2</v>
      </c>
      <c r="H59">
        <v>1</v>
      </c>
      <c r="I59">
        <v>6</v>
      </c>
      <c r="J59">
        <v>13</v>
      </c>
      <c r="M59">
        <f t="shared" si="32"/>
        <v>57</v>
      </c>
      <c r="N59">
        <f t="shared" si="33"/>
        <v>70</v>
      </c>
      <c r="U59" s="44" t="s">
        <v>109</v>
      </c>
    </row>
    <row r="60" spans="1:30" ht="14.25" x14ac:dyDescent="0.15">
      <c r="A60" t="s">
        <v>68</v>
      </c>
      <c r="B60">
        <f>SUM(B56:B59)</f>
        <v>10</v>
      </c>
      <c r="C60">
        <f t="shared" ref="C60:J60" si="34">SUM(C56:C59)</f>
        <v>104</v>
      </c>
      <c r="D60">
        <f t="shared" si="34"/>
        <v>44</v>
      </c>
      <c r="E60">
        <f t="shared" si="34"/>
        <v>20</v>
      </c>
      <c r="F60">
        <f t="shared" si="34"/>
        <v>16</v>
      </c>
      <c r="G60">
        <f t="shared" si="34"/>
        <v>5</v>
      </c>
      <c r="H60">
        <f t="shared" si="34"/>
        <v>3</v>
      </c>
      <c r="I60">
        <f t="shared" si="34"/>
        <v>20</v>
      </c>
      <c r="J60">
        <f t="shared" si="34"/>
        <v>24</v>
      </c>
      <c r="M60">
        <f t="shared" si="32"/>
        <v>222</v>
      </c>
      <c r="N60">
        <f t="shared" si="33"/>
        <v>246</v>
      </c>
      <c r="U60" s="44" t="s">
        <v>104</v>
      </c>
    </row>
    <row r="62" spans="1:30" ht="14.25" x14ac:dyDescent="0.15">
      <c r="A62" s="1" t="s">
        <v>59</v>
      </c>
      <c r="B62">
        <v>1</v>
      </c>
      <c r="C62">
        <v>2</v>
      </c>
      <c r="D62">
        <v>3</v>
      </c>
      <c r="E62">
        <v>4</v>
      </c>
      <c r="F62">
        <v>5</v>
      </c>
      <c r="G62">
        <v>6</v>
      </c>
      <c r="H62">
        <v>7</v>
      </c>
      <c r="I62">
        <v>8</v>
      </c>
      <c r="J62" t="s">
        <v>66</v>
      </c>
      <c r="K62" t="s">
        <v>67</v>
      </c>
      <c r="M62" s="107"/>
      <c r="U62" s="44" t="s">
        <v>110</v>
      </c>
    </row>
    <row r="63" spans="1:30" ht="14.25" x14ac:dyDescent="0.15">
      <c r="A63" t="s">
        <v>60</v>
      </c>
      <c r="B63" s="6">
        <f>B56/SUM($B56:$I56)</f>
        <v>5.5555555555555552E-2</v>
      </c>
      <c r="C63" s="6">
        <f t="shared" ref="C63:I63" si="35">C56/SUM($B56:$I56)</f>
        <v>0.44444444444444442</v>
      </c>
      <c r="D63" s="6">
        <f t="shared" si="35"/>
        <v>0.22222222222222221</v>
      </c>
      <c r="E63" s="6">
        <f t="shared" si="35"/>
        <v>0.16666666666666666</v>
      </c>
      <c r="F63" s="6">
        <f t="shared" si="35"/>
        <v>2.7777777777777776E-2</v>
      </c>
      <c r="G63" s="6">
        <f t="shared" si="35"/>
        <v>5.5555555555555552E-2</v>
      </c>
      <c r="H63" s="6">
        <f t="shared" si="35"/>
        <v>0</v>
      </c>
      <c r="I63" s="6">
        <f t="shared" si="35"/>
        <v>2.7777777777777776E-2</v>
      </c>
      <c r="J63" s="6"/>
      <c r="K63" s="6">
        <f>B63+C63</f>
        <v>0.5</v>
      </c>
      <c r="M63" s="107">
        <f>SUM(B63:I63)</f>
        <v>1</v>
      </c>
      <c r="N63">
        <f>SUM(B63:J63)</f>
        <v>1</v>
      </c>
      <c r="S63" s="106"/>
      <c r="U63" s="44" t="s">
        <v>105</v>
      </c>
      <c r="W63" s="43"/>
    </row>
    <row r="64" spans="1:30" ht="14.25" x14ac:dyDescent="0.15">
      <c r="A64" t="s">
        <v>61</v>
      </c>
      <c r="B64" s="6">
        <f t="shared" ref="B64:I67" si="36">B57/SUM($B57:$I57)</f>
        <v>4.4776119402985072E-2</v>
      </c>
      <c r="C64" s="6">
        <f t="shared" si="36"/>
        <v>0.38805970149253732</v>
      </c>
      <c r="D64" s="6">
        <f t="shared" si="36"/>
        <v>0.22388059701492538</v>
      </c>
      <c r="E64" s="6">
        <f t="shared" si="36"/>
        <v>8.9552238805970144E-2</v>
      </c>
      <c r="F64" s="6">
        <f t="shared" si="36"/>
        <v>0.11940298507462686</v>
      </c>
      <c r="G64" s="6">
        <f t="shared" si="36"/>
        <v>1.4925373134328358E-2</v>
      </c>
      <c r="H64" s="6">
        <f t="shared" si="36"/>
        <v>2.9850746268656716E-2</v>
      </c>
      <c r="I64" s="6">
        <f t="shared" si="36"/>
        <v>8.9552238805970144E-2</v>
      </c>
      <c r="J64" s="6"/>
      <c r="K64" s="6">
        <f t="shared" ref="K64:K66" si="37">B64+C64</f>
        <v>0.43283582089552242</v>
      </c>
      <c r="M64">
        <f t="shared" ref="M64:M67" si="38">SUM(B64:I64)</f>
        <v>1</v>
      </c>
      <c r="N64">
        <f t="shared" ref="N64:N67" si="39">SUM(B64:J64)</f>
        <v>1</v>
      </c>
      <c r="U64" s="44" t="s">
        <v>95</v>
      </c>
    </row>
    <row r="65" spans="1:23" ht="14.25" x14ac:dyDescent="0.15">
      <c r="A65" t="s">
        <v>62</v>
      </c>
      <c r="B65" s="6">
        <f t="shared" si="36"/>
        <v>4.8387096774193547E-2</v>
      </c>
      <c r="C65" s="6">
        <f t="shared" si="36"/>
        <v>0.5</v>
      </c>
      <c r="D65" s="6">
        <f t="shared" si="36"/>
        <v>0.16129032258064516</v>
      </c>
      <c r="E65" s="6">
        <f t="shared" si="36"/>
        <v>9.6774193548387094E-2</v>
      </c>
      <c r="F65" s="6">
        <f t="shared" si="36"/>
        <v>8.0645161290322578E-2</v>
      </c>
      <c r="G65" s="6">
        <f t="shared" si="36"/>
        <v>0</v>
      </c>
      <c r="H65" s="6">
        <f t="shared" si="36"/>
        <v>0</v>
      </c>
      <c r="I65" s="6">
        <f t="shared" si="36"/>
        <v>0.11290322580645161</v>
      </c>
      <c r="J65" s="6"/>
      <c r="K65" s="6">
        <f t="shared" si="37"/>
        <v>0.54838709677419351</v>
      </c>
      <c r="M65">
        <f t="shared" si="38"/>
        <v>1</v>
      </c>
      <c r="N65">
        <f t="shared" si="39"/>
        <v>1</v>
      </c>
      <c r="U65" s="44" t="s">
        <v>96</v>
      </c>
    </row>
    <row r="66" spans="1:23" ht="14.25" x14ac:dyDescent="0.15">
      <c r="A66" t="s">
        <v>66</v>
      </c>
      <c r="B66" s="6">
        <f t="shared" si="36"/>
        <v>3.5087719298245612E-2</v>
      </c>
      <c r="C66" s="6">
        <f t="shared" si="36"/>
        <v>0.54385964912280704</v>
      </c>
      <c r="D66" s="6">
        <f t="shared" si="36"/>
        <v>0.19298245614035087</v>
      </c>
      <c r="E66" s="6">
        <f t="shared" si="36"/>
        <v>3.5087719298245612E-2</v>
      </c>
      <c r="F66" s="6">
        <f t="shared" si="36"/>
        <v>3.5087719298245612E-2</v>
      </c>
      <c r="G66" s="6">
        <f t="shared" si="36"/>
        <v>3.5087719298245612E-2</v>
      </c>
      <c r="H66" s="6">
        <f t="shared" si="36"/>
        <v>1.7543859649122806E-2</v>
      </c>
      <c r="I66" s="6">
        <f t="shared" si="36"/>
        <v>0.10526315789473684</v>
      </c>
      <c r="J66" s="6"/>
      <c r="K66" s="6">
        <f t="shared" si="37"/>
        <v>0.57894736842105265</v>
      </c>
      <c r="M66">
        <f t="shared" si="38"/>
        <v>0.99999999999999989</v>
      </c>
      <c r="N66">
        <f t="shared" si="39"/>
        <v>0.99999999999999989</v>
      </c>
      <c r="U66" s="44" t="s">
        <v>97</v>
      </c>
    </row>
    <row r="67" spans="1:23" x14ac:dyDescent="0.15">
      <c r="A67" t="s">
        <v>68</v>
      </c>
      <c r="B67" s="6">
        <f t="shared" si="36"/>
        <v>4.5045045045045043E-2</v>
      </c>
      <c r="C67" s="6">
        <f t="shared" si="36"/>
        <v>0.46846846846846846</v>
      </c>
      <c r="D67" s="6">
        <f t="shared" si="36"/>
        <v>0.1981981981981982</v>
      </c>
      <c r="E67" s="6">
        <f t="shared" si="36"/>
        <v>9.0090090090090086E-2</v>
      </c>
      <c r="F67" s="6">
        <f t="shared" si="36"/>
        <v>7.2072072072072071E-2</v>
      </c>
      <c r="G67" s="6">
        <f t="shared" si="36"/>
        <v>2.2522522522522521E-2</v>
      </c>
      <c r="H67" s="6">
        <f t="shared" si="36"/>
        <v>1.3513513513513514E-2</v>
      </c>
      <c r="I67" s="6">
        <f t="shared" si="36"/>
        <v>9.0090090090090086E-2</v>
      </c>
      <c r="J67" s="6"/>
      <c r="K67" s="6">
        <f>B67+C67</f>
        <v>0.51351351351351349</v>
      </c>
      <c r="M67">
        <f t="shared" si="38"/>
        <v>0.99999999999999989</v>
      </c>
      <c r="N67">
        <f t="shared" si="39"/>
        <v>0.99999999999999989</v>
      </c>
    </row>
    <row r="68" spans="1:23" ht="14.25" x14ac:dyDescent="0.15">
      <c r="U68" s="99" t="s">
        <v>98</v>
      </c>
      <c r="V68" s="100"/>
      <c r="W68" s="100"/>
    </row>
    <row r="69" spans="1:23" ht="14.25" x14ac:dyDescent="0.15">
      <c r="A69" s="21" t="s">
        <v>17</v>
      </c>
      <c r="B69" t="s">
        <v>63</v>
      </c>
      <c r="D69" s="22"/>
      <c r="E69" s="22"/>
      <c r="I69" t="s">
        <v>64</v>
      </c>
      <c r="K69" s="6"/>
      <c r="U69" s="99" t="s">
        <v>100</v>
      </c>
      <c r="V69" s="100"/>
      <c r="W69" s="100"/>
    </row>
    <row r="70" spans="1:23" ht="14.25" x14ac:dyDescent="0.15">
      <c r="A70" s="1" t="s">
        <v>59</v>
      </c>
      <c r="B70">
        <v>1</v>
      </c>
      <c r="C70">
        <v>2</v>
      </c>
      <c r="D70">
        <v>3</v>
      </c>
      <c r="E70">
        <v>4</v>
      </c>
      <c r="F70">
        <v>5</v>
      </c>
      <c r="G70">
        <v>6</v>
      </c>
      <c r="H70">
        <v>7</v>
      </c>
      <c r="I70">
        <v>8</v>
      </c>
      <c r="U70" s="101" t="s">
        <v>101</v>
      </c>
      <c r="V70" s="100"/>
      <c r="W70" s="100"/>
    </row>
    <row r="71" spans="1:23" ht="14.25" x14ac:dyDescent="0.15">
      <c r="A71" t="s">
        <v>60</v>
      </c>
      <c r="B71">
        <v>2</v>
      </c>
      <c r="C71">
        <v>16</v>
      </c>
      <c r="D71">
        <v>8</v>
      </c>
      <c r="E71">
        <v>6</v>
      </c>
      <c r="F71">
        <v>1</v>
      </c>
      <c r="G71">
        <v>2</v>
      </c>
      <c r="H71">
        <v>0</v>
      </c>
      <c r="I71">
        <v>1</v>
      </c>
      <c r="J71">
        <v>2</v>
      </c>
      <c r="M71">
        <f>SUM(B71:I71)</f>
        <v>36</v>
      </c>
      <c r="N71">
        <f>SUM(B71:J71)</f>
        <v>38</v>
      </c>
      <c r="U71" s="100" t="s">
        <v>99</v>
      </c>
      <c r="V71" s="100"/>
      <c r="W71" s="99" t="s">
        <v>102</v>
      </c>
    </row>
    <row r="72" spans="1:23" ht="14.25" x14ac:dyDescent="0.15">
      <c r="A72" t="s">
        <v>61</v>
      </c>
      <c r="B72">
        <v>3</v>
      </c>
      <c r="C72">
        <v>27</v>
      </c>
      <c r="D72">
        <v>15</v>
      </c>
      <c r="E72">
        <v>6</v>
      </c>
      <c r="F72">
        <v>8</v>
      </c>
      <c r="G72">
        <v>1</v>
      </c>
      <c r="H72">
        <v>2</v>
      </c>
      <c r="I72">
        <v>6</v>
      </c>
      <c r="J72">
        <v>1</v>
      </c>
      <c r="M72">
        <f t="shared" ref="M72:M75" si="40">SUM(B72:I72)</f>
        <v>68</v>
      </c>
      <c r="N72">
        <f t="shared" ref="N72:N75" si="41">SUM(B72:J72)</f>
        <v>69</v>
      </c>
      <c r="U72" s="100"/>
      <c r="V72" s="100"/>
      <c r="W72" s="99" t="s">
        <v>103</v>
      </c>
    </row>
    <row r="73" spans="1:23" x14ac:dyDescent="0.15">
      <c r="A73" t="s">
        <v>62</v>
      </c>
      <c r="B73">
        <v>3</v>
      </c>
      <c r="C73">
        <v>31</v>
      </c>
      <c r="D73">
        <v>10</v>
      </c>
      <c r="E73">
        <v>6</v>
      </c>
      <c r="F73">
        <v>5</v>
      </c>
      <c r="G73">
        <v>0</v>
      </c>
      <c r="H73">
        <v>1</v>
      </c>
      <c r="I73">
        <v>6</v>
      </c>
      <c r="J73">
        <v>1</v>
      </c>
      <c r="M73">
        <f t="shared" si="40"/>
        <v>62</v>
      </c>
      <c r="N73">
        <f t="shared" si="41"/>
        <v>63</v>
      </c>
    </row>
    <row r="74" spans="1:23" x14ac:dyDescent="0.15">
      <c r="A74" t="s">
        <v>66</v>
      </c>
      <c r="B74">
        <v>2</v>
      </c>
      <c r="C74">
        <v>32</v>
      </c>
      <c r="D74">
        <v>11</v>
      </c>
      <c r="E74">
        <v>2</v>
      </c>
      <c r="F74">
        <v>2</v>
      </c>
      <c r="G74">
        <v>2</v>
      </c>
      <c r="H74">
        <v>0</v>
      </c>
      <c r="I74">
        <v>6</v>
      </c>
      <c r="J74">
        <v>3</v>
      </c>
      <c r="M74">
        <f t="shared" si="40"/>
        <v>57</v>
      </c>
      <c r="N74">
        <f t="shared" si="41"/>
        <v>60</v>
      </c>
    </row>
    <row r="75" spans="1:23" x14ac:dyDescent="0.15">
      <c r="A75" t="s">
        <v>68</v>
      </c>
      <c r="B75">
        <f>SUM(B71:B74)</f>
        <v>10</v>
      </c>
      <c r="C75">
        <f t="shared" ref="C75" si="42">SUM(C71:C74)</f>
        <v>106</v>
      </c>
      <c r="D75">
        <f t="shared" ref="D75" si="43">SUM(D71:D74)</f>
        <v>44</v>
      </c>
      <c r="E75">
        <f t="shared" ref="E75" si="44">SUM(E71:E74)</f>
        <v>20</v>
      </c>
      <c r="F75">
        <f t="shared" ref="F75" si="45">SUM(F71:F74)</f>
        <v>16</v>
      </c>
      <c r="G75">
        <f t="shared" ref="G75" si="46">SUM(G71:G74)</f>
        <v>5</v>
      </c>
      <c r="H75">
        <f t="shared" ref="H75" si="47">SUM(H71:H74)</f>
        <v>3</v>
      </c>
      <c r="I75">
        <f t="shared" ref="I75" si="48">SUM(I71:I74)</f>
        <v>19</v>
      </c>
      <c r="J75">
        <f t="shared" ref="J75" si="49">SUM(J71:J74)</f>
        <v>7</v>
      </c>
      <c r="M75">
        <f t="shared" si="40"/>
        <v>223</v>
      </c>
      <c r="N75">
        <f t="shared" si="41"/>
        <v>230</v>
      </c>
    </row>
    <row r="77" spans="1:23" x14ac:dyDescent="0.15">
      <c r="A77" s="1" t="s">
        <v>59</v>
      </c>
      <c r="B77">
        <v>1</v>
      </c>
      <c r="C77">
        <v>2</v>
      </c>
      <c r="D77">
        <v>3</v>
      </c>
      <c r="E77">
        <v>4</v>
      </c>
      <c r="F77">
        <v>5</v>
      </c>
      <c r="G77">
        <v>6</v>
      </c>
      <c r="H77">
        <v>7</v>
      </c>
      <c r="I77">
        <v>8</v>
      </c>
      <c r="J77" t="s">
        <v>66</v>
      </c>
      <c r="K77" t="s">
        <v>67</v>
      </c>
    </row>
    <row r="78" spans="1:23" ht="18.75" x14ac:dyDescent="0.15">
      <c r="A78" t="s">
        <v>60</v>
      </c>
      <c r="B78" s="6">
        <f>B71/SUM($B71:$I71)</f>
        <v>5.5555555555555552E-2</v>
      </c>
      <c r="C78" s="6">
        <f t="shared" ref="C78:I78" si="50">C71/SUM($B71:$I71)</f>
        <v>0.44444444444444442</v>
      </c>
      <c r="D78" s="6">
        <f t="shared" si="50"/>
        <v>0.22222222222222221</v>
      </c>
      <c r="E78" s="6">
        <f t="shared" si="50"/>
        <v>0.16666666666666666</v>
      </c>
      <c r="F78" s="6">
        <f t="shared" si="50"/>
        <v>2.7777777777777776E-2</v>
      </c>
      <c r="G78" s="6">
        <f t="shared" si="50"/>
        <v>5.5555555555555552E-2</v>
      </c>
      <c r="H78" s="6">
        <f t="shared" si="50"/>
        <v>0</v>
      </c>
      <c r="I78" s="6">
        <f t="shared" si="50"/>
        <v>2.7777777777777776E-2</v>
      </c>
      <c r="J78" s="6"/>
      <c r="K78" s="6">
        <f>B78+C78</f>
        <v>0.5</v>
      </c>
      <c r="M78">
        <f>SUM(B78:I78)</f>
        <v>1</v>
      </c>
      <c r="N78">
        <f>SUM(B78:J78)</f>
        <v>1</v>
      </c>
      <c r="U78" s="42" t="s">
        <v>76</v>
      </c>
    </row>
    <row r="79" spans="1:23" x14ac:dyDescent="0.15">
      <c r="A79" t="s">
        <v>61</v>
      </c>
      <c r="B79" s="6">
        <f t="shared" ref="B79:I82" si="51">B72/SUM($B72:$I72)</f>
        <v>4.4117647058823532E-2</v>
      </c>
      <c r="C79" s="6">
        <f t="shared" si="51"/>
        <v>0.39705882352941174</v>
      </c>
      <c r="D79" s="6">
        <f t="shared" si="51"/>
        <v>0.22058823529411764</v>
      </c>
      <c r="E79" s="6">
        <f t="shared" si="51"/>
        <v>8.8235294117647065E-2</v>
      </c>
      <c r="F79" s="6">
        <f t="shared" si="51"/>
        <v>0.11764705882352941</v>
      </c>
      <c r="G79" s="6">
        <f t="shared" si="51"/>
        <v>1.4705882352941176E-2</v>
      </c>
      <c r="H79" s="6">
        <f t="shared" si="51"/>
        <v>2.9411764705882353E-2</v>
      </c>
      <c r="I79" s="6">
        <f t="shared" si="51"/>
        <v>8.8235294117647065E-2</v>
      </c>
      <c r="J79" s="6"/>
      <c r="K79" s="6">
        <f t="shared" ref="K79:K81" si="52">B79+C79</f>
        <v>0.44117647058823528</v>
      </c>
      <c r="M79">
        <f t="shared" ref="M79:M82" si="53">SUM(B79:I79)</f>
        <v>1</v>
      </c>
      <c r="N79">
        <f t="shared" ref="N79:N82" si="54">SUM(B79:J79)</f>
        <v>1</v>
      </c>
      <c r="U79" s="43"/>
    </row>
    <row r="80" spans="1:23" ht="17.25" x14ac:dyDescent="0.15">
      <c r="A80" t="s">
        <v>62</v>
      </c>
      <c r="B80" s="6">
        <f t="shared" si="51"/>
        <v>4.8387096774193547E-2</v>
      </c>
      <c r="C80" s="6">
        <f t="shared" si="51"/>
        <v>0.5</v>
      </c>
      <c r="D80" s="6">
        <f t="shared" si="51"/>
        <v>0.16129032258064516</v>
      </c>
      <c r="E80" s="6">
        <f t="shared" si="51"/>
        <v>9.6774193548387094E-2</v>
      </c>
      <c r="F80" s="6">
        <f t="shared" si="51"/>
        <v>8.0645161290322578E-2</v>
      </c>
      <c r="G80" s="6">
        <f t="shared" si="51"/>
        <v>0</v>
      </c>
      <c r="H80" s="6">
        <f t="shared" si="51"/>
        <v>1.6129032258064516E-2</v>
      </c>
      <c r="I80" s="6">
        <f t="shared" si="51"/>
        <v>9.6774193548387094E-2</v>
      </c>
      <c r="J80" s="6"/>
      <c r="K80" s="6">
        <f t="shared" si="52"/>
        <v>0.54838709677419351</v>
      </c>
      <c r="M80">
        <f t="shared" si="53"/>
        <v>1</v>
      </c>
      <c r="N80">
        <f t="shared" si="54"/>
        <v>1</v>
      </c>
      <c r="U80" s="46" t="s">
        <v>135</v>
      </c>
    </row>
    <row r="81" spans="1:21" x14ac:dyDescent="0.15">
      <c r="A81" t="s">
        <v>66</v>
      </c>
      <c r="B81" s="6">
        <f t="shared" si="51"/>
        <v>3.5087719298245612E-2</v>
      </c>
      <c r="C81" s="6">
        <f t="shared" si="51"/>
        <v>0.56140350877192979</v>
      </c>
      <c r="D81" s="6">
        <f t="shared" si="51"/>
        <v>0.19298245614035087</v>
      </c>
      <c r="E81" s="6">
        <f t="shared" si="51"/>
        <v>3.5087719298245612E-2</v>
      </c>
      <c r="F81" s="6">
        <f t="shared" si="51"/>
        <v>3.5087719298245612E-2</v>
      </c>
      <c r="G81" s="6">
        <f t="shared" si="51"/>
        <v>3.5087719298245612E-2</v>
      </c>
      <c r="H81" s="6">
        <f t="shared" si="51"/>
        <v>0</v>
      </c>
      <c r="I81" s="6">
        <f t="shared" si="51"/>
        <v>0.10526315789473684</v>
      </c>
      <c r="J81" s="6"/>
      <c r="K81" s="6">
        <f t="shared" si="52"/>
        <v>0.59649122807017541</v>
      </c>
      <c r="M81">
        <f t="shared" si="53"/>
        <v>1</v>
      </c>
      <c r="N81">
        <f t="shared" si="54"/>
        <v>1</v>
      </c>
    </row>
    <row r="82" spans="1:21" x14ac:dyDescent="0.15">
      <c r="A82" t="s">
        <v>68</v>
      </c>
      <c r="B82" s="6">
        <f t="shared" si="51"/>
        <v>4.4843049327354258E-2</v>
      </c>
      <c r="C82" s="6">
        <f t="shared" si="51"/>
        <v>0.47533632286995514</v>
      </c>
      <c r="D82" s="6">
        <f t="shared" si="51"/>
        <v>0.19730941704035873</v>
      </c>
      <c r="E82" s="6">
        <f t="shared" si="51"/>
        <v>8.9686098654708515E-2</v>
      </c>
      <c r="F82" s="6">
        <f t="shared" si="51"/>
        <v>7.1748878923766815E-2</v>
      </c>
      <c r="G82" s="6">
        <f t="shared" si="51"/>
        <v>2.2421524663677129E-2</v>
      </c>
      <c r="H82" s="6">
        <f t="shared" si="51"/>
        <v>1.3452914798206279E-2</v>
      </c>
      <c r="I82" s="6">
        <f t="shared" si="51"/>
        <v>8.520179372197309E-2</v>
      </c>
      <c r="J82" s="6"/>
      <c r="K82" s="6">
        <f>B82+C82</f>
        <v>0.52017937219730936</v>
      </c>
      <c r="M82">
        <f t="shared" si="53"/>
        <v>1</v>
      </c>
      <c r="N82">
        <f t="shared" si="54"/>
        <v>1</v>
      </c>
      <c r="U82" s="41" t="s">
        <v>80</v>
      </c>
    </row>
    <row r="83" spans="1:21" x14ac:dyDescent="0.15">
      <c r="U83" s="41" t="s">
        <v>81</v>
      </c>
    </row>
    <row r="84" spans="1:21" x14ac:dyDescent="0.15">
      <c r="A84" s="21" t="s">
        <v>18</v>
      </c>
      <c r="B84" t="s">
        <v>63</v>
      </c>
      <c r="D84" s="22"/>
      <c r="E84" s="22"/>
      <c r="I84" t="s">
        <v>64</v>
      </c>
    </row>
    <row r="85" spans="1:21" ht="14.25" x14ac:dyDescent="0.15">
      <c r="A85" s="1" t="s">
        <v>59</v>
      </c>
      <c r="B85">
        <v>1</v>
      </c>
      <c r="C85">
        <v>2</v>
      </c>
      <c r="D85" s="22">
        <v>3</v>
      </c>
      <c r="E85" s="22">
        <v>4</v>
      </c>
      <c r="F85">
        <v>5</v>
      </c>
      <c r="G85">
        <v>6</v>
      </c>
      <c r="H85">
        <v>7</v>
      </c>
      <c r="I85">
        <v>8</v>
      </c>
      <c r="J85" t="s">
        <v>65</v>
      </c>
      <c r="U85" s="44" t="s">
        <v>78</v>
      </c>
    </row>
    <row r="86" spans="1:21" x14ac:dyDescent="0.15">
      <c r="A86" t="s">
        <v>60</v>
      </c>
      <c r="B86">
        <v>6</v>
      </c>
      <c r="C86">
        <v>16</v>
      </c>
      <c r="D86" s="22">
        <v>7</v>
      </c>
      <c r="E86" s="22">
        <v>3</v>
      </c>
      <c r="F86">
        <v>0</v>
      </c>
      <c r="G86">
        <v>1</v>
      </c>
      <c r="H86">
        <v>0</v>
      </c>
      <c r="I86">
        <v>0</v>
      </c>
      <c r="J86">
        <v>5</v>
      </c>
      <c r="M86">
        <f>SUM(B86:I86)</f>
        <v>33</v>
      </c>
      <c r="N86">
        <f>SUM(B86:J86)</f>
        <v>38</v>
      </c>
    </row>
    <row r="87" spans="1:21" x14ac:dyDescent="0.15">
      <c r="A87" t="s">
        <v>61</v>
      </c>
      <c r="B87">
        <v>10</v>
      </c>
      <c r="C87">
        <v>34</v>
      </c>
      <c r="D87" s="22">
        <v>11</v>
      </c>
      <c r="E87" s="22">
        <v>2</v>
      </c>
      <c r="F87">
        <v>4</v>
      </c>
      <c r="G87">
        <v>1</v>
      </c>
      <c r="H87">
        <v>2</v>
      </c>
      <c r="I87">
        <v>0</v>
      </c>
      <c r="J87">
        <v>8</v>
      </c>
      <c r="M87">
        <f t="shared" ref="M87:M90" si="55">SUM(B87:I87)</f>
        <v>64</v>
      </c>
      <c r="N87">
        <f t="shared" ref="N87:N90" si="56">SUM(B87:J87)</f>
        <v>72</v>
      </c>
    </row>
    <row r="88" spans="1:21" x14ac:dyDescent="0.15">
      <c r="A88" t="s">
        <v>62</v>
      </c>
      <c r="B88">
        <v>13</v>
      </c>
      <c r="C88">
        <v>34</v>
      </c>
      <c r="D88" s="22">
        <v>10</v>
      </c>
      <c r="E88" s="22">
        <v>2</v>
      </c>
      <c r="F88">
        <v>2</v>
      </c>
      <c r="G88">
        <v>0</v>
      </c>
      <c r="H88">
        <v>0</v>
      </c>
      <c r="I88">
        <v>1</v>
      </c>
      <c r="J88">
        <v>4</v>
      </c>
      <c r="M88">
        <f t="shared" si="55"/>
        <v>62</v>
      </c>
      <c r="N88">
        <f t="shared" si="56"/>
        <v>66</v>
      </c>
    </row>
    <row r="89" spans="1:21" x14ac:dyDescent="0.15">
      <c r="A89" t="s">
        <v>66</v>
      </c>
      <c r="B89">
        <v>10</v>
      </c>
      <c r="C89">
        <v>26</v>
      </c>
      <c r="D89" s="22">
        <v>11</v>
      </c>
      <c r="E89" s="22">
        <v>2</v>
      </c>
      <c r="F89">
        <v>1</v>
      </c>
      <c r="G89">
        <v>0</v>
      </c>
      <c r="H89">
        <v>1</v>
      </c>
      <c r="I89">
        <v>0</v>
      </c>
      <c r="J89">
        <v>19</v>
      </c>
      <c r="M89">
        <f t="shared" si="55"/>
        <v>51</v>
      </c>
      <c r="N89">
        <f t="shared" si="56"/>
        <v>70</v>
      </c>
    </row>
    <row r="90" spans="1:21" x14ac:dyDescent="0.15">
      <c r="A90" t="s">
        <v>68</v>
      </c>
      <c r="B90">
        <f>SUM(B86:B89)</f>
        <v>39</v>
      </c>
      <c r="C90">
        <f t="shared" ref="C90" si="57">SUM(C86:C89)</f>
        <v>110</v>
      </c>
      <c r="D90">
        <f t="shared" ref="D90" si="58">SUM(D86:D89)</f>
        <v>39</v>
      </c>
      <c r="E90">
        <f t="shared" ref="E90" si="59">SUM(E86:E89)</f>
        <v>9</v>
      </c>
      <c r="F90">
        <f t="shared" ref="F90" si="60">SUM(F86:F89)</f>
        <v>7</v>
      </c>
      <c r="G90">
        <f t="shared" ref="G90" si="61">SUM(G86:G89)</f>
        <v>2</v>
      </c>
      <c r="H90">
        <f t="shared" ref="H90" si="62">SUM(H86:H89)</f>
        <v>3</v>
      </c>
      <c r="I90">
        <f t="shared" ref="I90" si="63">SUM(I86:I89)</f>
        <v>1</v>
      </c>
      <c r="J90">
        <f t="shared" ref="J90" si="64">SUM(J86:J89)</f>
        <v>36</v>
      </c>
      <c r="M90">
        <f t="shared" si="55"/>
        <v>210</v>
      </c>
      <c r="N90">
        <f t="shared" si="56"/>
        <v>246</v>
      </c>
    </row>
    <row r="91" spans="1:21" x14ac:dyDescent="0.15">
      <c r="Q91" s="39" t="s">
        <v>16</v>
      </c>
      <c r="R91" s="39" t="s">
        <v>17</v>
      </c>
      <c r="S91" s="39" t="s">
        <v>18</v>
      </c>
    </row>
    <row r="92" spans="1:21" x14ac:dyDescent="0.15">
      <c r="A92" s="1" t="s">
        <v>59</v>
      </c>
      <c r="B92">
        <v>1</v>
      </c>
      <c r="C92">
        <v>2</v>
      </c>
      <c r="D92">
        <v>3</v>
      </c>
      <c r="E92">
        <v>4</v>
      </c>
      <c r="F92">
        <v>5</v>
      </c>
      <c r="G92">
        <v>6</v>
      </c>
      <c r="H92">
        <v>7</v>
      </c>
      <c r="I92">
        <v>8</v>
      </c>
      <c r="J92" t="s">
        <v>66</v>
      </c>
      <c r="K92" t="s">
        <v>67</v>
      </c>
      <c r="P92">
        <v>1</v>
      </c>
      <c r="Q92" s="39">
        <v>4.4843049327354258E-2</v>
      </c>
      <c r="R92" s="39">
        <v>8.7866108786610872E-2</v>
      </c>
      <c r="S92" s="39">
        <v>0.18571428571428572</v>
      </c>
    </row>
    <row r="93" spans="1:21" x14ac:dyDescent="0.15">
      <c r="A93" t="s">
        <v>60</v>
      </c>
      <c r="B93" s="6">
        <f>B86/SUM($B86:$I86)</f>
        <v>0.18181818181818182</v>
      </c>
      <c r="C93" s="6">
        <f t="shared" ref="C93:I93" si="65">C86/SUM($B86:$I86)</f>
        <v>0.48484848484848486</v>
      </c>
      <c r="D93" s="6">
        <f t="shared" si="65"/>
        <v>0.21212121212121213</v>
      </c>
      <c r="E93" s="6">
        <f t="shared" si="65"/>
        <v>9.0909090909090912E-2</v>
      </c>
      <c r="F93" s="6">
        <f t="shared" si="65"/>
        <v>0</v>
      </c>
      <c r="G93" s="6">
        <f t="shared" si="65"/>
        <v>3.0303030303030304E-2</v>
      </c>
      <c r="H93" s="6">
        <f t="shared" si="65"/>
        <v>0</v>
      </c>
      <c r="I93" s="6">
        <f t="shared" si="65"/>
        <v>0</v>
      </c>
      <c r="J93" s="6"/>
      <c r="K93" s="6">
        <f>B93+C93</f>
        <v>0.66666666666666674</v>
      </c>
      <c r="M93">
        <f>SUM(B93:I93)</f>
        <v>1.0000000000000002</v>
      </c>
      <c r="N93">
        <f>SUM(B93:J93)</f>
        <v>1.0000000000000002</v>
      </c>
      <c r="P93">
        <v>2</v>
      </c>
      <c r="Q93" s="39">
        <v>0.46800000000000003</v>
      </c>
      <c r="R93" s="39">
        <v>0.51900000000000002</v>
      </c>
      <c r="S93" s="39">
        <v>0.52400000000000002</v>
      </c>
    </row>
    <row r="94" spans="1:21" x14ac:dyDescent="0.15">
      <c r="A94" t="s">
        <v>61</v>
      </c>
      <c r="B94" s="6">
        <f t="shared" ref="B94:I97" si="66">B87/SUM($B87:$I87)</f>
        <v>0.15625</v>
      </c>
      <c r="C94" s="6">
        <f t="shared" si="66"/>
        <v>0.53125</v>
      </c>
      <c r="D94" s="6">
        <f t="shared" si="66"/>
        <v>0.171875</v>
      </c>
      <c r="E94" s="6">
        <f t="shared" si="66"/>
        <v>3.125E-2</v>
      </c>
      <c r="F94" s="6">
        <f t="shared" si="66"/>
        <v>6.25E-2</v>
      </c>
      <c r="G94" s="6">
        <f t="shared" si="66"/>
        <v>1.5625E-2</v>
      </c>
      <c r="H94" s="6">
        <f t="shared" si="66"/>
        <v>3.125E-2</v>
      </c>
      <c r="I94" s="6">
        <f t="shared" si="66"/>
        <v>0</v>
      </c>
      <c r="J94" s="6"/>
      <c r="K94" s="6">
        <f t="shared" ref="K94:K96" si="67">B94+C94</f>
        <v>0.6875</v>
      </c>
      <c r="M94">
        <f t="shared" ref="M94:M97" si="68">SUM(B94:I94)</f>
        <v>1</v>
      </c>
      <c r="N94">
        <f t="shared" ref="N94:N97" si="69">SUM(B94:J94)</f>
        <v>1</v>
      </c>
      <c r="P94">
        <v>3</v>
      </c>
      <c r="Q94" s="39">
        <v>0.19800000000000001</v>
      </c>
      <c r="R94" s="39">
        <v>0.23400000000000001</v>
      </c>
      <c r="S94" s="39">
        <v>0.18571428571428572</v>
      </c>
    </row>
    <row r="95" spans="1:21" x14ac:dyDescent="0.15">
      <c r="A95" t="s">
        <v>62</v>
      </c>
      <c r="B95" s="6">
        <f t="shared" si="66"/>
        <v>0.20967741935483872</v>
      </c>
      <c r="C95" s="6">
        <f t="shared" si="66"/>
        <v>0.54838709677419351</v>
      </c>
      <c r="D95" s="6">
        <f t="shared" si="66"/>
        <v>0.16129032258064516</v>
      </c>
      <c r="E95" s="6">
        <f t="shared" si="66"/>
        <v>3.2258064516129031E-2</v>
      </c>
      <c r="F95" s="6">
        <f t="shared" si="66"/>
        <v>3.2258064516129031E-2</v>
      </c>
      <c r="G95" s="6">
        <f t="shared" si="66"/>
        <v>0</v>
      </c>
      <c r="H95" s="6">
        <f t="shared" si="66"/>
        <v>0</v>
      </c>
      <c r="I95" s="6">
        <f t="shared" si="66"/>
        <v>1.6129032258064516E-2</v>
      </c>
      <c r="J95" s="6"/>
      <c r="K95" s="6">
        <f t="shared" si="67"/>
        <v>0.75806451612903225</v>
      </c>
      <c r="M95">
        <f t="shared" si="68"/>
        <v>0.99999999999999989</v>
      </c>
      <c r="N95">
        <f t="shared" si="69"/>
        <v>0.99999999999999989</v>
      </c>
      <c r="P95">
        <v>4</v>
      </c>
      <c r="Q95" s="39">
        <v>8.9686098654708515E-2</v>
      </c>
      <c r="R95" s="39">
        <v>6.6945606694560664E-2</v>
      </c>
      <c r="S95" s="39">
        <v>4.2857142857142858E-2</v>
      </c>
    </row>
    <row r="96" spans="1:21" x14ac:dyDescent="0.15">
      <c r="A96" t="s">
        <v>66</v>
      </c>
      <c r="B96" s="6">
        <f t="shared" si="66"/>
        <v>0.19607843137254902</v>
      </c>
      <c r="C96" s="6">
        <f t="shared" si="66"/>
        <v>0.50980392156862742</v>
      </c>
      <c r="D96" s="6">
        <f t="shared" si="66"/>
        <v>0.21568627450980393</v>
      </c>
      <c r="E96" s="6">
        <f t="shared" si="66"/>
        <v>3.9215686274509803E-2</v>
      </c>
      <c r="F96" s="6">
        <f t="shared" si="66"/>
        <v>1.9607843137254902E-2</v>
      </c>
      <c r="G96" s="6">
        <f t="shared" si="66"/>
        <v>0</v>
      </c>
      <c r="H96" s="6">
        <f t="shared" si="66"/>
        <v>1.9607843137254902E-2</v>
      </c>
      <c r="I96" s="6">
        <f t="shared" si="66"/>
        <v>0</v>
      </c>
      <c r="J96" s="6"/>
      <c r="K96" s="6">
        <f t="shared" si="67"/>
        <v>0.70588235294117641</v>
      </c>
      <c r="M96">
        <f t="shared" si="68"/>
        <v>1</v>
      </c>
      <c r="N96">
        <f t="shared" si="69"/>
        <v>1</v>
      </c>
      <c r="P96">
        <v>5</v>
      </c>
      <c r="Q96" s="39">
        <v>7.1748878923766815E-2</v>
      </c>
      <c r="R96" s="39">
        <v>2.5104602510460251E-2</v>
      </c>
      <c r="S96" s="39">
        <v>3.3333333333333333E-2</v>
      </c>
    </row>
    <row r="97" spans="1:19" x14ac:dyDescent="0.15">
      <c r="A97" t="s">
        <v>68</v>
      </c>
      <c r="B97" s="6">
        <f t="shared" si="66"/>
        <v>0.18571428571428572</v>
      </c>
      <c r="C97" s="6">
        <f t="shared" si="66"/>
        <v>0.52380952380952384</v>
      </c>
      <c r="D97" s="6">
        <f t="shared" si="66"/>
        <v>0.18571428571428572</v>
      </c>
      <c r="E97" s="6">
        <f t="shared" si="66"/>
        <v>4.2857142857142858E-2</v>
      </c>
      <c r="F97" s="6">
        <f t="shared" si="66"/>
        <v>3.3333333333333333E-2</v>
      </c>
      <c r="G97" s="6">
        <f t="shared" si="66"/>
        <v>9.5238095238095247E-3</v>
      </c>
      <c r="H97" s="6">
        <f t="shared" si="66"/>
        <v>1.4285714285714285E-2</v>
      </c>
      <c r="I97" s="6">
        <f t="shared" si="66"/>
        <v>4.7619047619047623E-3</v>
      </c>
      <c r="J97" s="6"/>
      <c r="K97" s="6">
        <f>B97+C97</f>
        <v>0.70952380952380956</v>
      </c>
      <c r="M97">
        <f t="shared" si="68"/>
        <v>0.99999999999999989</v>
      </c>
      <c r="N97">
        <f t="shared" si="69"/>
        <v>0.99999999999999989</v>
      </c>
      <c r="P97">
        <v>6</v>
      </c>
      <c r="Q97" s="39">
        <v>2.3E-2</v>
      </c>
      <c r="R97" s="39">
        <v>2.5000000000000001E-2</v>
      </c>
      <c r="S97" s="39">
        <v>9.5238095238095247E-3</v>
      </c>
    </row>
    <row r="98" spans="1:19" x14ac:dyDescent="0.15">
      <c r="A98" s="18"/>
      <c r="B98" s="18"/>
      <c r="C98" s="18"/>
      <c r="D98" s="18"/>
      <c r="E98" s="18"/>
      <c r="F98" s="18"/>
      <c r="G98" s="18"/>
      <c r="H98" s="18"/>
      <c r="I98" s="18"/>
      <c r="J98" s="18"/>
      <c r="K98" s="18"/>
      <c r="L98" s="18"/>
      <c r="P98">
        <v>7</v>
      </c>
      <c r="Q98" s="39">
        <v>1.4E-2</v>
      </c>
      <c r="R98" s="39">
        <v>2.5000000000000001E-2</v>
      </c>
      <c r="S98" s="39">
        <v>1.4E-2</v>
      </c>
    </row>
    <row r="99" spans="1:19" x14ac:dyDescent="0.15">
      <c r="P99">
        <v>8</v>
      </c>
      <c r="Q99" s="39">
        <v>0.09</v>
      </c>
      <c r="R99" s="39">
        <v>1.7000000000000001E-2</v>
      </c>
      <c r="S99" s="39">
        <v>0</v>
      </c>
    </row>
    <row r="100" spans="1:19" x14ac:dyDescent="0.15">
      <c r="A100" s="21" t="s">
        <v>17</v>
      </c>
    </row>
    <row r="101" spans="1:19" x14ac:dyDescent="0.15">
      <c r="A101" s="1" t="s">
        <v>31</v>
      </c>
      <c r="B101">
        <v>1</v>
      </c>
      <c r="C101">
        <v>2</v>
      </c>
      <c r="D101">
        <v>3</v>
      </c>
      <c r="E101">
        <v>4</v>
      </c>
      <c r="F101">
        <v>5</v>
      </c>
      <c r="G101">
        <v>6</v>
      </c>
      <c r="H101">
        <v>7</v>
      </c>
      <c r="I101">
        <v>8</v>
      </c>
      <c r="J101" t="s">
        <v>65</v>
      </c>
    </row>
    <row r="102" spans="1:19" x14ac:dyDescent="0.15">
      <c r="A102" t="s">
        <v>25</v>
      </c>
      <c r="B102">
        <v>0</v>
      </c>
      <c r="C102">
        <v>7</v>
      </c>
      <c r="D102">
        <v>2</v>
      </c>
      <c r="E102">
        <v>4</v>
      </c>
      <c r="F102">
        <v>0</v>
      </c>
      <c r="G102">
        <v>0</v>
      </c>
      <c r="H102">
        <v>0</v>
      </c>
      <c r="I102">
        <v>2</v>
      </c>
      <c r="J102">
        <v>0</v>
      </c>
      <c r="M102">
        <f>SUM(B102:I102)</f>
        <v>15</v>
      </c>
      <c r="N102">
        <f>SUM(B102:J102)</f>
        <v>15</v>
      </c>
    </row>
    <row r="103" spans="1:19" x14ac:dyDescent="0.15">
      <c r="A103" t="s">
        <v>29</v>
      </c>
      <c r="B103">
        <v>0</v>
      </c>
      <c r="C103">
        <v>8</v>
      </c>
      <c r="D103">
        <v>6</v>
      </c>
      <c r="E103">
        <v>1</v>
      </c>
      <c r="F103">
        <v>1</v>
      </c>
      <c r="G103">
        <v>0</v>
      </c>
      <c r="H103">
        <v>1</v>
      </c>
      <c r="I103">
        <v>0</v>
      </c>
      <c r="J103">
        <v>0</v>
      </c>
      <c r="M103">
        <f t="shared" ref="M103:M106" si="70">SUM(B103:I103)</f>
        <v>17</v>
      </c>
      <c r="N103">
        <f t="shared" ref="N103:N106" si="71">SUM(B103:J103)</f>
        <v>17</v>
      </c>
    </row>
    <row r="104" spans="1:19" x14ac:dyDescent="0.15">
      <c r="A104" t="s">
        <v>28</v>
      </c>
      <c r="B104">
        <v>7</v>
      </c>
      <c r="C104">
        <v>39</v>
      </c>
      <c r="D104">
        <v>17</v>
      </c>
      <c r="E104">
        <v>5</v>
      </c>
      <c r="F104">
        <v>0</v>
      </c>
      <c r="G104">
        <v>1</v>
      </c>
      <c r="H104">
        <v>3</v>
      </c>
      <c r="I104">
        <v>1</v>
      </c>
      <c r="J104">
        <v>5</v>
      </c>
      <c r="M104">
        <f t="shared" si="70"/>
        <v>73</v>
      </c>
      <c r="N104">
        <f t="shared" si="71"/>
        <v>78</v>
      </c>
    </row>
    <row r="105" spans="1:19" x14ac:dyDescent="0.15">
      <c r="A105" t="s">
        <v>27</v>
      </c>
      <c r="B105">
        <v>12</v>
      </c>
      <c r="C105">
        <v>59</v>
      </c>
      <c r="D105">
        <v>28</v>
      </c>
      <c r="E105">
        <v>5</v>
      </c>
      <c r="F105">
        <v>5</v>
      </c>
      <c r="G105">
        <v>5</v>
      </c>
      <c r="H105">
        <v>2</v>
      </c>
      <c r="I105">
        <v>1</v>
      </c>
      <c r="J105">
        <v>1</v>
      </c>
      <c r="M105">
        <f t="shared" si="70"/>
        <v>117</v>
      </c>
      <c r="N105">
        <f t="shared" si="71"/>
        <v>118</v>
      </c>
    </row>
    <row r="106" spans="1:19" x14ac:dyDescent="0.15">
      <c r="A106" t="s">
        <v>66</v>
      </c>
      <c r="B106">
        <v>2</v>
      </c>
      <c r="C106">
        <v>11</v>
      </c>
      <c r="D106">
        <v>3</v>
      </c>
      <c r="E106">
        <v>1</v>
      </c>
      <c r="F106">
        <v>0</v>
      </c>
      <c r="G106">
        <v>0</v>
      </c>
      <c r="H106">
        <v>0</v>
      </c>
      <c r="I106">
        <v>0</v>
      </c>
      <c r="J106">
        <v>1</v>
      </c>
      <c r="M106">
        <f t="shared" si="70"/>
        <v>17</v>
      </c>
      <c r="N106">
        <f t="shared" si="71"/>
        <v>18</v>
      </c>
    </row>
    <row r="107" spans="1:19" x14ac:dyDescent="0.15">
      <c r="A107" t="s">
        <v>68</v>
      </c>
      <c r="B107">
        <f>SUM(B102:B106)</f>
        <v>21</v>
      </c>
      <c r="C107">
        <f t="shared" ref="C107" si="72">SUM(C102:C106)</f>
        <v>124</v>
      </c>
      <c r="D107">
        <f t="shared" ref="D107" si="73">SUM(D102:D106)</f>
        <v>56</v>
      </c>
      <c r="E107">
        <f t="shared" ref="E107" si="74">SUM(E102:E106)</f>
        <v>16</v>
      </c>
      <c r="F107">
        <f t="shared" ref="F107" si="75">SUM(F102:F106)</f>
        <v>6</v>
      </c>
      <c r="G107">
        <f t="shared" ref="G107" si="76">SUM(G102:G106)</f>
        <v>6</v>
      </c>
      <c r="H107">
        <f t="shared" ref="H107" si="77">SUM(H102:H106)</f>
        <v>6</v>
      </c>
      <c r="I107">
        <f t="shared" ref="I107" si="78">SUM(I102:I106)</f>
        <v>4</v>
      </c>
      <c r="J107">
        <f t="shared" ref="J107" si="79">SUM(J102:J106)</f>
        <v>7</v>
      </c>
    </row>
    <row r="109" spans="1:19" x14ac:dyDescent="0.15">
      <c r="A109" t="s">
        <v>31</v>
      </c>
      <c r="B109">
        <v>1</v>
      </c>
      <c r="C109">
        <v>2</v>
      </c>
      <c r="D109">
        <v>3</v>
      </c>
      <c r="E109">
        <v>4</v>
      </c>
      <c r="F109">
        <v>5</v>
      </c>
      <c r="G109">
        <v>6</v>
      </c>
      <c r="H109">
        <v>7</v>
      </c>
      <c r="I109">
        <v>8</v>
      </c>
      <c r="J109" t="s">
        <v>66</v>
      </c>
      <c r="K109" t="s">
        <v>67</v>
      </c>
    </row>
    <row r="110" spans="1:19" x14ac:dyDescent="0.15">
      <c r="A110" t="s">
        <v>25</v>
      </c>
      <c r="B110" s="6">
        <f>B102/SUM($B102:$I102)</f>
        <v>0</v>
      </c>
      <c r="C110" s="6">
        <f t="shared" ref="C110:I110" si="80">C102/SUM($B102:$I102)</f>
        <v>0.46666666666666667</v>
      </c>
      <c r="D110" s="6">
        <f t="shared" si="80"/>
        <v>0.13333333333333333</v>
      </c>
      <c r="E110" s="6">
        <f t="shared" si="80"/>
        <v>0.26666666666666666</v>
      </c>
      <c r="F110" s="6">
        <f t="shared" si="80"/>
        <v>0</v>
      </c>
      <c r="G110" s="6">
        <f t="shared" si="80"/>
        <v>0</v>
      </c>
      <c r="H110" s="6">
        <f t="shared" si="80"/>
        <v>0</v>
      </c>
      <c r="I110" s="6">
        <f t="shared" si="80"/>
        <v>0.13333333333333333</v>
      </c>
      <c r="J110" s="6"/>
      <c r="K110" s="6">
        <f>B110+C110</f>
        <v>0.46666666666666667</v>
      </c>
      <c r="M110">
        <f>SUM(B110:I110)</f>
        <v>1</v>
      </c>
      <c r="N110">
        <f>SUM(B110:J110)</f>
        <v>1</v>
      </c>
    </row>
    <row r="111" spans="1:19" x14ac:dyDescent="0.15">
      <c r="A111" t="s">
        <v>29</v>
      </c>
      <c r="B111" s="6">
        <f t="shared" ref="B111:I115" si="81">B103/SUM($B103:$I103)</f>
        <v>0</v>
      </c>
      <c r="C111" s="6">
        <f t="shared" si="81"/>
        <v>0.47058823529411764</v>
      </c>
      <c r="D111" s="6">
        <f t="shared" si="81"/>
        <v>0.35294117647058826</v>
      </c>
      <c r="E111" s="6">
        <f t="shared" si="81"/>
        <v>5.8823529411764705E-2</v>
      </c>
      <c r="F111" s="6">
        <f t="shared" si="81"/>
        <v>5.8823529411764705E-2</v>
      </c>
      <c r="G111" s="6">
        <f t="shared" si="81"/>
        <v>0</v>
      </c>
      <c r="H111" s="6">
        <f t="shared" si="81"/>
        <v>5.8823529411764705E-2</v>
      </c>
      <c r="I111" s="6">
        <f t="shared" si="81"/>
        <v>0</v>
      </c>
      <c r="J111" s="6"/>
      <c r="K111" s="6">
        <f t="shared" ref="K111:K113" si="82">B111+C111</f>
        <v>0.47058823529411764</v>
      </c>
      <c r="M111">
        <f t="shared" ref="M111:M114" si="83">SUM(B111:I111)</f>
        <v>1</v>
      </c>
      <c r="N111">
        <f t="shared" ref="N111:N114" si="84">SUM(B111:J111)</f>
        <v>1</v>
      </c>
    </row>
    <row r="112" spans="1:19" x14ac:dyDescent="0.15">
      <c r="A112" t="s">
        <v>28</v>
      </c>
      <c r="B112" s="6">
        <f t="shared" si="81"/>
        <v>9.5890410958904104E-2</v>
      </c>
      <c r="C112" s="6">
        <f t="shared" si="81"/>
        <v>0.53424657534246578</v>
      </c>
      <c r="D112" s="6">
        <f t="shared" si="81"/>
        <v>0.23287671232876711</v>
      </c>
      <c r="E112" s="6">
        <f t="shared" si="81"/>
        <v>6.8493150684931503E-2</v>
      </c>
      <c r="F112" s="6">
        <f t="shared" si="81"/>
        <v>0</v>
      </c>
      <c r="G112" s="6">
        <f t="shared" si="81"/>
        <v>1.3698630136986301E-2</v>
      </c>
      <c r="H112" s="6">
        <f t="shared" si="81"/>
        <v>4.1095890410958902E-2</v>
      </c>
      <c r="I112" s="6">
        <f t="shared" si="81"/>
        <v>1.3698630136986301E-2</v>
      </c>
      <c r="J112" s="6"/>
      <c r="K112" s="6">
        <f t="shared" si="82"/>
        <v>0.63013698630136994</v>
      </c>
      <c r="M112">
        <f t="shared" si="83"/>
        <v>1.0000000000000002</v>
      </c>
      <c r="N112">
        <f t="shared" si="84"/>
        <v>1.0000000000000002</v>
      </c>
    </row>
    <row r="113" spans="1:30" x14ac:dyDescent="0.15">
      <c r="A113" t="s">
        <v>27</v>
      </c>
      <c r="B113" s="6">
        <f t="shared" si="81"/>
        <v>0.10256410256410256</v>
      </c>
      <c r="C113" s="6">
        <f t="shared" si="81"/>
        <v>0.50427350427350426</v>
      </c>
      <c r="D113" s="6">
        <f t="shared" si="81"/>
        <v>0.23931623931623933</v>
      </c>
      <c r="E113" s="6">
        <f t="shared" si="81"/>
        <v>4.2735042735042736E-2</v>
      </c>
      <c r="F113" s="6">
        <f t="shared" si="81"/>
        <v>4.2735042735042736E-2</v>
      </c>
      <c r="G113" s="6">
        <f t="shared" si="81"/>
        <v>4.2735042735042736E-2</v>
      </c>
      <c r="H113" s="6">
        <f t="shared" si="81"/>
        <v>1.7094017094017096E-2</v>
      </c>
      <c r="I113" s="6">
        <f t="shared" si="81"/>
        <v>8.5470085470085479E-3</v>
      </c>
      <c r="J113" s="6"/>
      <c r="K113" s="6">
        <f t="shared" si="82"/>
        <v>0.60683760683760679</v>
      </c>
      <c r="M113">
        <f t="shared" si="83"/>
        <v>0.99999999999999989</v>
      </c>
      <c r="N113">
        <f t="shared" si="84"/>
        <v>0.99999999999999989</v>
      </c>
    </row>
    <row r="114" spans="1:30" x14ac:dyDescent="0.15">
      <c r="A114" t="s">
        <v>66</v>
      </c>
      <c r="B114" s="6">
        <f t="shared" si="81"/>
        <v>0.11764705882352941</v>
      </c>
      <c r="C114" s="6">
        <f t="shared" si="81"/>
        <v>0.6470588235294118</v>
      </c>
      <c r="D114" s="6">
        <f t="shared" si="81"/>
        <v>0.17647058823529413</v>
      </c>
      <c r="E114" s="6">
        <f t="shared" si="81"/>
        <v>5.8823529411764705E-2</v>
      </c>
      <c r="F114" s="6">
        <f t="shared" si="81"/>
        <v>0</v>
      </c>
      <c r="G114" s="6">
        <f t="shared" si="81"/>
        <v>0</v>
      </c>
      <c r="H114" s="6">
        <f t="shared" si="81"/>
        <v>0</v>
      </c>
      <c r="I114" s="6">
        <f t="shared" si="81"/>
        <v>0</v>
      </c>
      <c r="J114" s="6"/>
      <c r="K114" s="6">
        <f>B114+C114</f>
        <v>0.76470588235294124</v>
      </c>
      <c r="M114">
        <f t="shared" si="83"/>
        <v>1</v>
      </c>
      <c r="N114">
        <f t="shared" si="84"/>
        <v>1</v>
      </c>
      <c r="U114" s="141">
        <v>2</v>
      </c>
      <c r="V114" s="141"/>
      <c r="W114" s="141"/>
      <c r="X114" s="141"/>
      <c r="Y114" s="141"/>
      <c r="Z114" s="141"/>
      <c r="AA114" s="141"/>
      <c r="AB114" s="141"/>
      <c r="AC114" s="141"/>
      <c r="AD114" s="141"/>
    </row>
    <row r="115" spans="1:30" ht="14.25" x14ac:dyDescent="0.15">
      <c r="A115" t="s">
        <v>68</v>
      </c>
      <c r="B115" s="6">
        <f t="shared" si="81"/>
        <v>8.7866108786610872E-2</v>
      </c>
      <c r="C115" s="6">
        <f t="shared" si="81"/>
        <v>0.51882845188284521</v>
      </c>
      <c r="D115" s="6">
        <f t="shared" si="81"/>
        <v>0.23430962343096234</v>
      </c>
      <c r="E115" s="6">
        <f t="shared" si="81"/>
        <v>6.6945606694560664E-2</v>
      </c>
      <c r="F115" s="6">
        <f t="shared" si="81"/>
        <v>2.5104602510460251E-2</v>
      </c>
      <c r="G115" s="6">
        <f t="shared" si="81"/>
        <v>2.5104602510460251E-2</v>
      </c>
      <c r="H115" s="6">
        <f t="shared" si="81"/>
        <v>2.5104602510460251E-2</v>
      </c>
      <c r="I115" s="6">
        <f t="shared" si="81"/>
        <v>1.6736401673640166E-2</v>
      </c>
      <c r="J115" s="6"/>
      <c r="K115" s="6">
        <f>B115+C115</f>
        <v>0.60669456066945604</v>
      </c>
      <c r="P115" s="1" t="s">
        <v>67</v>
      </c>
      <c r="U115" s="44" t="s">
        <v>148</v>
      </c>
    </row>
    <row r="116" spans="1:30" x14ac:dyDescent="0.15">
      <c r="B116" s="6"/>
      <c r="C116" s="6"/>
      <c r="D116" s="6"/>
      <c r="E116" s="6"/>
      <c r="F116" s="6"/>
      <c r="G116" s="6"/>
      <c r="H116" s="6"/>
      <c r="I116" s="6"/>
      <c r="J116" s="6"/>
      <c r="K116" s="6"/>
      <c r="P116" s="1" t="s">
        <v>33</v>
      </c>
      <c r="Q116" s="22" t="s">
        <v>18</v>
      </c>
      <c r="R116" s="22" t="s">
        <v>17</v>
      </c>
      <c r="S116" s="22" t="s">
        <v>16</v>
      </c>
    </row>
    <row r="117" spans="1:30" x14ac:dyDescent="0.15">
      <c r="A117" s="21" t="s">
        <v>16</v>
      </c>
      <c r="P117" s="22" t="s">
        <v>34</v>
      </c>
      <c r="Q117" s="40">
        <v>0.625</v>
      </c>
      <c r="R117" s="40">
        <v>0.65217391304347827</v>
      </c>
      <c r="S117" s="40">
        <v>0.65</v>
      </c>
    </row>
    <row r="118" spans="1:30" x14ac:dyDescent="0.15">
      <c r="A118" s="1" t="s">
        <v>31</v>
      </c>
      <c r="B118">
        <v>1</v>
      </c>
      <c r="C118">
        <v>2</v>
      </c>
      <c r="D118" s="22">
        <v>3</v>
      </c>
      <c r="E118" s="22">
        <v>4</v>
      </c>
      <c r="F118">
        <v>5</v>
      </c>
      <c r="G118">
        <v>6</v>
      </c>
      <c r="H118">
        <v>7</v>
      </c>
      <c r="I118">
        <v>8</v>
      </c>
      <c r="J118" t="s">
        <v>65</v>
      </c>
      <c r="P118" s="22" t="s">
        <v>119</v>
      </c>
      <c r="Q118" s="40">
        <v>0.66666666666666663</v>
      </c>
      <c r="R118" s="40">
        <v>0.57575757575757569</v>
      </c>
      <c r="S118" s="40">
        <v>0.36666666666666664</v>
      </c>
    </row>
    <row r="119" spans="1:30" x14ac:dyDescent="0.15">
      <c r="A119" t="s">
        <v>25</v>
      </c>
      <c r="B119">
        <v>0</v>
      </c>
      <c r="C119">
        <v>3</v>
      </c>
      <c r="D119" s="22">
        <v>3</v>
      </c>
      <c r="E119" s="22">
        <v>3</v>
      </c>
      <c r="F119">
        <v>0</v>
      </c>
      <c r="G119">
        <v>0</v>
      </c>
      <c r="H119">
        <v>1</v>
      </c>
      <c r="I119">
        <v>4</v>
      </c>
      <c r="J119">
        <v>1</v>
      </c>
      <c r="P119" s="22" t="s">
        <v>120</v>
      </c>
      <c r="Q119" s="40">
        <v>0.8</v>
      </c>
      <c r="R119" s="40">
        <v>0.73170731707317072</v>
      </c>
      <c r="S119" s="40">
        <v>0.46153846153846156</v>
      </c>
    </row>
    <row r="120" spans="1:30" x14ac:dyDescent="0.15">
      <c r="A120" t="s">
        <v>29</v>
      </c>
      <c r="B120">
        <v>0</v>
      </c>
      <c r="C120">
        <v>6</v>
      </c>
      <c r="D120" s="22">
        <v>5</v>
      </c>
      <c r="E120" s="22">
        <v>1</v>
      </c>
      <c r="F120">
        <v>2</v>
      </c>
      <c r="G120">
        <v>0</v>
      </c>
      <c r="H120">
        <v>0</v>
      </c>
      <c r="I120">
        <v>2</v>
      </c>
      <c r="J120">
        <v>1</v>
      </c>
      <c r="P120" s="22" t="s">
        <v>121</v>
      </c>
      <c r="Q120" s="40">
        <v>0.7191011235955056</v>
      </c>
      <c r="R120" s="40">
        <v>0.56842105263157894</v>
      </c>
      <c r="S120" s="40">
        <v>0.51648351648351654</v>
      </c>
    </row>
    <row r="121" spans="1:30" x14ac:dyDescent="0.15">
      <c r="A121" t="s">
        <v>28</v>
      </c>
      <c r="B121">
        <v>4</v>
      </c>
      <c r="C121">
        <v>37</v>
      </c>
      <c r="D121" s="22">
        <v>14</v>
      </c>
      <c r="E121" s="22">
        <v>6</v>
      </c>
      <c r="F121">
        <v>3</v>
      </c>
      <c r="G121">
        <v>1</v>
      </c>
      <c r="H121">
        <v>2</v>
      </c>
      <c r="I121">
        <v>5</v>
      </c>
      <c r="J121">
        <v>7</v>
      </c>
      <c r="P121" s="22" t="s">
        <v>122</v>
      </c>
      <c r="Q121" s="40">
        <v>0.67500000000000004</v>
      </c>
      <c r="R121" s="40">
        <v>0.57446808510638292</v>
      </c>
      <c r="S121" s="40">
        <v>0.59523809523809523</v>
      </c>
    </row>
    <row r="122" spans="1:30" x14ac:dyDescent="0.15">
      <c r="A122" t="s">
        <v>27</v>
      </c>
      <c r="B122">
        <v>5</v>
      </c>
      <c r="C122">
        <v>53</v>
      </c>
      <c r="D122" s="22">
        <v>21</v>
      </c>
      <c r="E122" s="22">
        <v>7</v>
      </c>
      <c r="F122">
        <v>10</v>
      </c>
      <c r="G122">
        <v>3</v>
      </c>
      <c r="H122">
        <v>0</v>
      </c>
      <c r="I122">
        <v>8</v>
      </c>
      <c r="J122">
        <v>11</v>
      </c>
      <c r="P122" s="22" t="s">
        <v>68</v>
      </c>
      <c r="Q122" s="39">
        <v>0.70952380952380956</v>
      </c>
      <c r="R122" s="39">
        <v>0.60669456066945604</v>
      </c>
      <c r="S122" s="39">
        <v>0.51351351351351349</v>
      </c>
    </row>
    <row r="123" spans="1:30" x14ac:dyDescent="0.15">
      <c r="A123" t="s">
        <v>66</v>
      </c>
      <c r="B123">
        <v>1</v>
      </c>
      <c r="C123">
        <v>7</v>
      </c>
      <c r="D123" s="22">
        <v>1</v>
      </c>
      <c r="E123" s="22">
        <v>3</v>
      </c>
      <c r="F123">
        <v>1</v>
      </c>
      <c r="G123">
        <v>1</v>
      </c>
      <c r="H123">
        <v>0</v>
      </c>
      <c r="I123">
        <v>0</v>
      </c>
      <c r="J123">
        <v>4</v>
      </c>
    </row>
    <row r="124" spans="1:30" x14ac:dyDescent="0.15">
      <c r="A124" t="s">
        <v>68</v>
      </c>
      <c r="B124">
        <f>SUM(B119:B123)</f>
        <v>10</v>
      </c>
      <c r="C124">
        <f t="shared" ref="C124" si="85">SUM(C119:C123)</f>
        <v>106</v>
      </c>
      <c r="D124">
        <f t="shared" ref="D124" si="86">SUM(D119:D123)</f>
        <v>44</v>
      </c>
      <c r="E124">
        <f t="shared" ref="E124" si="87">SUM(E119:E123)</f>
        <v>20</v>
      </c>
      <c r="F124">
        <f t="shared" ref="F124" si="88">SUM(F119:F123)</f>
        <v>16</v>
      </c>
      <c r="G124">
        <f t="shared" ref="G124" si="89">SUM(G119:G123)</f>
        <v>5</v>
      </c>
      <c r="H124">
        <f t="shared" ref="H124" si="90">SUM(H119:H123)</f>
        <v>3</v>
      </c>
      <c r="I124">
        <f t="shared" ref="I124" si="91">SUM(I119:I123)</f>
        <v>19</v>
      </c>
      <c r="J124">
        <f t="shared" ref="J124" si="92">SUM(J119:J123)</f>
        <v>24</v>
      </c>
      <c r="P124" s="1" t="s">
        <v>69</v>
      </c>
    </row>
    <row r="125" spans="1:30" x14ac:dyDescent="0.15">
      <c r="P125" s="1" t="s">
        <v>33</v>
      </c>
      <c r="Q125" s="22" t="s">
        <v>18</v>
      </c>
      <c r="R125" s="22" t="s">
        <v>17</v>
      </c>
      <c r="S125" s="22" t="s">
        <v>16</v>
      </c>
    </row>
    <row r="126" spans="1:30" x14ac:dyDescent="0.15">
      <c r="A126" t="s">
        <v>31</v>
      </c>
      <c r="B126">
        <v>1</v>
      </c>
      <c r="C126">
        <v>2</v>
      </c>
      <c r="D126">
        <v>3</v>
      </c>
      <c r="E126">
        <v>4</v>
      </c>
      <c r="F126">
        <v>5</v>
      </c>
      <c r="G126">
        <v>6</v>
      </c>
      <c r="H126">
        <v>7</v>
      </c>
      <c r="I126">
        <v>8</v>
      </c>
      <c r="J126" t="s">
        <v>66</v>
      </c>
      <c r="K126" t="s">
        <v>67</v>
      </c>
      <c r="P126" s="22" t="s">
        <v>34</v>
      </c>
      <c r="Q126" s="40">
        <v>6.25E-2</v>
      </c>
      <c r="R126" s="40">
        <v>8.6956521739130432E-2</v>
      </c>
      <c r="S126" s="40">
        <v>0</v>
      </c>
    </row>
    <row r="127" spans="1:30" x14ac:dyDescent="0.15">
      <c r="A127" t="s">
        <v>25</v>
      </c>
      <c r="B127" s="6">
        <f>B119/SUM($B119:$I119)</f>
        <v>0</v>
      </c>
      <c r="C127" s="6">
        <f t="shared" ref="C127:I127" si="93">C119/SUM($B119:$I119)</f>
        <v>0.21428571428571427</v>
      </c>
      <c r="D127" s="6">
        <f t="shared" si="93"/>
        <v>0.21428571428571427</v>
      </c>
      <c r="E127" s="6">
        <f t="shared" si="93"/>
        <v>0.21428571428571427</v>
      </c>
      <c r="F127" s="6">
        <f t="shared" si="93"/>
        <v>0</v>
      </c>
      <c r="G127" s="6">
        <f t="shared" si="93"/>
        <v>0</v>
      </c>
      <c r="H127" s="6">
        <f t="shared" si="93"/>
        <v>7.1428571428571425E-2</v>
      </c>
      <c r="I127" s="6">
        <f t="shared" si="93"/>
        <v>0.2857142857142857</v>
      </c>
      <c r="J127" s="6"/>
      <c r="K127" s="6">
        <f>B127+C127</f>
        <v>0.21428571428571427</v>
      </c>
      <c r="M127">
        <f>SUM(B127:I127)</f>
        <v>0.99999999999999989</v>
      </c>
      <c r="N127">
        <f>SUM(B127:J127)</f>
        <v>0.99999999999999989</v>
      </c>
      <c r="P127" s="22" t="s">
        <v>119</v>
      </c>
      <c r="Q127" s="40">
        <v>6.6666666666666666E-2</v>
      </c>
      <c r="R127" s="40">
        <v>3.0303030303030304E-2</v>
      </c>
      <c r="S127" s="40">
        <v>0</v>
      </c>
    </row>
    <row r="128" spans="1:30" x14ac:dyDescent="0.15">
      <c r="A128" t="s">
        <v>29</v>
      </c>
      <c r="B128" s="6">
        <f t="shared" ref="B128:I132" si="94">B120/SUM($B120:$I120)</f>
        <v>0</v>
      </c>
      <c r="C128" s="6">
        <f t="shared" si="94"/>
        <v>0.375</v>
      </c>
      <c r="D128" s="6">
        <f t="shared" si="94"/>
        <v>0.3125</v>
      </c>
      <c r="E128" s="6">
        <f t="shared" si="94"/>
        <v>6.25E-2</v>
      </c>
      <c r="F128" s="6">
        <f t="shared" si="94"/>
        <v>0.125</v>
      </c>
      <c r="G128" s="6">
        <f t="shared" si="94"/>
        <v>0</v>
      </c>
      <c r="H128" s="6">
        <f t="shared" si="94"/>
        <v>0</v>
      </c>
      <c r="I128" s="6">
        <f t="shared" si="94"/>
        <v>0.125</v>
      </c>
      <c r="J128" s="6"/>
      <c r="K128" s="6">
        <f t="shared" ref="K128:K130" si="95">B128+C128</f>
        <v>0.375</v>
      </c>
      <c r="M128">
        <f t="shared" ref="M128:M131" si="96">SUM(B128:I128)</f>
        <v>1</v>
      </c>
      <c r="N128">
        <f t="shared" ref="N128:N131" si="97">SUM(B128:J128)</f>
        <v>1</v>
      </c>
      <c r="P128" s="22" t="s">
        <v>120</v>
      </c>
      <c r="Q128" s="40">
        <v>0.2</v>
      </c>
      <c r="R128" s="40">
        <v>7.3170731707317069E-2</v>
      </c>
      <c r="S128" s="40">
        <v>2.564102564102564E-2</v>
      </c>
    </row>
    <row r="129" spans="1:21" x14ac:dyDescent="0.15">
      <c r="A129" t="s">
        <v>28</v>
      </c>
      <c r="B129" s="6">
        <f t="shared" si="94"/>
        <v>5.5555555555555552E-2</v>
      </c>
      <c r="C129" s="6">
        <f t="shared" si="94"/>
        <v>0.51388888888888884</v>
      </c>
      <c r="D129" s="6">
        <f t="shared" si="94"/>
        <v>0.19444444444444445</v>
      </c>
      <c r="E129" s="6">
        <f t="shared" si="94"/>
        <v>8.3333333333333329E-2</v>
      </c>
      <c r="F129" s="6">
        <f t="shared" si="94"/>
        <v>4.1666666666666664E-2</v>
      </c>
      <c r="G129" s="6">
        <f t="shared" si="94"/>
        <v>1.3888888888888888E-2</v>
      </c>
      <c r="H129" s="6">
        <f t="shared" si="94"/>
        <v>2.7777777777777776E-2</v>
      </c>
      <c r="I129" s="6">
        <f t="shared" si="94"/>
        <v>6.9444444444444448E-2</v>
      </c>
      <c r="J129" s="6"/>
      <c r="K129" s="6">
        <f t="shared" si="95"/>
        <v>0.56944444444444442</v>
      </c>
      <c r="M129">
        <f t="shared" si="96"/>
        <v>0.99999999999999989</v>
      </c>
      <c r="N129">
        <f t="shared" si="97"/>
        <v>0.99999999999999989</v>
      </c>
      <c r="P129" s="22" t="s">
        <v>121</v>
      </c>
      <c r="Q129" s="40">
        <v>0.20224719101123595</v>
      </c>
      <c r="R129" s="40">
        <v>7.3684210526315783E-2</v>
      </c>
      <c r="S129" s="40">
        <v>5.4945054945054944E-2</v>
      </c>
    </row>
    <row r="130" spans="1:21" x14ac:dyDescent="0.15">
      <c r="A130" t="s">
        <v>27</v>
      </c>
      <c r="B130" s="6">
        <f t="shared" si="94"/>
        <v>4.6728971962616821E-2</v>
      </c>
      <c r="C130" s="6">
        <f t="shared" si="94"/>
        <v>0.49532710280373832</v>
      </c>
      <c r="D130" s="6">
        <f t="shared" si="94"/>
        <v>0.19626168224299065</v>
      </c>
      <c r="E130" s="6">
        <f t="shared" si="94"/>
        <v>6.5420560747663545E-2</v>
      </c>
      <c r="F130" s="6">
        <f t="shared" si="94"/>
        <v>9.3457943925233641E-2</v>
      </c>
      <c r="G130" s="6">
        <f t="shared" si="94"/>
        <v>2.8037383177570093E-2</v>
      </c>
      <c r="H130" s="6">
        <f t="shared" si="94"/>
        <v>0</v>
      </c>
      <c r="I130" s="6">
        <f t="shared" si="94"/>
        <v>7.476635514018691E-2</v>
      </c>
      <c r="J130" s="6"/>
      <c r="K130" s="6">
        <f t="shared" si="95"/>
        <v>0.54205607476635509</v>
      </c>
      <c r="M130">
        <f t="shared" si="96"/>
        <v>1</v>
      </c>
      <c r="N130">
        <f t="shared" si="97"/>
        <v>1</v>
      </c>
      <c r="P130" s="22" t="s">
        <v>122</v>
      </c>
      <c r="Q130" s="40">
        <v>0.27500000000000002</v>
      </c>
      <c r="R130" s="40">
        <v>0.1702127659574468</v>
      </c>
      <c r="S130" s="40">
        <v>9.5238095238095233E-2</v>
      </c>
    </row>
    <row r="131" spans="1:21" x14ac:dyDescent="0.15">
      <c r="A131" t="s">
        <v>66</v>
      </c>
      <c r="B131" s="6">
        <f t="shared" si="94"/>
        <v>7.1428571428571425E-2</v>
      </c>
      <c r="C131" s="6">
        <f t="shared" si="94"/>
        <v>0.5</v>
      </c>
      <c r="D131" s="6">
        <f t="shared" si="94"/>
        <v>7.1428571428571425E-2</v>
      </c>
      <c r="E131" s="6">
        <f t="shared" si="94"/>
        <v>0.21428571428571427</v>
      </c>
      <c r="F131" s="6">
        <f t="shared" si="94"/>
        <v>7.1428571428571425E-2</v>
      </c>
      <c r="G131" s="6">
        <f t="shared" si="94"/>
        <v>7.1428571428571425E-2</v>
      </c>
      <c r="H131" s="6">
        <f t="shared" si="94"/>
        <v>0</v>
      </c>
      <c r="I131" s="6">
        <f t="shared" si="94"/>
        <v>0</v>
      </c>
      <c r="J131" s="6"/>
      <c r="K131" s="6">
        <f>B131+C131</f>
        <v>0.5714285714285714</v>
      </c>
      <c r="M131">
        <f t="shared" si="96"/>
        <v>0.99999999999999989</v>
      </c>
      <c r="N131">
        <f t="shared" si="97"/>
        <v>0.99999999999999989</v>
      </c>
      <c r="P131" s="22" t="s">
        <v>68</v>
      </c>
      <c r="Q131" s="40">
        <v>0.18571428571428572</v>
      </c>
      <c r="R131" s="40">
        <v>8.7866108786610872E-2</v>
      </c>
      <c r="S131" s="40">
        <v>4.5045045045045043E-2</v>
      </c>
    </row>
    <row r="132" spans="1:21" x14ac:dyDescent="0.15">
      <c r="A132" t="s">
        <v>68</v>
      </c>
      <c r="B132" s="6">
        <f t="shared" si="94"/>
        <v>4.4843049327354258E-2</v>
      </c>
      <c r="C132" s="6">
        <f t="shared" si="94"/>
        <v>0.47533632286995514</v>
      </c>
      <c r="D132" s="6">
        <f t="shared" si="94"/>
        <v>0.19730941704035873</v>
      </c>
      <c r="E132" s="6">
        <f t="shared" si="94"/>
        <v>8.9686098654708515E-2</v>
      </c>
      <c r="F132" s="6">
        <f t="shared" si="94"/>
        <v>7.1748878923766815E-2</v>
      </c>
      <c r="G132" s="6">
        <f t="shared" si="94"/>
        <v>2.2421524663677129E-2</v>
      </c>
      <c r="H132" s="6">
        <f t="shared" si="94"/>
        <v>1.3452914798206279E-2</v>
      </c>
      <c r="I132" s="6">
        <f t="shared" si="94"/>
        <v>8.520179372197309E-2</v>
      </c>
      <c r="J132" s="6"/>
      <c r="K132" s="6">
        <f>B132+C132</f>
        <v>0.52017937219730936</v>
      </c>
    </row>
    <row r="133" spans="1:21" x14ac:dyDescent="0.15">
      <c r="B133" s="6"/>
      <c r="C133" s="6"/>
      <c r="D133" s="6"/>
      <c r="E133" s="6"/>
      <c r="F133" s="6"/>
      <c r="G133" s="6"/>
      <c r="H133" s="6"/>
      <c r="I133" s="6"/>
      <c r="J133" s="6"/>
      <c r="K133" s="6"/>
      <c r="P133" s="1" t="s">
        <v>1</v>
      </c>
    </row>
    <row r="134" spans="1:21" ht="14.25" x14ac:dyDescent="0.15">
      <c r="A134" s="21" t="s">
        <v>18</v>
      </c>
      <c r="P134" s="1" t="s">
        <v>33</v>
      </c>
      <c r="Q134" s="22" t="s">
        <v>18</v>
      </c>
      <c r="R134" s="22" t="s">
        <v>17</v>
      </c>
      <c r="S134" s="22" t="s">
        <v>16</v>
      </c>
      <c r="U134" s="44" t="s">
        <v>149</v>
      </c>
    </row>
    <row r="135" spans="1:21" x14ac:dyDescent="0.15">
      <c r="A135" s="1" t="s">
        <v>31</v>
      </c>
      <c r="B135">
        <v>1</v>
      </c>
      <c r="C135">
        <v>2</v>
      </c>
      <c r="D135" s="22">
        <v>3</v>
      </c>
      <c r="E135" s="22">
        <v>4</v>
      </c>
      <c r="F135">
        <v>5</v>
      </c>
      <c r="G135">
        <v>6</v>
      </c>
      <c r="H135">
        <v>7</v>
      </c>
      <c r="I135">
        <v>8</v>
      </c>
      <c r="J135" t="s">
        <v>65</v>
      </c>
      <c r="P135" s="22" t="s">
        <v>34</v>
      </c>
      <c r="Q135" s="40">
        <v>6.25E-2</v>
      </c>
      <c r="R135" s="40">
        <v>4.3478260869565216E-2</v>
      </c>
      <c r="S135" s="40">
        <v>0.1</v>
      </c>
    </row>
    <row r="136" spans="1:21" x14ac:dyDescent="0.15">
      <c r="A136" t="s">
        <v>25</v>
      </c>
      <c r="B136">
        <v>1</v>
      </c>
      <c r="C136">
        <v>6</v>
      </c>
      <c r="D136" s="22">
        <v>4</v>
      </c>
      <c r="E136" s="22">
        <v>1</v>
      </c>
      <c r="F136">
        <v>1</v>
      </c>
      <c r="G136">
        <v>0</v>
      </c>
      <c r="H136">
        <v>0</v>
      </c>
      <c r="I136">
        <v>1</v>
      </c>
      <c r="J136">
        <v>1</v>
      </c>
      <c r="M136">
        <f>SUM(B136:I136)</f>
        <v>14</v>
      </c>
      <c r="N136">
        <f>SUM(B136:J136)</f>
        <v>15</v>
      </c>
      <c r="P136" s="22" t="s">
        <v>119</v>
      </c>
      <c r="Q136" s="40">
        <v>0</v>
      </c>
      <c r="R136" s="40">
        <v>6.0606060606060608E-2</v>
      </c>
      <c r="S136" s="40">
        <v>0.2</v>
      </c>
    </row>
    <row r="137" spans="1:21" x14ac:dyDescent="0.15">
      <c r="A137" t="s">
        <v>29</v>
      </c>
      <c r="B137">
        <v>2</v>
      </c>
      <c r="C137">
        <v>9</v>
      </c>
      <c r="D137" s="22">
        <v>3</v>
      </c>
      <c r="E137" s="22">
        <v>1</v>
      </c>
      <c r="F137">
        <v>0</v>
      </c>
      <c r="G137">
        <v>0</v>
      </c>
      <c r="H137">
        <v>0</v>
      </c>
      <c r="I137">
        <v>0</v>
      </c>
      <c r="J137">
        <v>2</v>
      </c>
      <c r="M137">
        <f t="shared" ref="M137:M140" si="98">SUM(B137:I137)</f>
        <v>15</v>
      </c>
      <c r="N137">
        <f t="shared" ref="N137:N140" si="99">SUM(B137:J137)</f>
        <v>17</v>
      </c>
      <c r="P137" s="22" t="s">
        <v>120</v>
      </c>
      <c r="Q137" s="40">
        <v>0</v>
      </c>
      <c r="R137" s="40">
        <v>0</v>
      </c>
      <c r="S137" s="40">
        <v>0.15384615384615385</v>
      </c>
    </row>
    <row r="138" spans="1:21" x14ac:dyDescent="0.15">
      <c r="A138" t="s">
        <v>28</v>
      </c>
      <c r="B138">
        <v>13</v>
      </c>
      <c r="C138">
        <v>35</v>
      </c>
      <c r="D138" s="22">
        <v>8</v>
      </c>
      <c r="E138" s="22">
        <v>2</v>
      </c>
      <c r="F138">
        <v>0</v>
      </c>
      <c r="G138">
        <v>1</v>
      </c>
      <c r="H138">
        <v>2</v>
      </c>
      <c r="I138">
        <v>0</v>
      </c>
      <c r="J138">
        <v>17</v>
      </c>
      <c r="M138">
        <f t="shared" si="98"/>
        <v>61</v>
      </c>
      <c r="N138">
        <f t="shared" si="99"/>
        <v>78</v>
      </c>
      <c r="P138" s="22" t="s">
        <v>121</v>
      </c>
      <c r="Q138" s="40">
        <v>0</v>
      </c>
      <c r="R138" s="40">
        <v>1.0526315789473684E-2</v>
      </c>
      <c r="S138" s="40">
        <v>5.4945054945054944E-2</v>
      </c>
    </row>
    <row r="139" spans="1:21" x14ac:dyDescent="0.15">
      <c r="A139" t="s">
        <v>27</v>
      </c>
      <c r="B139">
        <v>22</v>
      </c>
      <c r="C139">
        <v>52</v>
      </c>
      <c r="D139" s="22">
        <v>21</v>
      </c>
      <c r="E139" s="22">
        <v>3</v>
      </c>
      <c r="F139">
        <v>6</v>
      </c>
      <c r="G139">
        <v>1</v>
      </c>
      <c r="H139">
        <v>1</v>
      </c>
      <c r="I139">
        <v>0</v>
      </c>
      <c r="J139">
        <v>12</v>
      </c>
      <c r="M139">
        <f t="shared" si="98"/>
        <v>106</v>
      </c>
      <c r="N139">
        <f t="shared" si="99"/>
        <v>118</v>
      </c>
      <c r="P139" s="22" t="s">
        <v>122</v>
      </c>
      <c r="Q139" s="40">
        <v>0</v>
      </c>
      <c r="R139" s="40">
        <v>0</v>
      </c>
      <c r="S139" s="40">
        <v>2.3809523809523808E-2</v>
      </c>
    </row>
    <row r="140" spans="1:21" x14ac:dyDescent="0.15">
      <c r="A140" t="s">
        <v>66</v>
      </c>
      <c r="B140">
        <v>1</v>
      </c>
      <c r="C140">
        <v>8</v>
      </c>
      <c r="D140" s="22">
        <v>3</v>
      </c>
      <c r="E140" s="22">
        <v>2</v>
      </c>
      <c r="F140">
        <v>0</v>
      </c>
      <c r="G140">
        <v>0</v>
      </c>
      <c r="H140">
        <v>0</v>
      </c>
      <c r="I140">
        <v>0</v>
      </c>
      <c r="J140">
        <v>4</v>
      </c>
      <c r="M140">
        <f t="shared" si="98"/>
        <v>14</v>
      </c>
      <c r="N140">
        <f t="shared" si="99"/>
        <v>18</v>
      </c>
      <c r="P140" s="22" t="s">
        <v>68</v>
      </c>
      <c r="Q140" s="40">
        <v>4.7619047619047623E-3</v>
      </c>
      <c r="R140" s="40">
        <v>1.6736401673640166E-2</v>
      </c>
      <c r="S140" s="40">
        <v>9.0090090090090086E-2</v>
      </c>
    </row>
    <row r="141" spans="1:21" x14ac:dyDescent="0.15">
      <c r="A141" t="s">
        <v>68</v>
      </c>
      <c r="B141">
        <f>SUM(B136:B140)</f>
        <v>39</v>
      </c>
      <c r="C141">
        <f t="shared" ref="C141" si="100">SUM(C136:C140)</f>
        <v>110</v>
      </c>
      <c r="D141">
        <f t="shared" ref="D141" si="101">SUM(D136:D140)</f>
        <v>39</v>
      </c>
      <c r="E141">
        <f t="shared" ref="E141" si="102">SUM(E136:E140)</f>
        <v>9</v>
      </c>
      <c r="F141">
        <f t="shared" ref="F141" si="103">SUM(F136:F140)</f>
        <v>7</v>
      </c>
      <c r="G141">
        <f t="shared" ref="G141" si="104">SUM(G136:G140)</f>
        <v>2</v>
      </c>
      <c r="H141">
        <f t="shared" ref="H141" si="105">SUM(H136:H140)</f>
        <v>3</v>
      </c>
      <c r="I141">
        <f t="shared" ref="I141" si="106">SUM(I136:I140)</f>
        <v>1</v>
      </c>
      <c r="J141">
        <f t="shared" ref="J141" si="107">SUM(J136:J140)</f>
        <v>36</v>
      </c>
    </row>
    <row r="142" spans="1:21" x14ac:dyDescent="0.15">
      <c r="O142" s="5"/>
    </row>
    <row r="143" spans="1:21" x14ac:dyDescent="0.15">
      <c r="A143" t="s">
        <v>31</v>
      </c>
      <c r="B143">
        <v>1</v>
      </c>
      <c r="C143">
        <v>2</v>
      </c>
      <c r="D143">
        <v>3</v>
      </c>
      <c r="E143">
        <v>4</v>
      </c>
      <c r="F143">
        <v>5</v>
      </c>
      <c r="G143">
        <v>6</v>
      </c>
      <c r="H143">
        <v>7</v>
      </c>
      <c r="I143">
        <v>8</v>
      </c>
      <c r="J143" t="s">
        <v>66</v>
      </c>
      <c r="K143" t="s">
        <v>67</v>
      </c>
      <c r="O143" s="5"/>
    </row>
    <row r="144" spans="1:21" x14ac:dyDescent="0.15">
      <c r="A144" t="s">
        <v>25</v>
      </c>
      <c r="B144" s="6">
        <f>B136/SUM($B136:$I136)</f>
        <v>7.1428571428571425E-2</v>
      </c>
      <c r="C144" s="6">
        <f t="shared" ref="C144:I144" si="108">C136/SUM($B136:$I136)</f>
        <v>0.42857142857142855</v>
      </c>
      <c r="D144" s="6">
        <f t="shared" si="108"/>
        <v>0.2857142857142857</v>
      </c>
      <c r="E144" s="6">
        <f t="shared" si="108"/>
        <v>7.1428571428571425E-2</v>
      </c>
      <c r="F144" s="6">
        <f t="shared" si="108"/>
        <v>7.1428571428571425E-2</v>
      </c>
      <c r="G144" s="6">
        <f t="shared" si="108"/>
        <v>0</v>
      </c>
      <c r="H144" s="6">
        <f t="shared" si="108"/>
        <v>0</v>
      </c>
      <c r="I144" s="6">
        <f t="shared" si="108"/>
        <v>7.1428571428571425E-2</v>
      </c>
      <c r="J144" s="6"/>
      <c r="K144" s="6">
        <f>B144+C144</f>
        <v>0.5</v>
      </c>
      <c r="M144">
        <f>SUM(B144:I144)</f>
        <v>0.99999999999999989</v>
      </c>
      <c r="N144">
        <f>SUM(B144:J144)</f>
        <v>0.99999999999999989</v>
      </c>
      <c r="O144" s="5"/>
    </row>
    <row r="145" spans="1:21" x14ac:dyDescent="0.15">
      <c r="A145" t="s">
        <v>29</v>
      </c>
      <c r="B145" s="6">
        <f t="shared" ref="B145:I149" si="109">B137/SUM($B137:$I137)</f>
        <v>0.13333333333333333</v>
      </c>
      <c r="C145" s="6">
        <f t="shared" si="109"/>
        <v>0.6</v>
      </c>
      <c r="D145" s="6">
        <f t="shared" si="109"/>
        <v>0.2</v>
      </c>
      <c r="E145" s="6">
        <f t="shared" si="109"/>
        <v>6.6666666666666666E-2</v>
      </c>
      <c r="F145" s="6">
        <f t="shared" si="109"/>
        <v>0</v>
      </c>
      <c r="G145" s="6">
        <f t="shared" si="109"/>
        <v>0</v>
      </c>
      <c r="H145" s="6">
        <f t="shared" si="109"/>
        <v>0</v>
      </c>
      <c r="I145" s="6">
        <f t="shared" si="109"/>
        <v>0</v>
      </c>
      <c r="J145" s="6"/>
      <c r="K145" s="6">
        <f t="shared" ref="K145:K147" si="110">B145+C145</f>
        <v>0.73333333333333328</v>
      </c>
      <c r="M145">
        <f t="shared" ref="M145:M148" si="111">SUM(B145:I145)</f>
        <v>1</v>
      </c>
      <c r="N145">
        <f t="shared" ref="N145:N148" si="112">SUM(B145:J145)</f>
        <v>1</v>
      </c>
      <c r="O145" s="5"/>
    </row>
    <row r="146" spans="1:21" x14ac:dyDescent="0.15">
      <c r="A146" t="s">
        <v>28</v>
      </c>
      <c r="B146" s="6">
        <f t="shared" si="109"/>
        <v>0.21311475409836064</v>
      </c>
      <c r="C146" s="6">
        <f t="shared" si="109"/>
        <v>0.57377049180327866</v>
      </c>
      <c r="D146" s="6">
        <f t="shared" si="109"/>
        <v>0.13114754098360656</v>
      </c>
      <c r="E146" s="6">
        <f t="shared" si="109"/>
        <v>3.2786885245901641E-2</v>
      </c>
      <c r="F146" s="6">
        <f t="shared" si="109"/>
        <v>0</v>
      </c>
      <c r="G146" s="6">
        <f t="shared" si="109"/>
        <v>1.6393442622950821E-2</v>
      </c>
      <c r="H146" s="6">
        <f t="shared" si="109"/>
        <v>3.2786885245901641E-2</v>
      </c>
      <c r="I146" s="6">
        <f t="shared" si="109"/>
        <v>0</v>
      </c>
      <c r="J146" s="6"/>
      <c r="K146" s="6">
        <f t="shared" si="110"/>
        <v>0.78688524590163933</v>
      </c>
      <c r="M146">
        <f t="shared" si="111"/>
        <v>1</v>
      </c>
      <c r="N146">
        <f t="shared" si="112"/>
        <v>1</v>
      </c>
      <c r="O146" s="5"/>
    </row>
    <row r="147" spans="1:21" x14ac:dyDescent="0.15">
      <c r="A147" t="s">
        <v>27</v>
      </c>
      <c r="B147" s="6">
        <f t="shared" si="109"/>
        <v>0.20754716981132076</v>
      </c>
      <c r="C147" s="6">
        <f t="shared" si="109"/>
        <v>0.49056603773584906</v>
      </c>
      <c r="D147" s="6">
        <f t="shared" si="109"/>
        <v>0.19811320754716982</v>
      </c>
      <c r="E147" s="6">
        <f t="shared" si="109"/>
        <v>2.8301886792452831E-2</v>
      </c>
      <c r="F147" s="6">
        <f t="shared" si="109"/>
        <v>5.6603773584905662E-2</v>
      </c>
      <c r="G147" s="6">
        <f t="shared" si="109"/>
        <v>9.433962264150943E-3</v>
      </c>
      <c r="H147" s="6">
        <f t="shared" si="109"/>
        <v>9.433962264150943E-3</v>
      </c>
      <c r="I147" s="6">
        <f t="shared" si="109"/>
        <v>0</v>
      </c>
      <c r="J147" s="6"/>
      <c r="K147" s="6">
        <f t="shared" si="110"/>
        <v>0.69811320754716988</v>
      </c>
      <c r="M147">
        <f t="shared" si="111"/>
        <v>1.0000000000000002</v>
      </c>
      <c r="N147">
        <f t="shared" si="112"/>
        <v>1.0000000000000002</v>
      </c>
      <c r="O147" s="5"/>
    </row>
    <row r="148" spans="1:21" x14ac:dyDescent="0.15">
      <c r="A148" t="s">
        <v>66</v>
      </c>
      <c r="B148" s="6">
        <f t="shared" si="109"/>
        <v>7.1428571428571425E-2</v>
      </c>
      <c r="C148" s="6">
        <f t="shared" si="109"/>
        <v>0.5714285714285714</v>
      </c>
      <c r="D148" s="6">
        <f t="shared" si="109"/>
        <v>0.21428571428571427</v>
      </c>
      <c r="E148" s="6">
        <f t="shared" si="109"/>
        <v>0.14285714285714285</v>
      </c>
      <c r="F148" s="6">
        <f t="shared" si="109"/>
        <v>0</v>
      </c>
      <c r="G148" s="6">
        <f t="shared" si="109"/>
        <v>0</v>
      </c>
      <c r="H148" s="6">
        <f t="shared" si="109"/>
        <v>0</v>
      </c>
      <c r="I148" s="6">
        <f t="shared" si="109"/>
        <v>0</v>
      </c>
      <c r="J148" s="6"/>
      <c r="K148" s="6">
        <f>B148+C148</f>
        <v>0.64285714285714279</v>
      </c>
      <c r="M148">
        <f t="shared" si="111"/>
        <v>1</v>
      </c>
      <c r="N148">
        <f t="shared" si="112"/>
        <v>1</v>
      </c>
    </row>
    <row r="149" spans="1:21" x14ac:dyDescent="0.15">
      <c r="A149" t="s">
        <v>68</v>
      </c>
      <c r="B149" s="6">
        <f t="shared" si="109"/>
        <v>0.18571428571428572</v>
      </c>
      <c r="C149" s="6">
        <f t="shared" si="109"/>
        <v>0.52380952380952384</v>
      </c>
      <c r="D149" s="6">
        <f t="shared" si="109"/>
        <v>0.18571428571428572</v>
      </c>
      <c r="E149" s="6">
        <f t="shared" si="109"/>
        <v>4.2857142857142858E-2</v>
      </c>
      <c r="F149" s="6">
        <f t="shared" si="109"/>
        <v>3.3333333333333333E-2</v>
      </c>
      <c r="G149" s="6">
        <f t="shared" si="109"/>
        <v>9.5238095238095247E-3</v>
      </c>
      <c r="H149" s="6">
        <f t="shared" si="109"/>
        <v>1.4285714285714285E-2</v>
      </c>
      <c r="I149" s="6">
        <f t="shared" si="109"/>
        <v>4.7619047619047623E-3</v>
      </c>
      <c r="J149" s="6"/>
      <c r="K149" s="6">
        <f>B149+C149</f>
        <v>0.70952380952380956</v>
      </c>
    </row>
    <row r="153" spans="1:21" ht="14.25" x14ac:dyDescent="0.15">
      <c r="U153" s="44" t="s">
        <v>150</v>
      </c>
    </row>
    <row r="173" spans="16:30" x14ac:dyDescent="0.15">
      <c r="U173" s="141">
        <v>3</v>
      </c>
      <c r="V173" s="141"/>
      <c r="W173" s="141"/>
      <c r="X173" s="141"/>
      <c r="Y173" s="141"/>
      <c r="Z173" s="141"/>
      <c r="AA173" s="141"/>
      <c r="AB173" s="141"/>
      <c r="AC173" s="141"/>
      <c r="AD173" s="141"/>
    </row>
    <row r="174" spans="16:30" ht="14.25" x14ac:dyDescent="0.15">
      <c r="P174" s="1" t="s">
        <v>67</v>
      </c>
      <c r="U174" s="44" t="s">
        <v>151</v>
      </c>
    </row>
    <row r="175" spans="16:30" ht="14.25" x14ac:dyDescent="0.15">
      <c r="P175" s="1" t="s">
        <v>31</v>
      </c>
      <c r="Q175" s="22" t="s">
        <v>18</v>
      </c>
      <c r="R175" s="22" t="s">
        <v>17</v>
      </c>
      <c r="S175" s="22" t="s">
        <v>16</v>
      </c>
      <c r="U175" s="44"/>
    </row>
    <row r="176" spans="16:30" x14ac:dyDescent="0.15">
      <c r="P176" s="22" t="s">
        <v>34</v>
      </c>
      <c r="Q176" s="39">
        <v>0.64285714285714279</v>
      </c>
      <c r="R176" s="39">
        <v>0.76470588235294124</v>
      </c>
      <c r="S176" s="6">
        <v>0.5714285714285714</v>
      </c>
    </row>
    <row r="177" spans="15:19" x14ac:dyDescent="0.15">
      <c r="P177" s="22" t="s">
        <v>119</v>
      </c>
      <c r="Q177" s="39">
        <v>0.5</v>
      </c>
      <c r="R177" s="39">
        <v>0.46666666666666667</v>
      </c>
      <c r="S177" s="39">
        <v>0.21428571428571427</v>
      </c>
    </row>
    <row r="178" spans="15:19" x14ac:dyDescent="0.15">
      <c r="P178" s="22" t="s">
        <v>120</v>
      </c>
      <c r="Q178" s="39">
        <v>0.73333333333333328</v>
      </c>
      <c r="R178" s="39">
        <v>0.47058823529411764</v>
      </c>
      <c r="S178" s="6">
        <v>0.375</v>
      </c>
    </row>
    <row r="179" spans="15:19" x14ac:dyDescent="0.15">
      <c r="P179" s="22" t="s">
        <v>121</v>
      </c>
      <c r="Q179" s="39">
        <v>0.78688524590163933</v>
      </c>
      <c r="R179" s="39">
        <v>0.63013698630136994</v>
      </c>
      <c r="S179" s="6">
        <v>0.56338028169014087</v>
      </c>
    </row>
    <row r="180" spans="15:19" x14ac:dyDescent="0.15">
      <c r="P180" s="22" t="s">
        <v>122</v>
      </c>
      <c r="Q180" s="39">
        <v>0.69811320754716988</v>
      </c>
      <c r="R180" s="39">
        <v>0.60683760683760679</v>
      </c>
      <c r="S180" s="6">
        <v>0.53271028037383172</v>
      </c>
    </row>
    <row r="181" spans="15:19" x14ac:dyDescent="0.15">
      <c r="O181" s="5"/>
      <c r="P181" s="22" t="s">
        <v>68</v>
      </c>
      <c r="Q181" s="39">
        <v>0.70952380952380956</v>
      </c>
      <c r="R181" s="39">
        <v>0.60669456066945604</v>
      </c>
      <c r="S181" s="6">
        <v>0.51351351351351349</v>
      </c>
    </row>
    <row r="182" spans="15:19" x14ac:dyDescent="0.15">
      <c r="O182" s="5"/>
    </row>
    <row r="183" spans="15:19" x14ac:dyDescent="0.15">
      <c r="O183" s="5"/>
      <c r="P183" s="1" t="s">
        <v>69</v>
      </c>
    </row>
    <row r="184" spans="15:19" x14ac:dyDescent="0.15">
      <c r="O184" s="5"/>
      <c r="P184" s="1" t="s">
        <v>31</v>
      </c>
      <c r="Q184" s="22" t="s">
        <v>18</v>
      </c>
      <c r="R184" s="22" t="s">
        <v>17</v>
      </c>
      <c r="S184" s="22" t="s">
        <v>16</v>
      </c>
    </row>
    <row r="185" spans="15:19" x14ac:dyDescent="0.15">
      <c r="O185" s="5"/>
      <c r="P185" s="22" t="s">
        <v>34</v>
      </c>
      <c r="Q185" s="39">
        <v>7.1428571428571425E-2</v>
      </c>
      <c r="R185" s="39">
        <v>0.11764705882352941</v>
      </c>
      <c r="S185" s="39">
        <v>7.1428571428571425E-2</v>
      </c>
    </row>
    <row r="186" spans="15:19" x14ac:dyDescent="0.15">
      <c r="O186" s="5"/>
      <c r="P186" s="22" t="s">
        <v>119</v>
      </c>
      <c r="Q186" s="39">
        <v>7.1428571428571425E-2</v>
      </c>
      <c r="R186" s="39">
        <v>0</v>
      </c>
      <c r="S186" s="39">
        <v>0</v>
      </c>
    </row>
    <row r="187" spans="15:19" x14ac:dyDescent="0.15">
      <c r="O187" s="5"/>
      <c r="P187" s="22" t="s">
        <v>120</v>
      </c>
      <c r="Q187" s="39">
        <v>0.13333333333333333</v>
      </c>
      <c r="R187" s="39">
        <v>0</v>
      </c>
      <c r="S187" s="39">
        <v>0</v>
      </c>
    </row>
    <row r="188" spans="15:19" x14ac:dyDescent="0.15">
      <c r="O188" s="5"/>
      <c r="P188" s="22" t="s">
        <v>121</v>
      </c>
      <c r="Q188" s="39">
        <v>0.21311475409836064</v>
      </c>
      <c r="R188" s="39">
        <v>9.5890410958904104E-2</v>
      </c>
      <c r="S188" s="39">
        <v>5.6338028169014086E-2</v>
      </c>
    </row>
    <row r="189" spans="15:19" x14ac:dyDescent="0.15">
      <c r="O189" s="5"/>
      <c r="P189" s="22" t="s">
        <v>122</v>
      </c>
      <c r="Q189" s="39">
        <v>0.20754716981132076</v>
      </c>
      <c r="R189" s="39">
        <v>0.10256410256410256</v>
      </c>
      <c r="S189" s="39">
        <v>4.6728971962616821E-2</v>
      </c>
    </row>
    <row r="190" spans="15:19" x14ac:dyDescent="0.15">
      <c r="O190" s="5"/>
      <c r="P190" s="22" t="s">
        <v>68</v>
      </c>
      <c r="Q190" s="39">
        <v>0.18571428571428572</v>
      </c>
      <c r="R190" s="39">
        <v>8.7866108786610872E-2</v>
      </c>
      <c r="S190" s="39">
        <v>4.5045045045045043E-2</v>
      </c>
    </row>
    <row r="191" spans="15:19" x14ac:dyDescent="0.15">
      <c r="O191" s="5"/>
    </row>
    <row r="192" spans="15:19" x14ac:dyDescent="0.15">
      <c r="O192" s="5"/>
      <c r="P192" s="1" t="s">
        <v>1</v>
      </c>
    </row>
    <row r="193" spans="15:21" ht="14.25" x14ac:dyDescent="0.15">
      <c r="O193" s="5"/>
      <c r="P193" s="1" t="s">
        <v>31</v>
      </c>
      <c r="Q193" s="22" t="s">
        <v>18</v>
      </c>
      <c r="R193" s="22" t="s">
        <v>17</v>
      </c>
      <c r="S193" s="22" t="s">
        <v>16</v>
      </c>
      <c r="U193" s="44" t="s">
        <v>152</v>
      </c>
    </row>
    <row r="194" spans="15:21" x14ac:dyDescent="0.15">
      <c r="O194" s="5"/>
      <c r="P194" s="22" t="s">
        <v>34</v>
      </c>
      <c r="Q194" s="39">
        <v>0</v>
      </c>
      <c r="R194" s="39">
        <v>0</v>
      </c>
      <c r="S194" s="39">
        <v>0</v>
      </c>
    </row>
    <row r="195" spans="15:21" x14ac:dyDescent="0.15">
      <c r="O195" s="5"/>
      <c r="P195" s="22" t="s">
        <v>119</v>
      </c>
      <c r="Q195" s="39">
        <v>7.1428571428571425E-2</v>
      </c>
      <c r="R195" s="39">
        <v>0.13333333333333333</v>
      </c>
      <c r="S195" s="39">
        <v>0.35714285714285715</v>
      </c>
    </row>
    <row r="196" spans="15:21" x14ac:dyDescent="0.15">
      <c r="O196" s="5"/>
      <c r="P196" s="22" t="s">
        <v>120</v>
      </c>
      <c r="Q196" s="39">
        <v>0</v>
      </c>
      <c r="R196" s="39">
        <v>0</v>
      </c>
      <c r="S196" s="39">
        <v>0.125</v>
      </c>
    </row>
    <row r="197" spans="15:21" x14ac:dyDescent="0.15">
      <c r="O197" s="5"/>
      <c r="P197" s="22" t="s">
        <v>121</v>
      </c>
      <c r="Q197" s="39">
        <v>0</v>
      </c>
      <c r="R197" s="39">
        <v>1.3698630136986301E-2</v>
      </c>
      <c r="S197" s="39">
        <v>7.0422535211267609E-2</v>
      </c>
    </row>
    <row r="198" spans="15:21" x14ac:dyDescent="0.15">
      <c r="P198" s="22" t="s">
        <v>122</v>
      </c>
      <c r="Q198" s="39">
        <v>0</v>
      </c>
      <c r="R198" s="39">
        <v>8.5470085470085479E-3</v>
      </c>
      <c r="S198" s="39">
        <v>7.476635514018691E-2</v>
      </c>
    </row>
    <row r="199" spans="15:21" x14ac:dyDescent="0.15">
      <c r="P199" s="22" t="s">
        <v>68</v>
      </c>
      <c r="Q199" s="39">
        <v>4.7619047619047623E-3</v>
      </c>
      <c r="R199" s="39">
        <v>1.6736401673640166E-2</v>
      </c>
      <c r="S199" s="39">
        <v>9.0090090090090086E-2</v>
      </c>
    </row>
    <row r="200" spans="15:21" x14ac:dyDescent="0.15">
      <c r="Q200" s="6"/>
      <c r="R200" s="6"/>
      <c r="S200" s="6"/>
    </row>
    <row r="201" spans="15:21" x14ac:dyDescent="0.15">
      <c r="Q201" s="6"/>
      <c r="R201" s="6"/>
      <c r="S201" s="6"/>
    </row>
    <row r="202" spans="15:21" x14ac:dyDescent="0.15">
      <c r="Q202" s="6"/>
      <c r="R202" s="6"/>
      <c r="S202" s="6"/>
    </row>
    <row r="212" spans="21:21" ht="14.25" x14ac:dyDescent="0.15">
      <c r="U212" s="44" t="s">
        <v>153</v>
      </c>
    </row>
    <row r="232" spans="16:30" x14ac:dyDescent="0.15">
      <c r="U232" s="141">
        <v>4</v>
      </c>
      <c r="V232" s="141"/>
      <c r="W232" s="141"/>
      <c r="X232" s="141"/>
      <c r="Y232" s="141"/>
      <c r="Z232" s="141"/>
      <c r="AA232" s="141"/>
      <c r="AB232" s="141"/>
      <c r="AC232" s="141"/>
      <c r="AD232" s="141"/>
    </row>
    <row r="233" spans="16:30" ht="14.25" x14ac:dyDescent="0.15">
      <c r="P233" s="1" t="s">
        <v>67</v>
      </c>
      <c r="U233" s="44" t="s">
        <v>156</v>
      </c>
    </row>
    <row r="234" spans="16:30" x14ac:dyDescent="0.15">
      <c r="P234" s="1" t="s">
        <v>31</v>
      </c>
      <c r="Q234" s="22" t="s">
        <v>18</v>
      </c>
      <c r="R234" s="22" t="s">
        <v>17</v>
      </c>
      <c r="S234" s="22" t="s">
        <v>16</v>
      </c>
      <c r="U234" t="s">
        <v>158</v>
      </c>
    </row>
    <row r="235" spans="16:30" x14ac:dyDescent="0.15">
      <c r="P235" t="s">
        <v>34</v>
      </c>
      <c r="Q235" s="39">
        <v>0.70588235294117641</v>
      </c>
      <c r="R235" s="39">
        <v>0.61194029850746268</v>
      </c>
      <c r="S235" s="39">
        <v>0.57894736842105265</v>
      </c>
    </row>
    <row r="236" spans="16:30" x14ac:dyDescent="0.15">
      <c r="P236" t="s">
        <v>51</v>
      </c>
      <c r="Q236" s="39">
        <v>0.66666666666666674</v>
      </c>
      <c r="R236" s="39">
        <v>0.61111111111111116</v>
      </c>
      <c r="S236" s="39">
        <v>0.5</v>
      </c>
    </row>
    <row r="237" spans="16:30" x14ac:dyDescent="0.15">
      <c r="P237" t="s">
        <v>50</v>
      </c>
      <c r="Q237" s="39">
        <v>0.6875</v>
      </c>
      <c r="R237" s="39">
        <v>0.50704225352112675</v>
      </c>
      <c r="S237" s="39">
        <v>0.43283582089552242</v>
      </c>
    </row>
    <row r="238" spans="16:30" x14ac:dyDescent="0.15">
      <c r="P238" t="s">
        <v>49</v>
      </c>
      <c r="Q238" s="39">
        <v>0.75806451612903225</v>
      </c>
      <c r="R238" s="39">
        <v>0.70769230769230773</v>
      </c>
      <c r="S238" s="39">
        <v>0.54838709677419351</v>
      </c>
    </row>
    <row r="239" spans="16:30" x14ac:dyDescent="0.15">
      <c r="P239" t="s">
        <v>68</v>
      </c>
      <c r="Q239" s="39">
        <v>0.70952380952380956</v>
      </c>
      <c r="R239" s="39">
        <v>0.60669456066945604</v>
      </c>
      <c r="S239" s="39">
        <v>0.51351351351351349</v>
      </c>
    </row>
    <row r="240" spans="16:30" x14ac:dyDescent="0.15">
      <c r="P240" s="22"/>
      <c r="Q240" s="39"/>
      <c r="R240" s="39"/>
      <c r="S240" s="39"/>
    </row>
    <row r="242" spans="15:21" x14ac:dyDescent="0.15">
      <c r="P242" s="1" t="s">
        <v>69</v>
      </c>
    </row>
    <row r="243" spans="15:21" x14ac:dyDescent="0.15">
      <c r="P243" s="1" t="s">
        <v>31</v>
      </c>
      <c r="Q243" s="22" t="s">
        <v>18</v>
      </c>
      <c r="R243" s="22" t="s">
        <v>17</v>
      </c>
      <c r="S243" s="22" t="s">
        <v>16</v>
      </c>
    </row>
    <row r="244" spans="15:21" x14ac:dyDescent="0.15">
      <c r="O244" s="5"/>
      <c r="P244" t="s">
        <v>34</v>
      </c>
      <c r="Q244" s="39">
        <v>0.19607843137254902</v>
      </c>
      <c r="R244" s="39">
        <v>8.9552238805970144E-2</v>
      </c>
      <c r="S244" s="39">
        <v>3.5087719298245612E-2</v>
      </c>
    </row>
    <row r="245" spans="15:21" x14ac:dyDescent="0.15">
      <c r="O245" s="5"/>
      <c r="P245" t="s">
        <v>51</v>
      </c>
      <c r="Q245" s="39">
        <v>0.18181818181818182</v>
      </c>
      <c r="R245" s="39">
        <v>5.5555555555555552E-2</v>
      </c>
      <c r="S245" s="39">
        <v>5.5555555555555552E-2</v>
      </c>
    </row>
    <row r="246" spans="15:21" x14ac:dyDescent="0.15">
      <c r="O246" s="5"/>
      <c r="P246" t="s">
        <v>50</v>
      </c>
      <c r="Q246" s="39">
        <v>0.15625</v>
      </c>
      <c r="R246" s="39">
        <v>7.0422535211267609E-2</v>
      </c>
      <c r="S246" s="39">
        <v>4.4776119402985072E-2</v>
      </c>
    </row>
    <row r="247" spans="15:21" x14ac:dyDescent="0.15">
      <c r="O247" s="5"/>
      <c r="P247" t="s">
        <v>49</v>
      </c>
      <c r="Q247" s="39">
        <v>0.20967741935483872</v>
      </c>
      <c r="R247" s="39">
        <v>0.12307692307692308</v>
      </c>
      <c r="S247" s="39">
        <v>4.8387096774193547E-2</v>
      </c>
    </row>
    <row r="248" spans="15:21" x14ac:dyDescent="0.15">
      <c r="O248" s="5"/>
      <c r="P248" t="s">
        <v>68</v>
      </c>
      <c r="Q248" s="39">
        <v>0.18571428571428572</v>
      </c>
      <c r="R248" s="39">
        <v>8.7866108786610872E-2</v>
      </c>
      <c r="S248" s="39">
        <v>4.5045045045045043E-2</v>
      </c>
    </row>
    <row r="249" spans="15:21" x14ac:dyDescent="0.15">
      <c r="O249" s="5"/>
      <c r="P249" s="22"/>
      <c r="Q249" s="39"/>
      <c r="S249" s="39"/>
    </row>
    <row r="250" spans="15:21" x14ac:dyDescent="0.15">
      <c r="O250" s="5"/>
    </row>
    <row r="251" spans="15:21" x14ac:dyDescent="0.15">
      <c r="O251" s="5"/>
      <c r="P251" s="1" t="s">
        <v>1</v>
      </c>
    </row>
    <row r="252" spans="15:21" ht="14.25" x14ac:dyDescent="0.15">
      <c r="O252" s="5"/>
      <c r="P252" s="1" t="s">
        <v>31</v>
      </c>
      <c r="Q252" s="22" t="s">
        <v>18</v>
      </c>
      <c r="R252" s="22" t="s">
        <v>17</v>
      </c>
      <c r="S252" s="22" t="s">
        <v>16</v>
      </c>
      <c r="U252" s="44" t="s">
        <v>155</v>
      </c>
    </row>
    <row r="253" spans="15:21" x14ac:dyDescent="0.15">
      <c r="O253" s="5"/>
      <c r="P253" t="s">
        <v>34</v>
      </c>
      <c r="Q253" s="39">
        <v>0</v>
      </c>
      <c r="R253" s="39">
        <v>1.4925373134328358E-2</v>
      </c>
      <c r="S253" s="39">
        <v>0.10526315789473684</v>
      </c>
    </row>
    <row r="254" spans="15:21" x14ac:dyDescent="0.15">
      <c r="O254" s="5"/>
      <c r="P254" t="s">
        <v>51</v>
      </c>
      <c r="Q254" s="39">
        <v>0</v>
      </c>
      <c r="R254" s="39">
        <v>0</v>
      </c>
      <c r="S254" s="39">
        <v>2.7777777777777776E-2</v>
      </c>
    </row>
    <row r="255" spans="15:21" x14ac:dyDescent="0.15">
      <c r="O255" s="5"/>
      <c r="P255" t="s">
        <v>50</v>
      </c>
      <c r="Q255" s="39">
        <v>0</v>
      </c>
      <c r="R255" s="39">
        <v>0</v>
      </c>
      <c r="S255" s="39">
        <v>8.9552238805970144E-2</v>
      </c>
    </row>
    <row r="256" spans="15:21" x14ac:dyDescent="0.15">
      <c r="P256" t="s">
        <v>49</v>
      </c>
      <c r="Q256" s="39">
        <v>1.6129032258064516E-2</v>
      </c>
      <c r="R256" s="39">
        <v>4.6153846153846156E-2</v>
      </c>
      <c r="S256" s="39">
        <v>0.11290322580645161</v>
      </c>
    </row>
    <row r="257" spans="15:21" x14ac:dyDescent="0.15">
      <c r="P257" t="s">
        <v>68</v>
      </c>
      <c r="Q257" s="39">
        <v>4.7619047619047623E-3</v>
      </c>
      <c r="R257" s="39">
        <v>1.6736401673640166E-2</v>
      </c>
      <c r="S257" s="39">
        <v>9.0090090090090086E-2</v>
      </c>
    </row>
    <row r="260" spans="15:21" x14ac:dyDescent="0.15">
      <c r="O260" s="5"/>
    </row>
    <row r="261" spans="15:21" x14ac:dyDescent="0.15">
      <c r="O261" s="5"/>
    </row>
    <row r="262" spans="15:21" x14ac:dyDescent="0.15">
      <c r="O262" s="5"/>
    </row>
    <row r="263" spans="15:21" x14ac:dyDescent="0.15">
      <c r="O263" s="5"/>
    </row>
    <row r="264" spans="15:21" x14ac:dyDescent="0.15">
      <c r="O264" s="5"/>
    </row>
    <row r="265" spans="15:21" x14ac:dyDescent="0.15">
      <c r="O265" s="5"/>
    </row>
    <row r="266" spans="15:21" x14ac:dyDescent="0.15">
      <c r="O266" s="5"/>
    </row>
    <row r="267" spans="15:21" x14ac:dyDescent="0.15">
      <c r="O267" s="5"/>
    </row>
    <row r="268" spans="15:21" x14ac:dyDescent="0.15">
      <c r="O268" s="5"/>
    </row>
    <row r="269" spans="15:21" x14ac:dyDescent="0.15">
      <c r="O269" s="5"/>
    </row>
    <row r="270" spans="15:21" x14ac:dyDescent="0.15">
      <c r="O270" s="5"/>
    </row>
    <row r="271" spans="15:21" ht="14.25" x14ac:dyDescent="0.15">
      <c r="O271" s="5"/>
      <c r="U271" s="44" t="s">
        <v>154</v>
      </c>
    </row>
    <row r="272" spans="15:21" x14ac:dyDescent="0.15">
      <c r="O272" s="5"/>
    </row>
    <row r="273" spans="15:15" x14ac:dyDescent="0.15">
      <c r="O273" s="5"/>
    </row>
    <row r="290" spans="21:30" x14ac:dyDescent="0.15">
      <c r="U290" s="141">
        <v>5</v>
      </c>
      <c r="V290" s="141"/>
      <c r="W290" s="141"/>
      <c r="X290" s="141"/>
      <c r="Y290" s="141"/>
      <c r="Z290" s="141"/>
      <c r="AA290" s="141"/>
      <c r="AB290" s="141"/>
      <c r="AC290" s="141"/>
      <c r="AD290" s="141"/>
    </row>
  </sheetData>
  <mergeCells count="6">
    <mergeCell ref="U290:AD290"/>
    <mergeCell ref="U4:AD4"/>
    <mergeCell ref="U56:AD56"/>
    <mergeCell ref="U114:AD114"/>
    <mergeCell ref="U173:AD173"/>
    <mergeCell ref="U232:AD232"/>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71"/>
  <sheetViews>
    <sheetView view="pageBreakPreview" zoomScale="60" zoomScaleNormal="100" workbookViewId="0">
      <selection activeCell="Q284" sqref="Q284"/>
    </sheetView>
  </sheetViews>
  <sheetFormatPr defaultRowHeight="13.5" x14ac:dyDescent="0.15"/>
  <cols>
    <col min="1" max="1" width="3.125" customWidth="1"/>
    <col min="2" max="2" width="3.75" customWidth="1"/>
    <col min="3" max="3" width="52.375" customWidth="1"/>
    <col min="4" max="4" width="5.5" customWidth="1"/>
    <col min="5" max="6" width="6" customWidth="1"/>
    <col min="7" max="13" width="5.5" customWidth="1"/>
    <col min="14" max="14" width="8.25" customWidth="1"/>
    <col min="15" max="17" width="5.875" customWidth="1"/>
    <col min="18" max="19" width="5.5" customWidth="1"/>
    <col min="21" max="22" width="4.625" customWidth="1"/>
  </cols>
  <sheetData>
    <row r="1" spans="2:8" ht="17.25" x14ac:dyDescent="0.15">
      <c r="C1" s="2" t="s">
        <v>35</v>
      </c>
      <c r="D1" s="2">
        <v>157</v>
      </c>
      <c r="E1" s="48">
        <f>D1/246</f>
        <v>0.63821138211382111</v>
      </c>
      <c r="F1" s="48">
        <f>D1/(D1+D2)</f>
        <v>0.71363636363636362</v>
      </c>
      <c r="H1" s="23" t="s">
        <v>75</v>
      </c>
    </row>
    <row r="2" spans="2:8" x14ac:dyDescent="0.15">
      <c r="C2" s="2" t="s">
        <v>0</v>
      </c>
      <c r="D2" s="2">
        <v>63</v>
      </c>
      <c r="E2" s="48">
        <f t="shared" ref="E2:E3" si="0">D2/246</f>
        <v>0.25609756097560976</v>
      </c>
      <c r="F2" s="48">
        <f>D2/(D1+D2)</f>
        <v>0.28636363636363638</v>
      </c>
    </row>
    <row r="3" spans="2:8" ht="14.25" x14ac:dyDescent="0.15">
      <c r="C3" s="2" t="s">
        <v>36</v>
      </c>
      <c r="D3" s="2">
        <v>26</v>
      </c>
      <c r="E3" s="48">
        <f t="shared" si="0"/>
        <v>0.10569105691056911</v>
      </c>
      <c r="F3" s="48"/>
      <c r="H3" s="50" t="s">
        <v>93</v>
      </c>
    </row>
    <row r="5" spans="2:8" x14ac:dyDescent="0.15">
      <c r="B5" s="2">
        <v>1</v>
      </c>
      <c r="C5" s="2" t="s">
        <v>37</v>
      </c>
      <c r="D5" s="2">
        <v>52</v>
      </c>
      <c r="E5" s="48">
        <f t="shared" ref="E5:E12" si="1">D5/157</f>
        <v>0.33121019108280253</v>
      </c>
    </row>
    <row r="6" spans="2:8" x14ac:dyDescent="0.15">
      <c r="B6" s="2">
        <v>2</v>
      </c>
      <c r="C6" s="2" t="s">
        <v>38</v>
      </c>
      <c r="D6" s="2">
        <v>67</v>
      </c>
      <c r="E6" s="48">
        <f t="shared" si="1"/>
        <v>0.42675159235668791</v>
      </c>
    </row>
    <row r="7" spans="2:8" x14ac:dyDescent="0.15">
      <c r="B7" s="2">
        <v>3</v>
      </c>
      <c r="C7" s="2" t="s">
        <v>39</v>
      </c>
      <c r="D7" s="2">
        <v>40</v>
      </c>
      <c r="E7" s="48">
        <f t="shared" si="1"/>
        <v>0.25477707006369427</v>
      </c>
    </row>
    <row r="8" spans="2:8" x14ac:dyDescent="0.15">
      <c r="B8" s="2">
        <v>4</v>
      </c>
      <c r="C8" s="2" t="s">
        <v>40</v>
      </c>
      <c r="D8" s="2">
        <v>38</v>
      </c>
      <c r="E8" s="48">
        <f t="shared" si="1"/>
        <v>0.24203821656050956</v>
      </c>
    </row>
    <row r="9" spans="2:8" x14ac:dyDescent="0.15">
      <c r="B9" s="2">
        <v>5</v>
      </c>
      <c r="C9" s="2" t="s">
        <v>41</v>
      </c>
      <c r="D9" s="2">
        <v>31</v>
      </c>
      <c r="E9" s="48">
        <f t="shared" si="1"/>
        <v>0.19745222929936307</v>
      </c>
    </row>
    <row r="10" spans="2:8" x14ac:dyDescent="0.15">
      <c r="B10" s="2">
        <v>6</v>
      </c>
      <c r="C10" s="2" t="s">
        <v>42</v>
      </c>
      <c r="D10" s="2">
        <v>10</v>
      </c>
      <c r="E10" s="48">
        <f t="shared" si="1"/>
        <v>6.3694267515923567E-2</v>
      </c>
    </row>
    <row r="11" spans="2:8" x14ac:dyDescent="0.15">
      <c r="B11" s="2">
        <v>8</v>
      </c>
      <c r="C11" s="2" t="s">
        <v>43</v>
      </c>
      <c r="D11" s="2">
        <v>2</v>
      </c>
      <c r="E11" s="48">
        <f t="shared" si="1"/>
        <v>1.2738853503184714E-2</v>
      </c>
    </row>
    <row r="12" spans="2:8" x14ac:dyDescent="0.15">
      <c r="B12" s="2">
        <v>9</v>
      </c>
      <c r="C12" s="2" t="s">
        <v>30</v>
      </c>
      <c r="D12" s="2">
        <v>5</v>
      </c>
      <c r="E12" s="48">
        <f t="shared" si="1"/>
        <v>3.1847133757961783E-2</v>
      </c>
    </row>
    <row r="17" spans="6:9" x14ac:dyDescent="0.15">
      <c r="F17" s="48"/>
    </row>
    <row r="18" spans="6:9" x14ac:dyDescent="0.15">
      <c r="F18" s="48"/>
      <c r="I18" s="106" t="s">
        <v>157</v>
      </c>
    </row>
    <row r="19" spans="6:9" x14ac:dyDescent="0.15">
      <c r="F19" s="48"/>
      <c r="I19" s="17"/>
    </row>
    <row r="20" spans="6:9" ht="14.25" x14ac:dyDescent="0.15">
      <c r="F20" s="48"/>
      <c r="H20" s="44" t="s">
        <v>94</v>
      </c>
    </row>
    <row r="21" spans="6:9" x14ac:dyDescent="0.15">
      <c r="F21" s="48"/>
      <c r="H21" s="20" t="s">
        <v>159</v>
      </c>
    </row>
    <row r="22" spans="6:9" x14ac:dyDescent="0.15">
      <c r="F22" s="48"/>
    </row>
    <row r="23" spans="6:9" x14ac:dyDescent="0.15">
      <c r="F23" s="48"/>
    </row>
    <row r="41" spans="8:37" ht="14.25" x14ac:dyDescent="0.15">
      <c r="AK41" s="44"/>
    </row>
    <row r="42" spans="8:37" x14ac:dyDescent="0.15">
      <c r="I42" s="107" t="s">
        <v>114</v>
      </c>
      <c r="J42" s="107"/>
      <c r="K42" s="107"/>
      <c r="L42" s="20"/>
      <c r="M42" s="20"/>
      <c r="N42" s="20"/>
      <c r="O42" s="20"/>
      <c r="P42" s="20"/>
      <c r="Q42" s="20"/>
      <c r="R42" s="20"/>
      <c r="S42" s="43"/>
      <c r="T42" s="43"/>
      <c r="U42" s="43"/>
    </row>
    <row r="43" spans="8:37" x14ac:dyDescent="0.15">
      <c r="H43" s="20"/>
      <c r="I43" s="107"/>
      <c r="J43" s="108" t="s">
        <v>45</v>
      </c>
      <c r="K43" s="109"/>
      <c r="L43" s="66"/>
      <c r="M43" s="67"/>
      <c r="N43" s="68">
        <v>73</v>
      </c>
      <c r="O43" s="20"/>
      <c r="P43" s="20"/>
      <c r="Q43" s="20"/>
      <c r="R43" s="20"/>
      <c r="S43" s="43"/>
      <c r="T43" s="43"/>
      <c r="U43" s="43"/>
    </row>
    <row r="44" spans="8:37" x14ac:dyDescent="0.15">
      <c r="H44" s="20"/>
      <c r="I44" s="107"/>
      <c r="J44" s="108" t="s">
        <v>46</v>
      </c>
      <c r="K44" s="109"/>
      <c r="L44" s="66"/>
      <c r="M44" s="67"/>
      <c r="N44" s="69">
        <v>75</v>
      </c>
      <c r="O44" s="20"/>
      <c r="P44" s="20"/>
      <c r="Q44" s="20"/>
      <c r="R44" s="20"/>
      <c r="S44" s="43"/>
      <c r="T44" s="43"/>
      <c r="U44" s="43"/>
    </row>
    <row r="45" spans="8:37" x14ac:dyDescent="0.15">
      <c r="H45" s="20"/>
      <c r="I45" s="107"/>
      <c r="J45" s="108" t="s">
        <v>47</v>
      </c>
      <c r="K45" s="109"/>
      <c r="L45" s="66"/>
      <c r="M45" s="67"/>
      <c r="N45" s="70">
        <v>9</v>
      </c>
      <c r="O45" s="20"/>
      <c r="P45" s="20"/>
      <c r="Q45" s="20"/>
      <c r="R45" s="20"/>
      <c r="S45" s="43"/>
      <c r="T45" s="43"/>
      <c r="U45" s="43"/>
    </row>
    <row r="46" spans="8:37" x14ac:dyDescent="0.15">
      <c r="I46" s="107"/>
      <c r="J46" s="110" t="s">
        <v>48</v>
      </c>
      <c r="K46" s="107"/>
    </row>
    <row r="47" spans="8:37" x14ac:dyDescent="0.15">
      <c r="I47" s="107"/>
      <c r="J47" s="110" t="s">
        <v>44</v>
      </c>
      <c r="K47" s="107"/>
    </row>
    <row r="48" spans="8:37" x14ac:dyDescent="0.15">
      <c r="H48" s="43"/>
      <c r="I48" s="43"/>
      <c r="J48" s="43"/>
      <c r="K48" s="43"/>
      <c r="L48" s="43"/>
      <c r="M48" s="43"/>
      <c r="N48" s="43"/>
      <c r="O48" s="43"/>
      <c r="P48" s="43"/>
      <c r="Q48" s="43"/>
      <c r="R48" s="43"/>
      <c r="S48" s="43"/>
      <c r="T48" s="43"/>
      <c r="U48" s="43"/>
    </row>
    <row r="49" spans="8:34" x14ac:dyDescent="0.15">
      <c r="H49" s="51" t="s">
        <v>134</v>
      </c>
      <c r="I49" s="43"/>
      <c r="J49" s="43"/>
      <c r="K49" s="43"/>
      <c r="L49" s="43"/>
      <c r="M49" s="43"/>
      <c r="N49" s="43"/>
      <c r="O49" s="43"/>
      <c r="P49" s="43"/>
      <c r="Q49" s="43"/>
      <c r="R49" s="43"/>
      <c r="S49" s="43"/>
      <c r="T49" s="43"/>
      <c r="U49" s="43"/>
    </row>
    <row r="50" spans="8:34" x14ac:dyDescent="0.15">
      <c r="H50" s="43"/>
      <c r="I50" s="52" t="s">
        <v>19</v>
      </c>
      <c r="J50" s="53"/>
      <c r="K50" s="53"/>
      <c r="L50" s="53"/>
      <c r="M50" s="53"/>
      <c r="N50" s="53"/>
      <c r="O50" s="53"/>
      <c r="P50" s="53"/>
      <c r="Q50" s="53"/>
      <c r="R50" s="53"/>
      <c r="S50" s="53"/>
      <c r="T50" s="53"/>
      <c r="U50" s="54"/>
    </row>
    <row r="51" spans="8:34" x14ac:dyDescent="0.15">
      <c r="H51" s="43"/>
      <c r="I51" s="55" t="s">
        <v>20</v>
      </c>
      <c r="J51" s="56"/>
      <c r="K51" s="56"/>
      <c r="L51" s="56"/>
      <c r="M51" s="56"/>
      <c r="N51" s="56"/>
      <c r="O51" s="56"/>
      <c r="P51" s="56"/>
      <c r="Q51" s="56"/>
      <c r="R51" s="56"/>
      <c r="S51" s="56"/>
      <c r="T51" s="56"/>
      <c r="U51" s="57"/>
    </row>
    <row r="52" spans="8:34" x14ac:dyDescent="0.15">
      <c r="H52" s="43"/>
      <c r="I52" s="58" t="s">
        <v>21</v>
      </c>
      <c r="J52" s="59"/>
      <c r="K52" s="59"/>
      <c r="L52" s="59"/>
      <c r="M52" s="59"/>
      <c r="N52" s="59"/>
      <c r="O52" s="59"/>
      <c r="P52" s="59"/>
      <c r="Q52" s="59"/>
      <c r="R52" s="59"/>
      <c r="S52" s="59"/>
      <c r="T52" s="59"/>
      <c r="U52" s="60"/>
    </row>
    <row r="53" spans="8:34" x14ac:dyDescent="0.15">
      <c r="H53" s="43"/>
      <c r="I53" s="55" t="s">
        <v>22</v>
      </c>
      <c r="J53" s="56"/>
      <c r="K53" s="56"/>
      <c r="L53" s="56"/>
      <c r="M53" s="56"/>
      <c r="N53" s="56"/>
      <c r="O53" s="56"/>
      <c r="P53" s="56"/>
      <c r="Q53" s="56"/>
      <c r="R53" s="56"/>
      <c r="S53" s="56"/>
      <c r="T53" s="56"/>
      <c r="U53" s="57"/>
    </row>
    <row r="54" spans="8:34" x14ac:dyDescent="0.15">
      <c r="H54" s="43"/>
      <c r="I54" s="61" t="s">
        <v>23</v>
      </c>
      <c r="J54" s="62"/>
      <c r="K54" s="62"/>
      <c r="L54" s="62"/>
      <c r="M54" s="62"/>
      <c r="N54" s="62"/>
      <c r="O54" s="62"/>
      <c r="P54" s="62"/>
      <c r="Q54" s="62"/>
      <c r="R54" s="62"/>
      <c r="S54" s="62"/>
      <c r="T54" s="62"/>
      <c r="U54" s="63"/>
    </row>
    <row r="55" spans="8:34" x14ac:dyDescent="0.15">
      <c r="H55" s="43"/>
      <c r="I55" s="43"/>
      <c r="J55" s="43"/>
      <c r="K55" s="43"/>
      <c r="L55" s="43"/>
      <c r="M55" s="43"/>
      <c r="N55" s="43"/>
      <c r="O55" s="43"/>
      <c r="P55" s="43"/>
      <c r="Q55" s="43"/>
      <c r="R55" s="43"/>
      <c r="S55" s="43"/>
      <c r="T55" s="43"/>
      <c r="U55" s="43"/>
    </row>
    <row r="56" spans="8:34" x14ac:dyDescent="0.15">
      <c r="H56" s="51" t="s">
        <v>113</v>
      </c>
      <c r="I56" s="43"/>
      <c r="J56" s="43"/>
      <c r="K56" s="43"/>
      <c r="L56" s="43"/>
      <c r="M56" s="43"/>
      <c r="N56" s="43"/>
      <c r="O56" s="43"/>
      <c r="P56" s="43"/>
      <c r="Q56" s="43"/>
      <c r="R56" s="43"/>
      <c r="S56" s="43"/>
      <c r="T56" s="43"/>
      <c r="U56" s="43"/>
    </row>
    <row r="57" spans="8:34" ht="13.5" customHeight="1" x14ac:dyDescent="0.15">
      <c r="H57" s="43"/>
      <c r="I57" s="144" t="s">
        <v>106</v>
      </c>
      <c r="J57" s="145"/>
      <c r="K57" s="145"/>
      <c r="L57" s="145"/>
      <c r="M57" s="145"/>
      <c r="N57" s="145"/>
      <c r="O57" s="145"/>
      <c r="P57" s="145"/>
      <c r="Q57" s="145"/>
      <c r="R57" s="145"/>
      <c r="S57" s="145"/>
      <c r="T57" s="145"/>
      <c r="U57" s="146"/>
    </row>
    <row r="58" spans="8:34" x14ac:dyDescent="0.15">
      <c r="H58" s="43"/>
      <c r="I58" s="147"/>
      <c r="J58" s="148"/>
      <c r="K58" s="148"/>
      <c r="L58" s="148"/>
      <c r="M58" s="148"/>
      <c r="N58" s="148"/>
      <c r="O58" s="148"/>
      <c r="P58" s="148"/>
      <c r="Q58" s="148"/>
      <c r="R58" s="148"/>
      <c r="S58" s="148"/>
      <c r="T58" s="148"/>
      <c r="U58" s="149"/>
    </row>
    <row r="59" spans="8:34" x14ac:dyDescent="0.15">
      <c r="H59" s="141">
        <v>6</v>
      </c>
      <c r="I59" s="141"/>
      <c r="J59" s="141"/>
      <c r="K59" s="141"/>
      <c r="L59" s="141"/>
      <c r="M59" s="141"/>
      <c r="N59" s="141"/>
      <c r="O59" s="141"/>
      <c r="P59" s="141"/>
      <c r="Q59" s="141"/>
      <c r="R59" s="141"/>
      <c r="S59" s="141"/>
      <c r="T59" s="141"/>
      <c r="U59" s="141"/>
      <c r="V59" s="141"/>
    </row>
    <row r="62" spans="8:34" x14ac:dyDescent="0.15">
      <c r="M62" s="107"/>
    </row>
    <row r="63" spans="8:34" x14ac:dyDescent="0.15">
      <c r="M63" s="107"/>
      <c r="Y63" s="106"/>
      <c r="AH63" s="106"/>
    </row>
    <row r="67" spans="37:39" x14ac:dyDescent="0.15">
      <c r="AK67" s="100"/>
      <c r="AL67" s="100"/>
      <c r="AM67" s="100"/>
    </row>
    <row r="68" spans="37:39" x14ac:dyDescent="0.15">
      <c r="AK68" s="100"/>
      <c r="AL68" s="100"/>
      <c r="AM68" s="100"/>
    </row>
    <row r="69" spans="37:39" x14ac:dyDescent="0.15">
      <c r="AK69" s="100"/>
      <c r="AL69" s="100"/>
      <c r="AM69" s="100"/>
    </row>
    <row r="70" spans="37:39" x14ac:dyDescent="0.15">
      <c r="AK70" s="100"/>
      <c r="AL70" s="100"/>
      <c r="AM70" s="100"/>
    </row>
    <row r="71" spans="37:39" x14ac:dyDescent="0.15">
      <c r="AK71" s="100"/>
      <c r="AL71" s="100"/>
      <c r="AM71" s="100"/>
    </row>
    <row r="114" spans="37:37" x14ac:dyDescent="0.15">
      <c r="AK114" t="s">
        <v>148</v>
      </c>
    </row>
    <row r="134" spans="37:37" x14ac:dyDescent="0.15">
      <c r="AK134" t="s">
        <v>149</v>
      </c>
    </row>
    <row r="153" spans="37:37" x14ac:dyDescent="0.15">
      <c r="AK153" t="s">
        <v>150</v>
      </c>
    </row>
    <row r="173" spans="37:37" x14ac:dyDescent="0.15">
      <c r="AK173" t="s">
        <v>151</v>
      </c>
    </row>
    <row r="177" spans="19:19" x14ac:dyDescent="0.15">
      <c r="S177" s="39"/>
    </row>
    <row r="193" spans="37:37" x14ac:dyDescent="0.15">
      <c r="AK193" t="s">
        <v>152</v>
      </c>
    </row>
    <row r="213" spans="37:37" x14ac:dyDescent="0.15">
      <c r="AK213" t="s">
        <v>153</v>
      </c>
    </row>
    <row r="232" spans="37:37" x14ac:dyDescent="0.15">
      <c r="AK232" t="s">
        <v>156</v>
      </c>
    </row>
    <row r="252" spans="37:37" x14ac:dyDescent="0.15">
      <c r="AK252" t="s">
        <v>155</v>
      </c>
    </row>
    <row r="271" spans="37:37" x14ac:dyDescent="0.15">
      <c r="AK271" t="s">
        <v>154</v>
      </c>
    </row>
  </sheetData>
  <mergeCells count="2">
    <mergeCell ref="H59:V59"/>
    <mergeCell ref="I57:U5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261"/>
  <sheetViews>
    <sheetView view="pageBreakPreview" zoomScale="60" zoomScaleNormal="100" workbookViewId="0">
      <selection activeCell="B53" sqref="B53"/>
    </sheetView>
  </sheetViews>
  <sheetFormatPr defaultRowHeight="13.5" x14ac:dyDescent="0.15"/>
  <cols>
    <col min="1" max="1" width="2.625" customWidth="1"/>
    <col min="2" max="2" width="90.75" customWidth="1"/>
  </cols>
  <sheetData>
    <row r="2" spans="2:2" ht="17.25" x14ac:dyDescent="0.15">
      <c r="B2" s="23" t="s">
        <v>112</v>
      </c>
    </row>
    <row r="3" spans="2:2" x14ac:dyDescent="0.15">
      <c r="B3" s="43"/>
    </row>
    <row r="4" spans="2:2" ht="27" x14ac:dyDescent="0.15">
      <c r="B4" s="64" t="s">
        <v>2</v>
      </c>
    </row>
    <row r="5" spans="2:2" x14ac:dyDescent="0.15">
      <c r="B5" s="64" t="s">
        <v>3</v>
      </c>
    </row>
    <row r="6" spans="2:2" x14ac:dyDescent="0.15">
      <c r="B6" s="64" t="s">
        <v>4</v>
      </c>
    </row>
    <row r="7" spans="2:2" ht="27.75" customHeight="1" x14ac:dyDescent="0.15">
      <c r="B7" s="64" t="s">
        <v>5</v>
      </c>
    </row>
    <row r="8" spans="2:2" ht="40.5" x14ac:dyDescent="0.15">
      <c r="B8" s="64" t="s">
        <v>6</v>
      </c>
    </row>
    <row r="9" spans="2:2" x14ac:dyDescent="0.15">
      <c r="B9" s="64" t="s">
        <v>7</v>
      </c>
    </row>
    <row r="10" spans="2:2" x14ac:dyDescent="0.15">
      <c r="B10" s="64" t="s">
        <v>8</v>
      </c>
    </row>
    <row r="11" spans="2:2" ht="27" x14ac:dyDescent="0.15">
      <c r="B11" s="64" t="s">
        <v>9</v>
      </c>
    </row>
    <row r="12" spans="2:2" ht="40.5" customHeight="1" x14ac:dyDescent="0.15">
      <c r="B12" s="64" t="s">
        <v>10</v>
      </c>
    </row>
    <row r="13" spans="2:2" x14ac:dyDescent="0.15">
      <c r="B13" s="64" t="s">
        <v>11</v>
      </c>
    </row>
    <row r="14" spans="2:2" ht="27" x14ac:dyDescent="0.15">
      <c r="B14" s="64" t="s">
        <v>12</v>
      </c>
    </row>
    <row r="15" spans="2:2" x14ac:dyDescent="0.15">
      <c r="B15" s="64" t="s">
        <v>13</v>
      </c>
    </row>
    <row r="16" spans="2:2" ht="27" x14ac:dyDescent="0.15">
      <c r="B16" s="64" t="s">
        <v>14</v>
      </c>
    </row>
    <row r="17" spans="2:36" x14ac:dyDescent="0.15">
      <c r="B17" s="64" t="s">
        <v>15</v>
      </c>
    </row>
    <row r="18" spans="2:36" x14ac:dyDescent="0.15">
      <c r="I18" s="106"/>
    </row>
    <row r="19" spans="2:36" x14ac:dyDescent="0.15">
      <c r="B19" s="150" t="s">
        <v>178</v>
      </c>
    </row>
    <row r="20" spans="2:36" x14ac:dyDescent="0.15">
      <c r="B20" s="150"/>
    </row>
    <row r="22" spans="2:36" x14ac:dyDescent="0.15">
      <c r="AJ22" t="s">
        <v>136</v>
      </c>
    </row>
    <row r="27" spans="2:36" x14ac:dyDescent="0.15">
      <c r="AJ27" t="s">
        <v>137</v>
      </c>
    </row>
    <row r="31" spans="2:36" x14ac:dyDescent="0.15">
      <c r="AJ31" t="s">
        <v>138</v>
      </c>
    </row>
    <row r="37" spans="9:36" x14ac:dyDescent="0.15">
      <c r="AJ37" t="s">
        <v>140</v>
      </c>
    </row>
    <row r="38" spans="9:36" x14ac:dyDescent="0.15">
      <c r="AJ38" t="s">
        <v>141</v>
      </c>
    </row>
    <row r="40" spans="9:36" x14ac:dyDescent="0.15">
      <c r="AJ40" t="s">
        <v>143</v>
      </c>
    </row>
    <row r="41" spans="9:36" x14ac:dyDescent="0.15">
      <c r="AJ41" t="s">
        <v>146</v>
      </c>
    </row>
    <row r="42" spans="9:36" ht="14.25" x14ac:dyDescent="0.15">
      <c r="AJ42" s="44" t="s">
        <v>147</v>
      </c>
    </row>
    <row r="43" spans="9:36" x14ac:dyDescent="0.15">
      <c r="I43" s="107"/>
      <c r="J43" s="107"/>
      <c r="K43" s="107"/>
    </row>
    <row r="44" spans="9:36" x14ac:dyDescent="0.15">
      <c r="I44" s="107"/>
      <c r="J44" s="107"/>
      <c r="K44" s="107"/>
      <c r="AJ44" t="s">
        <v>145</v>
      </c>
    </row>
    <row r="45" spans="9:36" x14ac:dyDescent="0.15">
      <c r="I45" s="107"/>
      <c r="J45" s="107"/>
      <c r="K45" s="107"/>
    </row>
    <row r="46" spans="9:36" x14ac:dyDescent="0.15">
      <c r="I46" s="107"/>
      <c r="J46" s="107"/>
      <c r="K46" s="107"/>
    </row>
    <row r="47" spans="9:36" x14ac:dyDescent="0.15">
      <c r="I47" s="107"/>
      <c r="J47" s="107"/>
      <c r="K47" s="107"/>
    </row>
    <row r="48" spans="9:36" x14ac:dyDescent="0.15">
      <c r="I48" s="107"/>
      <c r="J48" s="107"/>
      <c r="K48" s="107"/>
    </row>
    <row r="51" spans="2:38" x14ac:dyDescent="0.15">
      <c r="B51" s="122">
        <v>7</v>
      </c>
      <c r="C51" s="123"/>
      <c r="D51" s="123"/>
      <c r="E51" s="123"/>
      <c r="F51" s="123"/>
      <c r="G51" s="123"/>
      <c r="H51" s="123"/>
      <c r="I51" s="123"/>
      <c r="J51" s="123"/>
      <c r="K51" s="123"/>
      <c r="L51" s="123"/>
      <c r="M51" s="123"/>
      <c r="N51" s="123"/>
      <c r="O51" s="123"/>
      <c r="P51" s="123"/>
    </row>
    <row r="57" spans="2:38" x14ac:dyDescent="0.15">
      <c r="AJ57" s="100"/>
      <c r="AK57" s="100"/>
      <c r="AL57" s="100"/>
    </row>
    <row r="58" spans="2:38" x14ac:dyDescent="0.15">
      <c r="AJ58" s="100"/>
      <c r="AK58" s="100"/>
      <c r="AL58" s="100"/>
    </row>
    <row r="59" spans="2:38" x14ac:dyDescent="0.15">
      <c r="AJ59" s="100"/>
      <c r="AK59" s="100"/>
      <c r="AL59" s="100"/>
    </row>
    <row r="60" spans="2:38" x14ac:dyDescent="0.15">
      <c r="AJ60" s="100"/>
      <c r="AK60" s="100"/>
      <c r="AL60" s="100"/>
    </row>
    <row r="61" spans="2:38" x14ac:dyDescent="0.15">
      <c r="AJ61" s="100"/>
      <c r="AK61" s="100"/>
      <c r="AL61" s="100"/>
    </row>
    <row r="62" spans="2:38" x14ac:dyDescent="0.15">
      <c r="M62" s="107"/>
    </row>
    <row r="63" spans="2:38" x14ac:dyDescent="0.15">
      <c r="M63" s="107"/>
      <c r="Y63" s="106"/>
      <c r="AH63" s="106"/>
    </row>
    <row r="69" spans="36:36" x14ac:dyDescent="0.15">
      <c r="AJ69" t="s">
        <v>135</v>
      </c>
    </row>
    <row r="104" spans="36:36" x14ac:dyDescent="0.15">
      <c r="AJ104" t="s">
        <v>148</v>
      </c>
    </row>
    <row r="124" spans="36:36" x14ac:dyDescent="0.15">
      <c r="AJ124" t="s">
        <v>149</v>
      </c>
    </row>
    <row r="143" spans="36:36" x14ac:dyDescent="0.15">
      <c r="AJ143" t="s">
        <v>150</v>
      </c>
    </row>
    <row r="163" spans="36:36" x14ac:dyDescent="0.15">
      <c r="AJ163" t="s">
        <v>151</v>
      </c>
    </row>
    <row r="177" spans="19:36" x14ac:dyDescent="0.15">
      <c r="S177" s="39"/>
    </row>
    <row r="183" spans="19:36" x14ac:dyDescent="0.15">
      <c r="AJ183" t="s">
        <v>152</v>
      </c>
    </row>
    <row r="203" spans="36:36" x14ac:dyDescent="0.15">
      <c r="AJ203" t="s">
        <v>153</v>
      </c>
    </row>
    <row r="222" spans="36:36" x14ac:dyDescent="0.15">
      <c r="AJ222" t="s">
        <v>156</v>
      </c>
    </row>
    <row r="242" spans="36:36" x14ac:dyDescent="0.15">
      <c r="AJ242" t="s">
        <v>155</v>
      </c>
    </row>
    <row r="261" spans="36:36" x14ac:dyDescent="0.15">
      <c r="AJ261" t="s">
        <v>154</v>
      </c>
    </row>
  </sheetData>
  <mergeCells count="1">
    <mergeCell ref="B19:B20"/>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7"/>
  <sheetViews>
    <sheetView view="pageBreakPreview" topLeftCell="AF8" zoomScale="85" zoomScaleNormal="85" zoomScaleSheetLayoutView="85" workbookViewId="0">
      <selection activeCell="Q284" sqref="Q284"/>
    </sheetView>
  </sheetViews>
  <sheetFormatPr defaultRowHeight="13.5" x14ac:dyDescent="0.15"/>
  <cols>
    <col min="3" max="3" width="4.625" customWidth="1"/>
    <col min="4" max="4" width="7.5" customWidth="1"/>
    <col min="5" max="5" width="5.625" customWidth="1"/>
    <col min="6" max="6" width="10.625" customWidth="1"/>
    <col min="7" max="12" width="10.125" customWidth="1"/>
    <col min="14" max="16" width="6.125" customWidth="1"/>
    <col min="18" max="20" width="6" customWidth="1"/>
    <col min="22" max="24" width="6" customWidth="1"/>
  </cols>
  <sheetData>
    <row r="1" spans="3:48" ht="14.25" thickBot="1" x14ac:dyDescent="0.2">
      <c r="M1" t="s">
        <v>52</v>
      </c>
      <c r="Q1" t="s">
        <v>33</v>
      </c>
      <c r="U1" t="s">
        <v>31</v>
      </c>
      <c r="AA1" s="1" t="s">
        <v>33</v>
      </c>
      <c r="AK1" s="1" t="s">
        <v>31</v>
      </c>
    </row>
    <row r="2" spans="3:48" ht="14.25" thickTop="1" x14ac:dyDescent="0.15">
      <c r="D2">
        <v>246</v>
      </c>
      <c r="E2" s="39">
        <f>D2/268</f>
        <v>0.91791044776119401</v>
      </c>
      <c r="M2" s="19" t="s">
        <v>49</v>
      </c>
      <c r="N2" s="9">
        <v>38</v>
      </c>
      <c r="O2" s="39">
        <f>N2/246</f>
        <v>0.15447154471544716</v>
      </c>
      <c r="P2" s="39">
        <f>N2/176</f>
        <v>0.21590909090909091</v>
      </c>
      <c r="Q2" s="2" t="s">
        <v>25</v>
      </c>
      <c r="R2" s="9">
        <v>33</v>
      </c>
      <c r="S2" s="95">
        <f>R2/246</f>
        <v>0.13414634146341464</v>
      </c>
      <c r="T2" s="39">
        <f>R2/222</f>
        <v>0.14864864864864866</v>
      </c>
      <c r="U2" s="2" t="s">
        <v>25</v>
      </c>
      <c r="V2" s="9">
        <v>15</v>
      </c>
      <c r="W2" s="95">
        <f>V2/246</f>
        <v>6.097560975609756E-2</v>
      </c>
      <c r="X2" s="39">
        <f>V2/228</f>
        <v>6.5789473684210523E-2</v>
      </c>
      <c r="Z2" s="16"/>
      <c r="AA2" s="19" t="s">
        <v>25</v>
      </c>
      <c r="AB2" s="19" t="s">
        <v>29</v>
      </c>
      <c r="AC2" s="19" t="s">
        <v>28</v>
      </c>
      <c r="AD2" s="19" t="s">
        <v>27</v>
      </c>
      <c r="AE2" s="19" t="s">
        <v>56</v>
      </c>
      <c r="AF2" s="19" t="s">
        <v>68</v>
      </c>
      <c r="AJ2" s="36"/>
      <c r="AK2" s="8" t="s">
        <v>25</v>
      </c>
      <c r="AL2" s="8" t="s">
        <v>29</v>
      </c>
      <c r="AM2" s="8" t="s">
        <v>28</v>
      </c>
      <c r="AN2" s="8" t="s">
        <v>27</v>
      </c>
      <c r="AO2" s="14" t="s">
        <v>56</v>
      </c>
      <c r="AP2" s="8" t="s">
        <v>68</v>
      </c>
    </row>
    <row r="3" spans="3:48" x14ac:dyDescent="0.15">
      <c r="D3">
        <v>22</v>
      </c>
      <c r="E3" s="39">
        <f>D3/268</f>
        <v>8.2089552238805971E-2</v>
      </c>
      <c r="M3" s="19" t="s">
        <v>50</v>
      </c>
      <c r="N3" s="9">
        <v>72</v>
      </c>
      <c r="O3" s="39">
        <f t="shared" ref="O3:O5" si="0">N3/246</f>
        <v>0.29268292682926828</v>
      </c>
      <c r="P3" s="39">
        <f t="shared" ref="P3:P4" si="1">N3/176</f>
        <v>0.40909090909090912</v>
      </c>
      <c r="Q3" s="2" t="s">
        <v>29</v>
      </c>
      <c r="R3" s="9">
        <v>43</v>
      </c>
      <c r="S3" s="95">
        <f t="shared" ref="S3:S4" si="2">R3/246</f>
        <v>0.17479674796747968</v>
      </c>
      <c r="T3" s="39">
        <f t="shared" ref="T3:T4" si="3">R3/222</f>
        <v>0.19369369369369369</v>
      </c>
      <c r="U3" s="2" t="s">
        <v>29</v>
      </c>
      <c r="V3" s="9">
        <v>17</v>
      </c>
      <c r="W3" s="95">
        <f t="shared" ref="W3:W6" si="4">V3/246</f>
        <v>6.910569105691057E-2</v>
      </c>
      <c r="X3" s="39">
        <f t="shared" ref="X3:X5" si="5">V3/228</f>
        <v>7.4561403508771926E-2</v>
      </c>
      <c r="Y3" s="1" t="s">
        <v>32</v>
      </c>
      <c r="Z3" s="19" t="s">
        <v>49</v>
      </c>
      <c r="AA3" s="9">
        <v>6</v>
      </c>
      <c r="AB3" s="9">
        <v>8</v>
      </c>
      <c r="AC3" s="9">
        <v>17</v>
      </c>
      <c r="AD3" s="9">
        <v>7</v>
      </c>
      <c r="AE3" s="9">
        <v>0</v>
      </c>
      <c r="AF3" s="9">
        <v>38</v>
      </c>
      <c r="AG3">
        <f>SUM(AA3:AE3)</f>
        <v>38</v>
      </c>
      <c r="AI3" s="1" t="s">
        <v>32</v>
      </c>
      <c r="AJ3" s="19" t="s">
        <v>49</v>
      </c>
      <c r="AK3" s="10">
        <v>3</v>
      </c>
      <c r="AL3" s="10">
        <v>5</v>
      </c>
      <c r="AM3" s="10">
        <v>10</v>
      </c>
      <c r="AN3" s="10">
        <v>19</v>
      </c>
      <c r="AO3" s="11">
        <v>1</v>
      </c>
      <c r="AP3" s="9">
        <v>38</v>
      </c>
      <c r="AR3">
        <f>SUM(AK3:AO3)</f>
        <v>38</v>
      </c>
    </row>
    <row r="4" spans="3:48" x14ac:dyDescent="0.15">
      <c r="M4" s="19" t="s">
        <v>51</v>
      </c>
      <c r="N4" s="9">
        <v>66</v>
      </c>
      <c r="O4" s="39">
        <f t="shared" si="0"/>
        <v>0.26829268292682928</v>
      </c>
      <c r="P4" s="39">
        <f t="shared" si="1"/>
        <v>0.375</v>
      </c>
      <c r="Q4" s="2" t="s">
        <v>28</v>
      </c>
      <c r="R4" s="9">
        <v>99</v>
      </c>
      <c r="S4" s="95">
        <f t="shared" si="2"/>
        <v>0.40243902439024393</v>
      </c>
      <c r="T4" s="39">
        <f t="shared" si="3"/>
        <v>0.44594594594594594</v>
      </c>
      <c r="U4" s="2" t="s">
        <v>28</v>
      </c>
      <c r="V4" s="9">
        <v>78</v>
      </c>
      <c r="W4" s="95">
        <f t="shared" si="4"/>
        <v>0.31707317073170732</v>
      </c>
      <c r="X4" s="39">
        <f t="shared" si="5"/>
        <v>0.34210526315789475</v>
      </c>
      <c r="Z4" s="19" t="s">
        <v>50</v>
      </c>
      <c r="AA4" s="9">
        <v>4</v>
      </c>
      <c r="AB4" s="9">
        <v>10</v>
      </c>
      <c r="AC4" s="9">
        <v>35</v>
      </c>
      <c r="AD4" s="9">
        <v>17</v>
      </c>
      <c r="AE4" s="9">
        <v>6</v>
      </c>
      <c r="AF4" s="9">
        <v>72</v>
      </c>
      <c r="AG4">
        <f>SUM(AA4:AE4)</f>
        <v>72</v>
      </c>
      <c r="AJ4" s="19" t="s">
        <v>50</v>
      </c>
      <c r="AK4" s="12">
        <v>3</v>
      </c>
      <c r="AL4" s="12">
        <v>6</v>
      </c>
      <c r="AM4" s="12">
        <v>23</v>
      </c>
      <c r="AN4" s="12">
        <v>40</v>
      </c>
      <c r="AO4" s="12">
        <v>0</v>
      </c>
      <c r="AP4" s="12">
        <v>72</v>
      </c>
      <c r="AR4">
        <f>SUM(AK4:AO4)</f>
        <v>72</v>
      </c>
    </row>
    <row r="5" spans="3:48" x14ac:dyDescent="0.15">
      <c r="D5">
        <f>SUM(D2:D3)</f>
        <v>268</v>
      </c>
      <c r="M5" s="19" t="s">
        <v>34</v>
      </c>
      <c r="N5" s="9">
        <v>70</v>
      </c>
      <c r="O5" s="39">
        <f t="shared" si="0"/>
        <v>0.28455284552845528</v>
      </c>
      <c r="T5" s="39">
        <f>R91/222</f>
        <v>0.21171171171171171</v>
      </c>
      <c r="U5" s="2" t="s">
        <v>27</v>
      </c>
      <c r="V5" s="9">
        <v>118</v>
      </c>
      <c r="W5" s="95">
        <f t="shared" si="4"/>
        <v>0.47967479674796748</v>
      </c>
      <c r="X5" s="39">
        <f t="shared" si="5"/>
        <v>0.51754385964912286</v>
      </c>
      <c r="Z5" s="19" t="s">
        <v>51</v>
      </c>
      <c r="AA5" s="9">
        <v>17</v>
      </c>
      <c r="AB5" s="9">
        <v>15</v>
      </c>
      <c r="AC5" s="9">
        <v>19</v>
      </c>
      <c r="AD5" s="9">
        <v>12</v>
      </c>
      <c r="AE5" s="9">
        <v>3</v>
      </c>
      <c r="AF5" s="9">
        <v>66</v>
      </c>
      <c r="AG5">
        <f>SUM(AA5:AE5)</f>
        <v>66</v>
      </c>
      <c r="AJ5" s="19" t="s">
        <v>51</v>
      </c>
      <c r="AK5" s="12">
        <v>7</v>
      </c>
      <c r="AL5" s="12">
        <v>4</v>
      </c>
      <c r="AM5" s="12">
        <v>24</v>
      </c>
      <c r="AN5" s="12">
        <v>27</v>
      </c>
      <c r="AO5" s="12">
        <v>4</v>
      </c>
      <c r="AP5" s="12">
        <v>66</v>
      </c>
      <c r="AR5">
        <f>SUM(AK5:AO5)</f>
        <v>66</v>
      </c>
    </row>
    <row r="6" spans="3:48" x14ac:dyDescent="0.15">
      <c r="T6" s="39"/>
      <c r="U6" s="2" t="s">
        <v>34</v>
      </c>
      <c r="V6" s="9">
        <v>18</v>
      </c>
      <c r="W6" s="95">
        <f t="shared" si="4"/>
        <v>7.3170731707317069E-2</v>
      </c>
      <c r="X6" s="39"/>
      <c r="Z6" s="19" t="s">
        <v>34</v>
      </c>
      <c r="AA6" s="9">
        <v>6</v>
      </c>
      <c r="AB6" s="9">
        <v>10</v>
      </c>
      <c r="AC6" s="9">
        <v>28</v>
      </c>
      <c r="AD6" s="9">
        <v>11</v>
      </c>
      <c r="AE6" s="9">
        <v>15</v>
      </c>
      <c r="AF6" s="9">
        <v>70</v>
      </c>
      <c r="AG6">
        <f>SUM(AA6:AE6)</f>
        <v>70</v>
      </c>
      <c r="AJ6" s="37" t="s">
        <v>34</v>
      </c>
      <c r="AK6" s="13">
        <v>2</v>
      </c>
      <c r="AL6" s="13">
        <v>2</v>
      </c>
      <c r="AM6" s="13">
        <v>21</v>
      </c>
      <c r="AN6" s="13">
        <v>32</v>
      </c>
      <c r="AO6" s="13">
        <v>13</v>
      </c>
      <c r="AP6" s="13">
        <v>70</v>
      </c>
      <c r="AR6">
        <f>SUM(AK6:AO6)</f>
        <v>70</v>
      </c>
    </row>
    <row r="7" spans="3:48" ht="14.25" thickBot="1" x14ac:dyDescent="0.2">
      <c r="Z7" s="19" t="s">
        <v>68</v>
      </c>
      <c r="AA7" s="9">
        <v>33</v>
      </c>
      <c r="AB7" s="9">
        <v>43</v>
      </c>
      <c r="AC7" s="9">
        <v>99</v>
      </c>
      <c r="AD7" s="9">
        <v>47</v>
      </c>
      <c r="AE7" s="9">
        <v>24</v>
      </c>
      <c r="AF7" s="9">
        <v>246</v>
      </c>
      <c r="AG7">
        <f>SUM(AA7:AE7)</f>
        <v>246</v>
      </c>
      <c r="AJ7" s="38" t="s">
        <v>68</v>
      </c>
      <c r="AK7" s="10">
        <v>15</v>
      </c>
      <c r="AL7" s="10">
        <v>17</v>
      </c>
      <c r="AM7" s="10">
        <v>78</v>
      </c>
      <c r="AN7" s="10">
        <v>118</v>
      </c>
      <c r="AO7" s="10">
        <v>18</v>
      </c>
      <c r="AP7" s="10">
        <v>246</v>
      </c>
      <c r="AR7">
        <f>SUM(AK7:AO7)</f>
        <v>246</v>
      </c>
    </row>
    <row r="8" spans="3:48" ht="14.25" thickTop="1" x14ac:dyDescent="0.15"/>
    <row r="9" spans="3:48" x14ac:dyDescent="0.15">
      <c r="M9" s="4"/>
      <c r="N9" s="4"/>
      <c r="O9" s="4"/>
      <c r="T9" s="4"/>
      <c r="U9" s="4"/>
      <c r="V9" s="4"/>
      <c r="W9" s="4"/>
      <c r="X9" s="4"/>
      <c r="AA9">
        <f t="shared" ref="AA9:AF9" si="6">SUM(AA3:AA6)</f>
        <v>33</v>
      </c>
      <c r="AB9">
        <f t="shared" si="6"/>
        <v>43</v>
      </c>
      <c r="AC9">
        <f t="shared" si="6"/>
        <v>99</v>
      </c>
      <c r="AD9">
        <f t="shared" si="6"/>
        <v>47</v>
      </c>
      <c r="AE9">
        <f t="shared" si="6"/>
        <v>24</v>
      </c>
      <c r="AF9">
        <f t="shared" si="6"/>
        <v>246</v>
      </c>
      <c r="AK9">
        <f t="shared" ref="AK9:AP9" si="7">SUM(AK3:AK6)</f>
        <v>15</v>
      </c>
      <c r="AL9">
        <f t="shared" si="7"/>
        <v>17</v>
      </c>
      <c r="AM9">
        <f t="shared" si="7"/>
        <v>78</v>
      </c>
      <c r="AN9">
        <f t="shared" si="7"/>
        <v>118</v>
      </c>
      <c r="AO9">
        <f t="shared" si="7"/>
        <v>18</v>
      </c>
      <c r="AP9">
        <f t="shared" si="7"/>
        <v>246</v>
      </c>
    </row>
    <row r="10" spans="3:48" ht="17.25" x14ac:dyDescent="0.15">
      <c r="C10" s="23" t="s">
        <v>115</v>
      </c>
      <c r="M10" s="23" t="s">
        <v>123</v>
      </c>
      <c r="N10" s="4"/>
      <c r="O10" s="4"/>
      <c r="T10" s="4"/>
      <c r="U10" s="4"/>
      <c r="V10" s="4"/>
      <c r="W10" s="4"/>
      <c r="AQ10" s="23" t="s">
        <v>165</v>
      </c>
    </row>
    <row r="11" spans="3:48" ht="11.25" customHeight="1" x14ac:dyDescent="0.15">
      <c r="C11" s="43"/>
      <c r="M11" s="4"/>
      <c r="N11" s="4"/>
      <c r="O11" s="4"/>
      <c r="T11" s="4"/>
      <c r="U11" s="4"/>
      <c r="V11" s="4"/>
      <c r="W11" s="4"/>
    </row>
    <row r="12" spans="3:48" ht="14.25" x14ac:dyDescent="0.15">
      <c r="C12" s="44" t="s">
        <v>116</v>
      </c>
      <c r="M12" s="4"/>
      <c r="N12" s="4"/>
      <c r="O12" s="4"/>
      <c r="T12" s="4"/>
      <c r="U12" s="4"/>
      <c r="V12" s="4"/>
      <c r="W12" s="4"/>
      <c r="AR12" s="44"/>
      <c r="AS12" s="44"/>
      <c r="AT12" s="140" t="s">
        <v>174</v>
      </c>
      <c r="AU12" s="140" t="s">
        <v>173</v>
      </c>
      <c r="AV12" s="140" t="s">
        <v>177</v>
      </c>
    </row>
    <row r="13" spans="3:48" ht="14.25" x14ac:dyDescent="0.15">
      <c r="M13" s="4"/>
      <c r="N13" s="4"/>
      <c r="O13" s="4"/>
      <c r="T13" s="4"/>
      <c r="U13" s="4"/>
      <c r="V13" s="4"/>
      <c r="W13" s="4"/>
      <c r="AR13" s="129" t="s">
        <v>170</v>
      </c>
      <c r="AS13" s="130"/>
      <c r="AT13" s="128">
        <v>228</v>
      </c>
      <c r="AU13" s="128">
        <v>18</v>
      </c>
      <c r="AV13" s="128">
        <f>AT13+AU13</f>
        <v>246</v>
      </c>
    </row>
    <row r="14" spans="3:48" ht="14.25" x14ac:dyDescent="0.15">
      <c r="M14" s="4"/>
      <c r="N14" s="4"/>
      <c r="O14" s="4"/>
      <c r="P14" s="4"/>
      <c r="Q14" s="4"/>
      <c r="R14" s="4"/>
      <c r="S14" s="4"/>
      <c r="T14" s="4"/>
      <c r="U14" s="4"/>
      <c r="V14" s="4"/>
      <c r="W14" s="4"/>
      <c r="AR14" s="133" t="s">
        <v>171</v>
      </c>
      <c r="AS14" s="134"/>
      <c r="AT14" s="128">
        <v>222</v>
      </c>
      <c r="AU14" s="128">
        <v>24</v>
      </c>
      <c r="AV14" s="128">
        <f>AT14+AU14</f>
        <v>246</v>
      </c>
    </row>
    <row r="15" spans="3:48" ht="14.25" x14ac:dyDescent="0.15">
      <c r="AR15" s="131" t="s">
        <v>172</v>
      </c>
      <c r="AS15" s="132"/>
      <c r="AT15" s="128">
        <v>176</v>
      </c>
      <c r="AU15" s="128">
        <v>70</v>
      </c>
      <c r="AV15" s="128">
        <f>AT15+AU15</f>
        <v>246</v>
      </c>
    </row>
    <row r="16" spans="3:48" ht="14.25" x14ac:dyDescent="0.15">
      <c r="AR16" s="44"/>
      <c r="AS16" s="44"/>
      <c r="AT16" s="139"/>
      <c r="AU16" s="139"/>
      <c r="AV16" s="44"/>
    </row>
    <row r="17" spans="3:48" ht="14.25" x14ac:dyDescent="0.15">
      <c r="AR17" s="135" t="s">
        <v>166</v>
      </c>
      <c r="AS17" s="128" t="s">
        <v>167</v>
      </c>
      <c r="AT17" s="128">
        <v>222</v>
      </c>
      <c r="AU17" s="128">
        <v>24</v>
      </c>
      <c r="AV17" s="128">
        <f>AT17+AU17</f>
        <v>246</v>
      </c>
    </row>
    <row r="18" spans="3:48" ht="14.25" x14ac:dyDescent="0.15">
      <c r="AR18" s="136"/>
      <c r="AS18" s="128" t="s">
        <v>168</v>
      </c>
      <c r="AT18" s="128">
        <v>239</v>
      </c>
      <c r="AU18" s="128">
        <v>7</v>
      </c>
      <c r="AV18" s="128">
        <f>AT18+AU18</f>
        <v>246</v>
      </c>
    </row>
    <row r="19" spans="3:48" ht="14.25" x14ac:dyDescent="0.15">
      <c r="AR19" s="137"/>
      <c r="AS19" s="128" t="s">
        <v>169</v>
      </c>
      <c r="AT19" s="128">
        <v>210</v>
      </c>
      <c r="AU19" s="128">
        <v>36</v>
      </c>
      <c r="AV19" s="128">
        <f>AT19+AU19</f>
        <v>246</v>
      </c>
    </row>
    <row r="20" spans="3:48" ht="14.25" x14ac:dyDescent="0.15">
      <c r="AR20" s="44"/>
      <c r="AS20" s="44"/>
      <c r="AT20" s="44"/>
      <c r="AU20" s="44"/>
      <c r="AV20" s="44"/>
    </row>
    <row r="21" spans="3:48" ht="14.25" x14ac:dyDescent="0.15">
      <c r="AR21" s="133" t="s">
        <v>175</v>
      </c>
      <c r="AS21" s="138"/>
      <c r="AT21" s="128">
        <f>63+157</f>
        <v>220</v>
      </c>
      <c r="AU21" s="134">
        <v>26</v>
      </c>
      <c r="AV21" s="128">
        <f>AT21+AU21</f>
        <v>246</v>
      </c>
    </row>
    <row r="22" spans="3:48" ht="14.25" x14ac:dyDescent="0.15">
      <c r="AJ22" t="s">
        <v>136</v>
      </c>
      <c r="AR22" s="44"/>
      <c r="AS22" s="44"/>
      <c r="AT22" s="44"/>
      <c r="AU22" s="44"/>
      <c r="AV22" s="44"/>
    </row>
    <row r="23" spans="3:48" ht="14.25" x14ac:dyDescent="0.15">
      <c r="AR23" s="133" t="s">
        <v>176</v>
      </c>
      <c r="AS23" s="138"/>
      <c r="AT23" s="128">
        <v>14</v>
      </c>
      <c r="AU23" s="134">
        <v>232</v>
      </c>
      <c r="AV23" s="128">
        <f>AT23+AU23</f>
        <v>246</v>
      </c>
    </row>
    <row r="27" spans="3:48" x14ac:dyDescent="0.15">
      <c r="AJ27" t="s">
        <v>137</v>
      </c>
      <c r="AV27" s="43"/>
    </row>
    <row r="28" spans="3:48" ht="17.25" x14ac:dyDescent="0.15">
      <c r="M28" s="23" t="s">
        <v>124</v>
      </c>
      <c r="AV28" s="43"/>
    </row>
    <row r="29" spans="3:48" x14ac:dyDescent="0.15">
      <c r="D29" s="124" t="s">
        <v>164</v>
      </c>
    </row>
    <row r="31" spans="3:48" ht="14.25" x14ac:dyDescent="0.15">
      <c r="C31" s="44" t="s">
        <v>118</v>
      </c>
      <c r="G31" s="3"/>
      <c r="H31" s="3"/>
      <c r="I31" s="3"/>
      <c r="J31" s="3"/>
      <c r="K31" s="3"/>
      <c r="L31" s="3"/>
    </row>
    <row r="32" spans="3:48" ht="6" customHeight="1" thickBot="1" x14ac:dyDescent="0.2">
      <c r="G32" s="25"/>
      <c r="H32" s="25"/>
      <c r="I32" s="25"/>
      <c r="J32" s="25"/>
      <c r="K32" s="25"/>
      <c r="L32" s="25"/>
    </row>
    <row r="33" spans="1:36" ht="22.5" customHeight="1" thickTop="1" thickBot="1" x14ac:dyDescent="0.2">
      <c r="F33" s="34"/>
      <c r="G33" s="151" t="s">
        <v>57</v>
      </c>
      <c r="H33" s="152"/>
      <c r="I33" s="152"/>
      <c r="J33" s="152"/>
      <c r="K33" s="152"/>
      <c r="L33" s="153"/>
    </row>
    <row r="34" spans="1:36" ht="23.25" customHeight="1" thickTop="1" thickBot="1" x14ac:dyDescent="0.2">
      <c r="C34" s="25"/>
      <c r="D34" s="165"/>
      <c r="E34" s="165"/>
      <c r="F34" s="35"/>
      <c r="G34" s="32" t="s">
        <v>119</v>
      </c>
      <c r="H34" s="32" t="s">
        <v>120</v>
      </c>
      <c r="I34" s="32" t="s">
        <v>121</v>
      </c>
      <c r="J34" s="32" t="s">
        <v>122</v>
      </c>
      <c r="K34" s="33" t="s">
        <v>34</v>
      </c>
      <c r="L34" s="104" t="s">
        <v>24</v>
      </c>
    </row>
    <row r="35" spans="1:36" ht="15" customHeight="1" thickTop="1" x14ac:dyDescent="0.15">
      <c r="A35">
        <f>SUM(G35+H35+I35+J35+K35)</f>
        <v>38</v>
      </c>
      <c r="C35" s="168" t="s">
        <v>117</v>
      </c>
      <c r="D35" s="160" t="s">
        <v>53</v>
      </c>
      <c r="E35" s="24"/>
      <c r="F35" s="31" t="s">
        <v>26</v>
      </c>
      <c r="G35" s="71">
        <f t="shared" ref="G35:L35" si="8">SUM(G36:G40)</f>
        <v>6</v>
      </c>
      <c r="H35" s="71">
        <f t="shared" si="8"/>
        <v>8</v>
      </c>
      <c r="I35" s="71">
        <f t="shared" si="8"/>
        <v>17</v>
      </c>
      <c r="J35" s="71">
        <f t="shared" si="8"/>
        <v>7</v>
      </c>
      <c r="K35" s="72">
        <f t="shared" si="8"/>
        <v>0</v>
      </c>
      <c r="L35" s="73">
        <f t="shared" si="8"/>
        <v>38</v>
      </c>
    </row>
    <row r="36" spans="1:36" ht="14.25" customHeight="1" x14ac:dyDescent="0.15">
      <c r="C36" s="169"/>
      <c r="D36" s="158"/>
      <c r="E36" s="161" t="s">
        <v>58</v>
      </c>
      <c r="F36" s="26" t="s">
        <v>119</v>
      </c>
      <c r="G36" s="74">
        <v>3</v>
      </c>
      <c r="H36" s="74">
        <v>0</v>
      </c>
      <c r="I36" s="74">
        <v>0</v>
      </c>
      <c r="J36" s="74">
        <v>0</v>
      </c>
      <c r="K36" s="75">
        <v>0</v>
      </c>
      <c r="L36" s="76">
        <f>SUM(G36+H36+I36+J36+K36)</f>
        <v>3</v>
      </c>
    </row>
    <row r="37" spans="1:36" ht="14.25" x14ac:dyDescent="0.15">
      <c r="C37" s="169"/>
      <c r="D37" s="158"/>
      <c r="E37" s="162"/>
      <c r="F37" s="26" t="s">
        <v>120</v>
      </c>
      <c r="G37" s="74">
        <v>1</v>
      </c>
      <c r="H37" s="74">
        <v>4</v>
      </c>
      <c r="I37" s="74">
        <v>0</v>
      </c>
      <c r="J37" s="74">
        <v>0</v>
      </c>
      <c r="K37" s="75">
        <v>0</v>
      </c>
      <c r="L37" s="76">
        <f>SUM(G37+H37+I37+J37+K37)</f>
        <v>5</v>
      </c>
    </row>
    <row r="38" spans="1:36" ht="14.25" x14ac:dyDescent="0.15">
      <c r="C38" s="169"/>
      <c r="D38" s="158"/>
      <c r="E38" s="162"/>
      <c r="F38" s="26" t="s">
        <v>121</v>
      </c>
      <c r="G38" s="74">
        <v>2</v>
      </c>
      <c r="H38" s="74">
        <v>2</v>
      </c>
      <c r="I38" s="74">
        <v>6</v>
      </c>
      <c r="J38" s="74">
        <v>0</v>
      </c>
      <c r="K38" s="75">
        <v>0</v>
      </c>
      <c r="L38" s="76">
        <f>SUM(G38+H38+I38+J38+K38)</f>
        <v>10</v>
      </c>
    </row>
    <row r="39" spans="1:36" ht="14.25" x14ac:dyDescent="0.15">
      <c r="C39" s="169"/>
      <c r="D39" s="158"/>
      <c r="E39" s="162"/>
      <c r="F39" s="27" t="s">
        <v>122</v>
      </c>
      <c r="G39" s="77">
        <v>0</v>
      </c>
      <c r="H39" s="77">
        <v>2</v>
      </c>
      <c r="I39" s="77">
        <v>10</v>
      </c>
      <c r="J39" s="77">
        <v>7</v>
      </c>
      <c r="K39" s="78">
        <v>0</v>
      </c>
      <c r="L39" s="79">
        <f>SUM(G39+H39+I39+J39+K39)</f>
        <v>19</v>
      </c>
    </row>
    <row r="40" spans="1:36" ht="14.25" x14ac:dyDescent="0.15">
      <c r="C40" s="169"/>
      <c r="D40" s="159"/>
      <c r="E40" s="163"/>
      <c r="F40" s="28" t="s">
        <v>34</v>
      </c>
      <c r="G40" s="80">
        <v>0</v>
      </c>
      <c r="H40" s="81">
        <v>0</v>
      </c>
      <c r="I40" s="81">
        <v>1</v>
      </c>
      <c r="J40" s="81">
        <v>0</v>
      </c>
      <c r="K40" s="82">
        <v>0</v>
      </c>
      <c r="L40" s="83">
        <f>SUM(G40+H40+I40+J40+K40)</f>
        <v>1</v>
      </c>
    </row>
    <row r="41" spans="1:36" ht="14.25" customHeight="1" x14ac:dyDescent="0.15">
      <c r="A41">
        <f>SUM(G41+H41+I41+J41+K41)</f>
        <v>72</v>
      </c>
      <c r="C41" s="169"/>
      <c r="D41" s="157" t="s">
        <v>54</v>
      </c>
      <c r="E41" s="8"/>
      <c r="F41" s="29" t="s">
        <v>26</v>
      </c>
      <c r="G41" s="84">
        <f t="shared" ref="G41:L41" si="9">SUM(G42:G46)</f>
        <v>4</v>
      </c>
      <c r="H41" s="84">
        <f t="shared" si="9"/>
        <v>10</v>
      </c>
      <c r="I41" s="84">
        <f t="shared" si="9"/>
        <v>35</v>
      </c>
      <c r="J41" s="84">
        <f t="shared" si="9"/>
        <v>17</v>
      </c>
      <c r="K41" s="85">
        <f t="shared" si="9"/>
        <v>6</v>
      </c>
      <c r="L41" s="86">
        <f t="shared" si="9"/>
        <v>72</v>
      </c>
      <c r="AJ41" s="44"/>
    </row>
    <row r="42" spans="1:36" ht="13.5" customHeight="1" x14ac:dyDescent="0.15">
      <c r="C42" s="169"/>
      <c r="D42" s="158"/>
      <c r="E42" s="161" t="s">
        <v>58</v>
      </c>
      <c r="F42" s="30" t="s">
        <v>119</v>
      </c>
      <c r="G42" s="87">
        <v>3</v>
      </c>
      <c r="H42" s="87">
        <v>0</v>
      </c>
      <c r="I42" s="111">
        <v>0</v>
      </c>
      <c r="J42" s="111">
        <v>0</v>
      </c>
      <c r="K42" s="112">
        <v>0</v>
      </c>
      <c r="L42" s="89">
        <f>SUM(G42+H42+I42+J42+K42)</f>
        <v>3</v>
      </c>
    </row>
    <row r="43" spans="1:36" ht="14.25" x14ac:dyDescent="0.15">
      <c r="C43" s="169"/>
      <c r="D43" s="158"/>
      <c r="E43" s="162"/>
      <c r="F43" s="26" t="s">
        <v>120</v>
      </c>
      <c r="G43" s="74">
        <v>1</v>
      </c>
      <c r="H43" s="74">
        <v>4</v>
      </c>
      <c r="I43" s="113">
        <v>0</v>
      </c>
      <c r="J43" s="113">
        <v>0</v>
      </c>
      <c r="K43" s="114">
        <v>1</v>
      </c>
      <c r="L43" s="76">
        <f>SUM(G43+H43+I43+J43+K43)</f>
        <v>6</v>
      </c>
    </row>
    <row r="44" spans="1:36" ht="14.25" x14ac:dyDescent="0.15">
      <c r="C44" s="169"/>
      <c r="D44" s="158"/>
      <c r="E44" s="162"/>
      <c r="F44" s="26" t="s">
        <v>121</v>
      </c>
      <c r="G44" s="74">
        <v>0</v>
      </c>
      <c r="H44" s="74">
        <v>3</v>
      </c>
      <c r="I44" s="113">
        <v>16</v>
      </c>
      <c r="J44" s="113">
        <v>0</v>
      </c>
      <c r="K44" s="114">
        <v>4</v>
      </c>
      <c r="L44" s="76">
        <f>SUM(G44+H44+I44+J44+K44)</f>
        <v>23</v>
      </c>
    </row>
    <row r="45" spans="1:36" ht="17.25" x14ac:dyDescent="0.15">
      <c r="C45" s="169"/>
      <c r="D45" s="158"/>
      <c r="E45" s="162"/>
      <c r="F45" s="27" t="s">
        <v>122</v>
      </c>
      <c r="G45" s="77">
        <v>0</v>
      </c>
      <c r="H45" s="77">
        <v>3</v>
      </c>
      <c r="I45" s="115">
        <v>19</v>
      </c>
      <c r="J45" s="115">
        <v>17</v>
      </c>
      <c r="K45" s="116">
        <v>1</v>
      </c>
      <c r="L45" s="79">
        <f>SUM(G45+H45+I45+J45+K45)</f>
        <v>40</v>
      </c>
      <c r="M45" s="23" t="s">
        <v>125</v>
      </c>
    </row>
    <row r="46" spans="1:36" ht="14.25" x14ac:dyDescent="0.15">
      <c r="C46" s="169"/>
      <c r="D46" s="159"/>
      <c r="E46" s="163"/>
      <c r="F46" s="28" t="s">
        <v>34</v>
      </c>
      <c r="G46" s="80">
        <v>0</v>
      </c>
      <c r="H46" s="81">
        <v>0</v>
      </c>
      <c r="I46" s="117">
        <v>0</v>
      </c>
      <c r="J46" s="117">
        <v>0</v>
      </c>
      <c r="K46" s="118">
        <v>0</v>
      </c>
      <c r="L46" s="83">
        <f>SUM(G46+H46+I46+J46+K46)</f>
        <v>0</v>
      </c>
    </row>
    <row r="47" spans="1:36" ht="14.25" customHeight="1" x14ac:dyDescent="0.15">
      <c r="A47">
        <f>SUM(G47+H47+I47+J47+K47)</f>
        <v>66</v>
      </c>
      <c r="C47" s="169"/>
      <c r="D47" s="157" t="s">
        <v>55</v>
      </c>
      <c r="E47" s="8"/>
      <c r="F47" s="29" t="s">
        <v>26</v>
      </c>
      <c r="G47" s="84">
        <f t="shared" ref="G47:L47" si="10">SUM(G48:G52)</f>
        <v>17</v>
      </c>
      <c r="H47" s="84">
        <f t="shared" si="10"/>
        <v>15</v>
      </c>
      <c r="I47" s="119">
        <f t="shared" si="10"/>
        <v>19</v>
      </c>
      <c r="J47" s="119">
        <f t="shared" si="10"/>
        <v>12</v>
      </c>
      <c r="K47" s="120">
        <f t="shared" si="10"/>
        <v>3</v>
      </c>
      <c r="L47" s="86">
        <f t="shared" si="10"/>
        <v>66</v>
      </c>
    </row>
    <row r="48" spans="1:36" ht="13.5" customHeight="1" x14ac:dyDescent="0.15">
      <c r="C48" s="169"/>
      <c r="D48" s="158"/>
      <c r="E48" s="161" t="s">
        <v>58</v>
      </c>
      <c r="F48" s="30" t="s">
        <v>119</v>
      </c>
      <c r="G48" s="87">
        <v>6</v>
      </c>
      <c r="H48" s="87">
        <v>0</v>
      </c>
      <c r="I48" s="87">
        <v>0</v>
      </c>
      <c r="J48" s="87">
        <v>0</v>
      </c>
      <c r="K48" s="88">
        <v>1</v>
      </c>
      <c r="L48" s="89">
        <f>SUM(G48+H48+I48+J48+K48)</f>
        <v>7</v>
      </c>
    </row>
    <row r="49" spans="1:34" ht="14.25" x14ac:dyDescent="0.15">
      <c r="C49" s="169"/>
      <c r="D49" s="158"/>
      <c r="E49" s="162"/>
      <c r="F49" s="26" t="s">
        <v>120</v>
      </c>
      <c r="G49" s="74">
        <v>0</v>
      </c>
      <c r="H49" s="74">
        <v>3</v>
      </c>
      <c r="I49" s="74">
        <v>0</v>
      </c>
      <c r="J49" s="74">
        <v>0</v>
      </c>
      <c r="K49" s="90">
        <v>1</v>
      </c>
      <c r="L49" s="76">
        <f>SUM(G49+H49+I49+J49+K49)</f>
        <v>4</v>
      </c>
    </row>
    <row r="50" spans="1:34" ht="14.25" x14ac:dyDescent="0.15">
      <c r="C50" s="169"/>
      <c r="D50" s="158"/>
      <c r="E50" s="162"/>
      <c r="F50" s="26" t="s">
        <v>121</v>
      </c>
      <c r="G50" s="74">
        <v>4</v>
      </c>
      <c r="H50" s="74">
        <v>8</v>
      </c>
      <c r="I50" s="74">
        <v>12</v>
      </c>
      <c r="J50" s="74">
        <v>0</v>
      </c>
      <c r="K50" s="90">
        <v>0</v>
      </c>
      <c r="L50" s="76">
        <f>SUM(G50+H50+I50+J50+K50)</f>
        <v>24</v>
      </c>
    </row>
    <row r="51" spans="1:34" ht="14.25" x14ac:dyDescent="0.15">
      <c r="C51" s="169"/>
      <c r="D51" s="158"/>
      <c r="E51" s="162"/>
      <c r="F51" s="27" t="s">
        <v>122</v>
      </c>
      <c r="G51" s="77">
        <v>6</v>
      </c>
      <c r="H51" s="77">
        <v>3</v>
      </c>
      <c r="I51" s="77">
        <v>7</v>
      </c>
      <c r="J51" s="77">
        <v>10</v>
      </c>
      <c r="K51" s="78">
        <v>1</v>
      </c>
      <c r="L51" s="79">
        <f>SUM(G51+H51+I51+J51+K51)</f>
        <v>27</v>
      </c>
    </row>
    <row r="52" spans="1:34" ht="14.25" x14ac:dyDescent="0.15">
      <c r="C52" s="169"/>
      <c r="D52" s="159"/>
      <c r="E52" s="163"/>
      <c r="F52" s="28" t="s">
        <v>34</v>
      </c>
      <c r="G52" s="80">
        <v>1</v>
      </c>
      <c r="H52" s="81">
        <v>1</v>
      </c>
      <c r="I52" s="81">
        <v>0</v>
      </c>
      <c r="J52" s="81">
        <v>2</v>
      </c>
      <c r="K52" s="82">
        <v>0</v>
      </c>
      <c r="L52" s="83">
        <f>SUM(G52+H52+I52+J52+K52)</f>
        <v>4</v>
      </c>
    </row>
    <row r="53" spans="1:34" ht="14.25" x14ac:dyDescent="0.15">
      <c r="A53">
        <f>SUM(G53+H53+I53+J53+K53)</f>
        <v>70</v>
      </c>
      <c r="C53" s="169"/>
      <c r="D53" s="154" t="s">
        <v>56</v>
      </c>
      <c r="E53" s="8"/>
      <c r="F53" s="31" t="s">
        <v>26</v>
      </c>
      <c r="G53" s="71">
        <f t="shared" ref="G53:L53" si="11">SUM(G54:G58)</f>
        <v>6</v>
      </c>
      <c r="H53" s="71">
        <f t="shared" si="11"/>
        <v>10</v>
      </c>
      <c r="I53" s="71">
        <f t="shared" si="11"/>
        <v>28</v>
      </c>
      <c r="J53" s="71">
        <f t="shared" si="11"/>
        <v>11</v>
      </c>
      <c r="K53" s="72">
        <f t="shared" si="11"/>
        <v>15</v>
      </c>
      <c r="L53" s="73">
        <f t="shared" si="11"/>
        <v>70</v>
      </c>
    </row>
    <row r="54" spans="1:34" ht="13.5" customHeight="1" x14ac:dyDescent="0.15">
      <c r="C54" s="169"/>
      <c r="D54" s="155"/>
      <c r="E54" s="161" t="s">
        <v>58</v>
      </c>
      <c r="F54" s="26" t="s">
        <v>119</v>
      </c>
      <c r="G54" s="74">
        <v>2</v>
      </c>
      <c r="H54" s="74">
        <v>0</v>
      </c>
      <c r="I54" s="74">
        <v>0</v>
      </c>
      <c r="J54" s="74">
        <v>0</v>
      </c>
      <c r="K54" s="75">
        <v>0</v>
      </c>
      <c r="L54" s="76">
        <f>SUM(G54+H54+I54+J54+K54)</f>
        <v>2</v>
      </c>
    </row>
    <row r="55" spans="1:34" ht="14.25" x14ac:dyDescent="0.15">
      <c r="C55" s="169"/>
      <c r="D55" s="155"/>
      <c r="E55" s="162"/>
      <c r="F55" s="26" t="s">
        <v>120</v>
      </c>
      <c r="G55" s="74">
        <v>1</v>
      </c>
      <c r="H55" s="74">
        <v>1</v>
      </c>
      <c r="I55" s="74">
        <v>0</v>
      </c>
      <c r="J55" s="74">
        <v>0</v>
      </c>
      <c r="K55" s="90">
        <v>0</v>
      </c>
      <c r="L55" s="76">
        <f>SUM(G55+H55+I55+J55+K55)</f>
        <v>2</v>
      </c>
    </row>
    <row r="56" spans="1:34" ht="14.25" x14ac:dyDescent="0.15">
      <c r="C56" s="169"/>
      <c r="D56" s="155"/>
      <c r="E56" s="162"/>
      <c r="F56" s="26" t="s">
        <v>121</v>
      </c>
      <c r="G56" s="74">
        <v>1</v>
      </c>
      <c r="H56" s="74">
        <v>6</v>
      </c>
      <c r="I56" s="74">
        <v>12</v>
      </c>
      <c r="J56" s="74">
        <v>0</v>
      </c>
      <c r="K56" s="90">
        <v>2</v>
      </c>
      <c r="L56" s="76">
        <f>SUM(G56+H56+I56+J56+K56)</f>
        <v>21</v>
      </c>
    </row>
    <row r="57" spans="1:34" ht="14.25" x14ac:dyDescent="0.15">
      <c r="C57" s="169"/>
      <c r="D57" s="155"/>
      <c r="E57" s="162"/>
      <c r="F57" s="26" t="s">
        <v>122</v>
      </c>
      <c r="G57" s="74">
        <v>2</v>
      </c>
      <c r="H57" s="74">
        <v>2</v>
      </c>
      <c r="I57" s="74">
        <v>16</v>
      </c>
      <c r="J57" s="74">
        <v>11</v>
      </c>
      <c r="K57" s="75">
        <v>1</v>
      </c>
      <c r="L57" s="79">
        <f>SUM(G57+H57+I57+J57+K57)</f>
        <v>32</v>
      </c>
    </row>
    <row r="58" spans="1:34" ht="15" thickBot="1" x14ac:dyDescent="0.2">
      <c r="C58" s="169"/>
      <c r="D58" s="156"/>
      <c r="E58" s="164"/>
      <c r="F58" s="15" t="s">
        <v>34</v>
      </c>
      <c r="G58" s="91">
        <v>0</v>
      </c>
      <c r="H58" s="92">
        <v>1</v>
      </c>
      <c r="I58" s="92">
        <v>0</v>
      </c>
      <c r="J58" s="92">
        <v>0</v>
      </c>
      <c r="K58" s="93">
        <v>12</v>
      </c>
      <c r="L58" s="94">
        <f>SUM(G58+H58+I58+J58+K58)</f>
        <v>13</v>
      </c>
    </row>
    <row r="59" spans="1:34" ht="15" thickTop="1" x14ac:dyDescent="0.15">
      <c r="A59">
        <f t="shared" ref="A59:A64" si="12">SUM(G59+H59+I59+J59+K59)</f>
        <v>246</v>
      </c>
      <c r="C59" s="169"/>
      <c r="D59" s="171" t="s">
        <v>24</v>
      </c>
      <c r="E59" s="24"/>
      <c r="F59" s="31" t="s">
        <v>26</v>
      </c>
      <c r="G59" s="71">
        <f t="shared" ref="G59:L59" si="13">SUM(G60:G64)</f>
        <v>33</v>
      </c>
      <c r="H59" s="71">
        <f t="shared" si="13"/>
        <v>43</v>
      </c>
      <c r="I59" s="71">
        <f t="shared" si="13"/>
        <v>99</v>
      </c>
      <c r="J59" s="71">
        <f t="shared" si="13"/>
        <v>47</v>
      </c>
      <c r="K59" s="72">
        <f t="shared" si="13"/>
        <v>24</v>
      </c>
      <c r="L59" s="73">
        <f t="shared" si="13"/>
        <v>246</v>
      </c>
    </row>
    <row r="60" spans="1:34" ht="13.5" customHeight="1" x14ac:dyDescent="0.15">
      <c r="A60">
        <f t="shared" si="12"/>
        <v>15</v>
      </c>
      <c r="C60" s="169"/>
      <c r="D60" s="155"/>
      <c r="E60" s="161" t="s">
        <v>58</v>
      </c>
      <c r="F60" s="26" t="s">
        <v>119</v>
      </c>
      <c r="G60" s="74">
        <f t="shared" ref="G60:L63" si="14">SUM(G36+G42+G48+G54)</f>
        <v>14</v>
      </c>
      <c r="H60" s="74">
        <f t="shared" si="14"/>
        <v>0</v>
      </c>
      <c r="I60" s="74">
        <f t="shared" si="14"/>
        <v>0</v>
      </c>
      <c r="J60" s="74">
        <f t="shared" si="14"/>
        <v>0</v>
      </c>
      <c r="K60" s="75">
        <f t="shared" si="14"/>
        <v>1</v>
      </c>
      <c r="L60" s="76">
        <f t="shared" si="14"/>
        <v>15</v>
      </c>
    </row>
    <row r="61" spans="1:34" ht="14.25" x14ac:dyDescent="0.15">
      <c r="A61">
        <f t="shared" si="12"/>
        <v>17</v>
      </c>
      <c r="C61" s="169"/>
      <c r="D61" s="155"/>
      <c r="E61" s="162"/>
      <c r="F61" s="26" t="s">
        <v>120</v>
      </c>
      <c r="G61" s="74">
        <f t="shared" si="14"/>
        <v>3</v>
      </c>
      <c r="H61" s="74">
        <f t="shared" si="14"/>
        <v>12</v>
      </c>
      <c r="I61" s="74">
        <f t="shared" si="14"/>
        <v>0</v>
      </c>
      <c r="J61" s="74">
        <f t="shared" si="14"/>
        <v>0</v>
      </c>
      <c r="K61" s="75">
        <f t="shared" si="14"/>
        <v>2</v>
      </c>
      <c r="L61" s="76">
        <f t="shared" si="14"/>
        <v>17</v>
      </c>
    </row>
    <row r="62" spans="1:34" ht="14.25" x14ac:dyDescent="0.15">
      <c r="A62">
        <f t="shared" si="12"/>
        <v>78</v>
      </c>
      <c r="C62" s="169"/>
      <c r="D62" s="155"/>
      <c r="E62" s="162"/>
      <c r="F62" s="26" t="s">
        <v>121</v>
      </c>
      <c r="G62" s="74">
        <f t="shared" si="14"/>
        <v>7</v>
      </c>
      <c r="H62" s="74">
        <f t="shared" si="14"/>
        <v>19</v>
      </c>
      <c r="I62" s="74">
        <f t="shared" si="14"/>
        <v>46</v>
      </c>
      <c r="J62" s="74">
        <f t="shared" si="14"/>
        <v>0</v>
      </c>
      <c r="K62" s="75">
        <f t="shared" si="14"/>
        <v>6</v>
      </c>
      <c r="L62" s="76">
        <f t="shared" si="14"/>
        <v>78</v>
      </c>
      <c r="M62" s="107" t="s">
        <v>133</v>
      </c>
    </row>
    <row r="63" spans="1:34" ht="14.25" x14ac:dyDescent="0.15">
      <c r="A63">
        <f t="shared" si="12"/>
        <v>118</v>
      </c>
      <c r="C63" s="169"/>
      <c r="D63" s="155"/>
      <c r="E63" s="162"/>
      <c r="F63" s="27" t="s">
        <v>122</v>
      </c>
      <c r="G63" s="77">
        <f t="shared" si="14"/>
        <v>8</v>
      </c>
      <c r="H63" s="77">
        <f t="shared" si="14"/>
        <v>10</v>
      </c>
      <c r="I63" s="77">
        <f t="shared" si="14"/>
        <v>52</v>
      </c>
      <c r="J63" s="77">
        <f t="shared" si="14"/>
        <v>45</v>
      </c>
      <c r="K63" s="78">
        <f t="shared" si="14"/>
        <v>3</v>
      </c>
      <c r="L63" s="79">
        <f t="shared" si="14"/>
        <v>118</v>
      </c>
      <c r="M63" s="107" t="s">
        <v>126</v>
      </c>
      <c r="Y63" s="106" t="s">
        <v>131</v>
      </c>
      <c r="AH63" s="106" t="s">
        <v>132</v>
      </c>
    </row>
    <row r="64" spans="1:34" ht="15" thickBot="1" x14ac:dyDescent="0.2">
      <c r="A64">
        <f t="shared" si="12"/>
        <v>18</v>
      </c>
      <c r="C64" s="170"/>
      <c r="D64" s="156"/>
      <c r="E64" s="164"/>
      <c r="F64" s="15" t="s">
        <v>34</v>
      </c>
      <c r="G64" s="91">
        <f>SUM(G40,G46,G52,G58)</f>
        <v>1</v>
      </c>
      <c r="H64" s="92">
        <f t="shared" ref="H64" si="15">SUM(H40,H46,H52,H58)</f>
        <v>2</v>
      </c>
      <c r="I64" s="92">
        <f t="shared" ref="I64:K64" si="16">SUM(I40,I46,I52,I58)</f>
        <v>1</v>
      </c>
      <c r="J64" s="92">
        <f t="shared" si="16"/>
        <v>2</v>
      </c>
      <c r="K64" s="93">
        <f t="shared" si="16"/>
        <v>12</v>
      </c>
      <c r="L64" s="94">
        <f>SUM(L40,L46,L52,L58)</f>
        <v>18</v>
      </c>
    </row>
    <row r="65" spans="3:51" ht="12" customHeight="1" thickTop="1" x14ac:dyDescent="0.15">
      <c r="C65" s="166">
        <v>8</v>
      </c>
      <c r="D65" s="166"/>
      <c r="E65" s="166"/>
      <c r="F65" s="166"/>
      <c r="G65" s="166"/>
      <c r="H65" s="166"/>
      <c r="I65" s="166"/>
      <c r="J65" s="166"/>
      <c r="K65" s="166"/>
      <c r="L65" s="166"/>
      <c r="M65" s="167">
        <v>9</v>
      </c>
      <c r="N65" s="167"/>
      <c r="O65" s="167"/>
      <c r="P65" s="167"/>
      <c r="Q65" s="167"/>
      <c r="R65" s="167"/>
      <c r="S65" s="167"/>
      <c r="T65" s="167"/>
      <c r="U65" s="167"/>
      <c r="V65" s="167"/>
      <c r="W65" s="167"/>
      <c r="X65" s="167"/>
      <c r="Y65" s="167">
        <v>10</v>
      </c>
      <c r="Z65" s="167"/>
      <c r="AA65" s="167"/>
      <c r="AB65" s="167"/>
      <c r="AC65" s="167"/>
      <c r="AD65" s="167"/>
      <c r="AE65" s="167"/>
      <c r="AF65" s="167"/>
      <c r="AG65" s="167"/>
      <c r="AH65" s="167">
        <v>11</v>
      </c>
      <c r="AI65" s="167"/>
      <c r="AJ65" s="167"/>
      <c r="AK65" s="167"/>
      <c r="AL65" s="167"/>
      <c r="AM65" s="167"/>
      <c r="AN65" s="167"/>
      <c r="AO65" s="167"/>
      <c r="AP65" s="167"/>
      <c r="AQ65" s="141">
        <v>12</v>
      </c>
      <c r="AR65" s="141"/>
      <c r="AS65" s="141"/>
      <c r="AT65" s="141"/>
      <c r="AU65" s="141"/>
      <c r="AV65" s="141"/>
      <c r="AW65" s="141"/>
      <c r="AX65" s="141"/>
      <c r="AY65" s="141"/>
    </row>
    <row r="66" spans="3:51" ht="14.25" x14ac:dyDescent="0.15">
      <c r="C66" s="125"/>
      <c r="D66" s="105"/>
      <c r="E66" s="126"/>
      <c r="F66" s="4"/>
      <c r="G66" s="127"/>
      <c r="H66" s="127"/>
      <c r="I66" s="127"/>
      <c r="J66" s="127"/>
      <c r="K66" s="127"/>
      <c r="L66" s="127"/>
    </row>
    <row r="67" spans="3:51" x14ac:dyDescent="0.15">
      <c r="AA67" s="1" t="s">
        <v>33</v>
      </c>
      <c r="AG67" s="4"/>
      <c r="AH67" s="4"/>
      <c r="AI67" s="4"/>
      <c r="AK67" s="1" t="s">
        <v>31</v>
      </c>
      <c r="AL67" s="4"/>
      <c r="AM67" s="4"/>
      <c r="AN67" s="4"/>
      <c r="AO67" s="4"/>
      <c r="AR67" s="4"/>
    </row>
    <row r="68" spans="3:51" x14ac:dyDescent="0.15">
      <c r="E68" s="3"/>
      <c r="F68" s="3"/>
      <c r="G68" s="3"/>
      <c r="H68" s="3"/>
      <c r="I68" s="3"/>
      <c r="J68" s="3"/>
      <c r="K68" s="3"/>
      <c r="Z68" s="96"/>
      <c r="AA68" s="19" t="s">
        <v>49</v>
      </c>
      <c r="AB68" s="19" t="s">
        <v>50</v>
      </c>
      <c r="AC68" s="19" t="s">
        <v>51</v>
      </c>
      <c r="AD68" s="19" t="s">
        <v>56</v>
      </c>
      <c r="AE68" s="19" t="s">
        <v>24</v>
      </c>
      <c r="AF68" s="4"/>
      <c r="AG68" s="4"/>
      <c r="AH68" s="4"/>
      <c r="AI68" s="4"/>
      <c r="AJ68" s="96"/>
      <c r="AK68" s="19" t="s">
        <v>49</v>
      </c>
      <c r="AL68" s="19" t="s">
        <v>50</v>
      </c>
      <c r="AM68" s="19" t="s">
        <v>51</v>
      </c>
      <c r="AN68" s="19" t="s">
        <v>56</v>
      </c>
      <c r="AO68" s="19" t="s">
        <v>24</v>
      </c>
      <c r="AR68" s="98"/>
    </row>
    <row r="69" spans="3:51" x14ac:dyDescent="0.15">
      <c r="E69" s="3"/>
      <c r="F69" s="3"/>
      <c r="G69" s="3"/>
      <c r="H69" s="3"/>
      <c r="I69" s="3"/>
      <c r="J69" s="3"/>
      <c r="K69" s="3"/>
      <c r="Z69" s="19" t="s">
        <v>56</v>
      </c>
      <c r="AA69" s="97">
        <v>0</v>
      </c>
      <c r="AB69" s="97">
        <v>8.3333333333333329E-2</v>
      </c>
      <c r="AC69" s="97">
        <v>4.5454545454545456E-2</v>
      </c>
      <c r="AD69" s="97">
        <v>0.21428571428571427</v>
      </c>
      <c r="AE69" s="97">
        <v>9.7560975609756101E-2</v>
      </c>
      <c r="AJ69" s="102" t="s">
        <v>56</v>
      </c>
      <c r="AK69" s="103">
        <v>2.6315789473684209E-2</v>
      </c>
      <c r="AL69" s="103">
        <v>0</v>
      </c>
      <c r="AM69" s="97">
        <v>6.0606060606060608E-2</v>
      </c>
      <c r="AN69" s="97">
        <v>0.18571428571428572</v>
      </c>
      <c r="AO69" s="97">
        <v>7.3170731707317069E-2</v>
      </c>
      <c r="AR69" s="95"/>
    </row>
    <row r="70" spans="3:51" x14ac:dyDescent="0.15">
      <c r="E70" s="3"/>
      <c r="F70" s="3"/>
      <c r="G70" s="3"/>
      <c r="H70" s="3"/>
      <c r="I70" s="3"/>
      <c r="J70" s="3"/>
      <c r="K70" s="3"/>
      <c r="Z70" s="19" t="s">
        <v>27</v>
      </c>
      <c r="AA70" s="97">
        <v>0.18421052631578946</v>
      </c>
      <c r="AB70" s="97">
        <v>0.2361111111111111</v>
      </c>
      <c r="AC70" s="97">
        <v>0.18181818181818182</v>
      </c>
      <c r="AD70" s="97">
        <v>0.15714285714285714</v>
      </c>
      <c r="AE70" s="97">
        <v>0.1910569105691057</v>
      </c>
      <c r="AF70" s="4"/>
      <c r="AG70" s="4"/>
      <c r="AH70" s="4"/>
      <c r="AI70" s="4"/>
      <c r="AJ70" s="102" t="s">
        <v>130</v>
      </c>
      <c r="AK70" s="103">
        <v>0.5</v>
      </c>
      <c r="AL70" s="103">
        <v>0.55555555555555558</v>
      </c>
      <c r="AM70" s="97">
        <v>0.40909090909090912</v>
      </c>
      <c r="AN70" s="97">
        <v>0.45714285714285713</v>
      </c>
      <c r="AO70" s="97">
        <v>0.47967479674796748</v>
      </c>
      <c r="AR70" s="95"/>
    </row>
    <row r="71" spans="3:51" x14ac:dyDescent="0.15">
      <c r="E71" s="3"/>
      <c r="F71" s="3"/>
      <c r="G71" s="3"/>
      <c r="H71" s="3"/>
      <c r="I71" s="3"/>
      <c r="J71" s="3"/>
      <c r="K71" s="3"/>
      <c r="Z71" s="19" t="s">
        <v>28</v>
      </c>
      <c r="AA71" s="97">
        <v>0.44736842105263158</v>
      </c>
      <c r="AB71" s="97">
        <v>0.4861111111111111</v>
      </c>
      <c r="AC71" s="97">
        <v>0.2878787878787879</v>
      </c>
      <c r="AD71" s="97">
        <v>0.4</v>
      </c>
      <c r="AE71" s="97">
        <v>0.40243902439024393</v>
      </c>
      <c r="AF71" s="4"/>
      <c r="AG71" s="4"/>
      <c r="AH71" s="4"/>
      <c r="AI71" s="4"/>
      <c r="AJ71" s="102" t="s">
        <v>129</v>
      </c>
      <c r="AK71" s="103">
        <v>0.26315789473684209</v>
      </c>
      <c r="AL71" s="103">
        <v>0.31944444444444442</v>
      </c>
      <c r="AM71" s="97">
        <v>0.36363636363636365</v>
      </c>
      <c r="AN71" s="97">
        <v>0.3</v>
      </c>
      <c r="AO71" s="97">
        <v>0.31707317073170732</v>
      </c>
      <c r="AR71" s="95"/>
    </row>
    <row r="72" spans="3:51" x14ac:dyDescent="0.15">
      <c r="E72" s="3"/>
      <c r="F72" s="3"/>
      <c r="G72" s="3"/>
      <c r="H72" s="3"/>
      <c r="I72" s="3"/>
      <c r="J72" s="3"/>
      <c r="K72" s="3"/>
      <c r="Z72" s="19" t="s">
        <v>29</v>
      </c>
      <c r="AA72" s="97">
        <v>0.21052631578947367</v>
      </c>
      <c r="AB72" s="97">
        <v>0.1388888888888889</v>
      </c>
      <c r="AC72" s="97">
        <v>0.22727272727272727</v>
      </c>
      <c r="AD72" s="97">
        <v>0.14285714285714285</v>
      </c>
      <c r="AE72" s="97">
        <v>0.17479674796747968</v>
      </c>
      <c r="AF72" s="4"/>
      <c r="AG72" s="4"/>
      <c r="AH72" s="4"/>
      <c r="AI72" s="4"/>
      <c r="AJ72" s="102" t="s">
        <v>128</v>
      </c>
      <c r="AK72" s="103">
        <v>0.13157894736842105</v>
      </c>
      <c r="AL72" s="103">
        <v>8.3333333333333329E-2</v>
      </c>
      <c r="AM72" s="97">
        <v>6.0606060606060608E-2</v>
      </c>
      <c r="AN72" s="97">
        <v>2.8571428571428571E-2</v>
      </c>
      <c r="AO72" s="97">
        <v>6.910569105691057E-2</v>
      </c>
      <c r="AR72" s="95"/>
    </row>
    <row r="73" spans="3:51" x14ac:dyDescent="0.15">
      <c r="E73" s="3"/>
      <c r="F73" s="3"/>
      <c r="G73" s="3"/>
      <c r="H73" s="3"/>
      <c r="I73" s="3"/>
      <c r="J73" s="3"/>
      <c r="K73" s="3"/>
      <c r="Z73" s="19" t="s">
        <v>25</v>
      </c>
      <c r="AA73" s="97">
        <v>0.15789473684210525</v>
      </c>
      <c r="AB73" s="97">
        <v>5.5555555555555552E-2</v>
      </c>
      <c r="AC73" s="97">
        <v>0.25757575757575757</v>
      </c>
      <c r="AD73" s="97">
        <v>8.5714285714285715E-2</v>
      </c>
      <c r="AE73" s="97">
        <v>0.13414634146341464</v>
      </c>
      <c r="AF73" s="4"/>
      <c r="AG73" s="4"/>
      <c r="AH73" s="4"/>
      <c r="AI73" s="4"/>
      <c r="AJ73" s="102" t="s">
        <v>127</v>
      </c>
      <c r="AK73" s="103">
        <v>7.8947368421052627E-2</v>
      </c>
      <c r="AL73" s="103">
        <v>4.1666666666666664E-2</v>
      </c>
      <c r="AM73" s="97">
        <v>0.10606060606060606</v>
      </c>
      <c r="AN73" s="97">
        <v>2.8571428571428571E-2</v>
      </c>
      <c r="AO73" s="97">
        <v>6.097560975609756E-2</v>
      </c>
      <c r="AR73" s="95"/>
    </row>
    <row r="74" spans="3:51" x14ac:dyDescent="0.15">
      <c r="E74" s="3"/>
      <c r="F74" s="3"/>
      <c r="G74" s="3"/>
      <c r="H74" s="3"/>
      <c r="I74" s="3"/>
      <c r="J74" s="3"/>
      <c r="K74" s="3"/>
      <c r="AR74" s="4"/>
    </row>
    <row r="75" spans="3:51" x14ac:dyDescent="0.15">
      <c r="E75" s="3"/>
      <c r="F75" s="3"/>
      <c r="G75" s="3"/>
      <c r="H75" s="3"/>
      <c r="I75" s="3"/>
      <c r="J75" s="3"/>
      <c r="K75" s="3"/>
      <c r="Z75" s="19" t="s">
        <v>24</v>
      </c>
      <c r="AA75" s="97">
        <v>1</v>
      </c>
      <c r="AB75" s="97">
        <v>1</v>
      </c>
      <c r="AC75" s="97">
        <v>1</v>
      </c>
      <c r="AD75" s="97">
        <v>1</v>
      </c>
      <c r="AE75" s="97">
        <v>1</v>
      </c>
      <c r="AJ75" s="19" t="s">
        <v>24</v>
      </c>
      <c r="AK75" s="97">
        <v>1</v>
      </c>
      <c r="AL75" s="97">
        <v>1</v>
      </c>
      <c r="AM75" s="97">
        <v>1</v>
      </c>
      <c r="AN75" s="97">
        <v>1</v>
      </c>
      <c r="AO75" s="97">
        <v>1</v>
      </c>
    </row>
    <row r="76" spans="3:51" x14ac:dyDescent="0.15">
      <c r="E76" s="3"/>
      <c r="F76" s="3"/>
      <c r="G76" s="3"/>
      <c r="H76" s="3"/>
      <c r="I76" s="3"/>
      <c r="J76" s="3"/>
      <c r="K76" s="3"/>
    </row>
    <row r="77" spans="3:51" x14ac:dyDescent="0.15">
      <c r="E77" s="3"/>
      <c r="F77" s="3"/>
      <c r="G77" s="3"/>
      <c r="H77" s="3"/>
      <c r="I77" s="3"/>
      <c r="J77" s="3"/>
      <c r="K77" s="3"/>
    </row>
    <row r="78" spans="3:51" x14ac:dyDescent="0.15">
      <c r="E78" s="3"/>
      <c r="F78" s="3"/>
      <c r="G78" s="3"/>
      <c r="H78" s="3"/>
      <c r="I78" s="3"/>
      <c r="J78" s="3"/>
      <c r="K78" s="3"/>
    </row>
    <row r="79" spans="3:51" x14ac:dyDescent="0.15">
      <c r="E79" s="3"/>
      <c r="F79" s="3"/>
      <c r="G79" s="3"/>
      <c r="H79" s="3"/>
      <c r="I79" s="3"/>
      <c r="J79" s="3"/>
      <c r="K79" s="3"/>
    </row>
    <row r="80" spans="3:51" x14ac:dyDescent="0.15">
      <c r="E80" s="3"/>
      <c r="F80" s="3"/>
      <c r="G80" s="3"/>
      <c r="H80" s="3"/>
      <c r="I80" s="3"/>
      <c r="J80" s="3"/>
      <c r="K80" s="3"/>
    </row>
    <row r="81" spans="5:19" x14ac:dyDescent="0.15">
      <c r="E81" s="3"/>
      <c r="F81" s="3"/>
      <c r="G81" s="3"/>
      <c r="H81" s="3"/>
      <c r="I81" s="3"/>
      <c r="J81" s="3"/>
      <c r="K81" s="3"/>
    </row>
    <row r="82" spans="5:19" x14ac:dyDescent="0.15">
      <c r="E82" s="3"/>
      <c r="F82" s="3"/>
      <c r="G82" s="3"/>
      <c r="H82" s="3"/>
      <c r="I82" s="3"/>
      <c r="J82" s="3"/>
      <c r="K82" s="3"/>
    </row>
    <row r="83" spans="5:19" x14ac:dyDescent="0.15">
      <c r="E83" s="3"/>
      <c r="F83" s="3"/>
      <c r="G83" s="3"/>
      <c r="H83" s="3"/>
      <c r="I83" s="3"/>
      <c r="J83" s="3"/>
      <c r="K83" s="3"/>
    </row>
    <row r="84" spans="5:19" x14ac:dyDescent="0.15">
      <c r="E84" s="3"/>
      <c r="F84" s="3"/>
      <c r="G84" s="3"/>
      <c r="H84" s="3"/>
      <c r="I84" s="3"/>
      <c r="J84" s="3"/>
      <c r="K84" s="3"/>
    </row>
    <row r="85" spans="5:19" x14ac:dyDescent="0.15">
      <c r="E85" s="3"/>
      <c r="F85" s="3"/>
      <c r="G85" s="3"/>
      <c r="H85" s="3"/>
      <c r="I85" s="3"/>
      <c r="J85" s="3"/>
      <c r="K85" s="3"/>
    </row>
    <row r="86" spans="5:19" x14ac:dyDescent="0.15">
      <c r="E86" s="3"/>
      <c r="F86" s="3"/>
      <c r="G86" s="3"/>
      <c r="H86" s="3"/>
      <c r="I86" s="3"/>
      <c r="J86" s="3"/>
      <c r="K86" s="3"/>
    </row>
    <row r="87" spans="5:19" x14ac:dyDescent="0.15">
      <c r="E87" s="3"/>
      <c r="F87" s="3"/>
      <c r="G87" s="3"/>
      <c r="H87" s="3"/>
      <c r="I87" s="3"/>
      <c r="J87" s="3"/>
      <c r="K87" s="3"/>
    </row>
    <row r="88" spans="5:19" x14ac:dyDescent="0.15">
      <c r="E88" s="3"/>
      <c r="F88" s="3"/>
      <c r="G88" s="3"/>
      <c r="H88" s="3"/>
      <c r="I88" s="3"/>
      <c r="J88" s="3"/>
      <c r="K88" s="3"/>
    </row>
    <row r="89" spans="5:19" x14ac:dyDescent="0.15">
      <c r="E89" s="3"/>
      <c r="F89" s="3"/>
      <c r="G89" s="3"/>
      <c r="H89" s="3"/>
      <c r="I89" s="3"/>
      <c r="J89" s="3"/>
      <c r="K89" s="3"/>
    </row>
    <row r="90" spans="5:19" x14ac:dyDescent="0.15">
      <c r="E90" s="3"/>
      <c r="F90" s="3"/>
      <c r="G90" s="3"/>
      <c r="H90" s="3"/>
      <c r="I90" s="3"/>
      <c r="J90" s="3"/>
      <c r="K90" s="3"/>
    </row>
    <row r="91" spans="5:19" x14ac:dyDescent="0.15">
      <c r="E91" s="3"/>
      <c r="F91" s="3"/>
      <c r="G91" s="3"/>
      <c r="H91" s="3"/>
      <c r="I91" s="3"/>
      <c r="J91" s="3"/>
      <c r="K91" s="3"/>
      <c r="P91" s="39"/>
      <c r="Q91" s="2" t="s">
        <v>27</v>
      </c>
      <c r="R91" s="9">
        <v>47</v>
      </c>
      <c r="S91" s="95">
        <f>R91/246</f>
        <v>0.1910569105691057</v>
      </c>
    </row>
    <row r="92" spans="5:19" x14ac:dyDescent="0.15">
      <c r="E92" s="3"/>
      <c r="F92" s="3"/>
      <c r="G92" s="3"/>
      <c r="H92" s="3"/>
      <c r="I92" s="3"/>
      <c r="J92" s="3"/>
      <c r="K92" s="3"/>
      <c r="Q92" s="2" t="s">
        <v>34</v>
      </c>
      <c r="R92" s="9">
        <v>24</v>
      </c>
      <c r="S92" s="95">
        <f>R92/246</f>
        <v>9.7560975609756101E-2</v>
      </c>
    </row>
    <row r="93" spans="5:19" x14ac:dyDescent="0.15">
      <c r="E93" s="3"/>
      <c r="F93" s="3"/>
      <c r="G93" s="3"/>
      <c r="H93" s="3"/>
      <c r="I93" s="3"/>
      <c r="J93" s="3"/>
      <c r="K93" s="3"/>
    </row>
    <row r="94" spans="5:19" x14ac:dyDescent="0.15">
      <c r="E94" s="3"/>
      <c r="F94" s="3"/>
      <c r="G94" s="3"/>
      <c r="H94" s="3"/>
      <c r="I94" s="3"/>
      <c r="J94" s="3"/>
      <c r="K94" s="3"/>
    </row>
    <row r="95" spans="5:19" x14ac:dyDescent="0.15">
      <c r="E95" s="3"/>
      <c r="F95" s="3"/>
      <c r="G95" s="3"/>
      <c r="H95" s="3"/>
      <c r="I95" s="3"/>
      <c r="J95" s="3"/>
      <c r="K95" s="3"/>
      <c r="P95" s="4"/>
      <c r="Q95" s="4"/>
      <c r="R95" s="4"/>
      <c r="S95" s="4"/>
    </row>
    <row r="96" spans="5:19" x14ac:dyDescent="0.15">
      <c r="E96" s="3"/>
      <c r="F96" s="3"/>
      <c r="G96" s="3"/>
      <c r="H96" s="3"/>
      <c r="I96" s="3"/>
      <c r="J96" s="3"/>
      <c r="K96" s="3"/>
      <c r="P96" s="4"/>
      <c r="Q96" s="4"/>
      <c r="R96" s="4"/>
      <c r="S96" s="4"/>
    </row>
    <row r="97" spans="5:19" x14ac:dyDescent="0.15">
      <c r="E97" s="3"/>
      <c r="F97" s="3"/>
      <c r="G97" s="3"/>
      <c r="H97" s="3"/>
      <c r="I97" s="3"/>
      <c r="J97" s="3"/>
      <c r="K97" s="3"/>
      <c r="P97" s="4"/>
      <c r="Q97" s="4"/>
      <c r="R97" s="4"/>
      <c r="S97" s="4"/>
    </row>
    <row r="98" spans="5:19" x14ac:dyDescent="0.15">
      <c r="E98" s="3"/>
      <c r="F98" s="3"/>
      <c r="G98" s="3"/>
      <c r="H98" s="3"/>
      <c r="I98" s="3"/>
      <c r="J98" s="3"/>
      <c r="K98" s="3"/>
      <c r="P98" s="4"/>
      <c r="Q98" s="4"/>
      <c r="R98" s="4"/>
      <c r="S98" s="4"/>
    </row>
    <row r="99" spans="5:19" x14ac:dyDescent="0.15">
      <c r="E99" s="3"/>
      <c r="F99" s="3"/>
      <c r="G99" s="3"/>
      <c r="H99" s="3"/>
      <c r="I99" s="3"/>
      <c r="J99" s="3"/>
      <c r="K99" s="3"/>
      <c r="P99" s="4"/>
      <c r="Q99" s="4"/>
      <c r="R99" s="4"/>
      <c r="S99" s="4"/>
    </row>
    <row r="100" spans="5:19" x14ac:dyDescent="0.15">
      <c r="E100" s="3"/>
      <c r="F100" s="3"/>
      <c r="G100" s="3"/>
      <c r="H100" s="3"/>
      <c r="I100" s="3"/>
      <c r="J100" s="3"/>
      <c r="K100" s="3"/>
    </row>
    <row r="101" spans="5:19" x14ac:dyDescent="0.15">
      <c r="E101" s="3"/>
      <c r="F101" s="3"/>
      <c r="G101" s="3"/>
      <c r="H101" s="3"/>
      <c r="I101" s="3"/>
      <c r="J101" s="3"/>
      <c r="K101" s="3"/>
    </row>
    <row r="102" spans="5:19" x14ac:dyDescent="0.15">
      <c r="E102" s="3"/>
      <c r="F102" s="3"/>
      <c r="G102" s="3"/>
      <c r="H102" s="3"/>
      <c r="I102" s="3"/>
      <c r="J102" s="3"/>
      <c r="K102" s="3"/>
    </row>
    <row r="177" spans="19:19" x14ac:dyDescent="0.15">
      <c r="S177" s="39"/>
    </row>
  </sheetData>
  <mergeCells count="18">
    <mergeCell ref="D59:D64"/>
    <mergeCell ref="E60:E64"/>
    <mergeCell ref="AQ65:AY65"/>
    <mergeCell ref="G33:L33"/>
    <mergeCell ref="D53:D58"/>
    <mergeCell ref="D47:D52"/>
    <mergeCell ref="D41:D46"/>
    <mergeCell ref="D35:D40"/>
    <mergeCell ref="E36:E40"/>
    <mergeCell ref="E42:E46"/>
    <mergeCell ref="E48:E52"/>
    <mergeCell ref="E54:E58"/>
    <mergeCell ref="D34:E34"/>
    <mergeCell ref="C65:L65"/>
    <mergeCell ref="M65:X65"/>
    <mergeCell ref="Y65:AG65"/>
    <mergeCell ref="AH65:AP65"/>
    <mergeCell ref="C35:C64"/>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 取組</vt:lpstr>
      <vt:lpstr>2 問題</vt:lpstr>
      <vt:lpstr>3 要望</vt:lpstr>
      <vt:lpstr>4 調査客体</vt:lpstr>
      <vt:lpstr>'1 取組'!Print_Area</vt:lpstr>
      <vt:lpstr>'2 問題'!Print_Area</vt:lpstr>
      <vt:lpstr>'3 要望'!Print_Area</vt:lpstr>
      <vt:lpstr>'4 調査客体'!Print_Area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滋賀労働局</dc:creator>
  <cp:lastModifiedBy>小林　弦太</cp:lastModifiedBy>
  <cp:lastPrinted>2015-12-25T02:40:09Z</cp:lastPrinted>
  <dcterms:created xsi:type="dcterms:W3CDTF">2015-07-08T04:09:00Z</dcterms:created>
  <dcterms:modified xsi:type="dcterms:W3CDTF">2015-12-25T02:42:03Z</dcterms:modified>
</cp:coreProperties>
</file>