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file2.inside.mhlw.go.jp\課室領域2\14030000_長野労働局\6-20長野労働局労働基準部（署除く）\移行用（基準）\長野局監督課\★監督課30年度以降共有フォルダ用\Ａ文書　大分類　監督\中分類09　監督業務（17～25）\小分類25　各種監督関係\サ　広報･資料関係\25-37　長野労働局ホームページ関係\時間外労働の上限規制管理シートほか\"/>
    </mc:Choice>
  </mc:AlternateContent>
  <bookViews>
    <workbookView xWindow="0" yWindow="0" windowWidth="19200" windowHeight="11625" tabRatio="862" activeTab="3"/>
  </bookViews>
  <sheets>
    <sheet name="【参考１】「時間外労働」「休日労働」とは " sheetId="28" r:id="rId1"/>
    <sheet name="【参考２】労働時間計算例" sheetId="16" r:id="rId2"/>
    <sheet name="◆入力凡例" sheetId="18" r:id="rId3"/>
    <sheet name="□月給者（簡易版）" sheetId="15" r:id="rId4"/>
    <sheet name="■月給者用（詳細版）" sheetId="27" r:id="rId5"/>
    <sheet name="〇時給・日給者用" sheetId="19" r:id="rId6"/>
  </sheets>
  <externalReferences>
    <externalReference r:id="rId7"/>
  </externalReferences>
  <definedNames>
    <definedName name="勤務年数" localSheetId="4">[1]年休管理簿!#REF!</definedName>
    <definedName name="勤務年数">[1]年休管理簿!#REF!</definedName>
    <definedName name="短1日">[1]年休管理簿!$O$89:$Q$95</definedName>
    <definedName name="短2日">[1]年休管理簿!$L$89:$N$95</definedName>
    <definedName name="短3日">[1]年休管理簿!$I$89:$K$95</definedName>
    <definedName name="短4日">[1]年休管理簿!$D$89:$F$95</definedName>
    <definedName name="通常">[1]年休管理簿!$A$89:$C$95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8" i="19" l="1"/>
  <c r="Z8" i="19" s="1"/>
  <c r="AG8" i="19" s="1"/>
  <c r="AN8" i="19" s="1"/>
  <c r="AU8" i="19" s="1"/>
  <c r="BB8" i="19" s="1"/>
  <c r="BI8" i="19" s="1"/>
  <c r="BP8" i="19" s="1"/>
  <c r="BW8" i="19" s="1"/>
  <c r="CD8" i="19" s="1"/>
  <c r="CK8" i="19" s="1"/>
  <c r="Q8" i="19"/>
  <c r="X8" i="19" s="1"/>
  <c r="AE8" i="19" s="1"/>
  <c r="AL8" i="19" s="1"/>
  <c r="AS8" i="19" s="1"/>
  <c r="AZ8" i="19" s="1"/>
  <c r="BG8" i="19" s="1"/>
  <c r="BN8" i="19" s="1"/>
  <c r="BU8" i="19" s="1"/>
  <c r="CB8" i="19" s="1"/>
  <c r="CI8" i="19" s="1"/>
  <c r="O8" i="19"/>
  <c r="V8" i="19" s="1"/>
  <c r="AC8" i="19" s="1"/>
  <c r="AJ8" i="19" s="1"/>
  <c r="AQ8" i="19" s="1"/>
  <c r="AX8" i="19" s="1"/>
  <c r="BE8" i="19" s="1"/>
  <c r="BL8" i="19" s="1"/>
  <c r="BS8" i="19" s="1"/>
  <c r="BZ8" i="19" s="1"/>
  <c r="CG8" i="19" s="1"/>
  <c r="M8" i="19"/>
  <c r="T8" i="19" s="1"/>
  <c r="AA8" i="19" s="1"/>
  <c r="AH8" i="19" s="1"/>
  <c r="AO8" i="19" s="1"/>
  <c r="AV8" i="19" s="1"/>
  <c r="BC8" i="19" s="1"/>
  <c r="BJ8" i="19" s="1"/>
  <c r="BQ8" i="19" s="1"/>
  <c r="BX8" i="19" s="1"/>
  <c r="CE8" i="19" s="1"/>
  <c r="CI7" i="19"/>
  <c r="CB7" i="19"/>
  <c r="BU7" i="19"/>
  <c r="BN7" i="19"/>
  <c r="BG7" i="19"/>
  <c r="AZ7" i="19"/>
  <c r="AS7" i="19"/>
  <c r="AL7" i="19"/>
  <c r="AE7" i="19"/>
  <c r="X7" i="19"/>
  <c r="Q7" i="19"/>
  <c r="M7" i="19"/>
  <c r="S8" i="27"/>
  <c r="Z8" i="27" s="1"/>
  <c r="AG8" i="27" s="1"/>
  <c r="AN8" i="27" s="1"/>
  <c r="AU8" i="27" s="1"/>
  <c r="BB8" i="27" s="1"/>
  <c r="BI8" i="27" s="1"/>
  <c r="BP8" i="27" s="1"/>
  <c r="BW8" i="27" s="1"/>
  <c r="CD8" i="27" s="1"/>
  <c r="CK8" i="27" s="1"/>
  <c r="Q8" i="27"/>
  <c r="X8" i="27" s="1"/>
  <c r="AE8" i="27" s="1"/>
  <c r="AL8" i="27" s="1"/>
  <c r="AS8" i="27" s="1"/>
  <c r="AZ8" i="27" s="1"/>
  <c r="BG8" i="27" s="1"/>
  <c r="BN8" i="27" s="1"/>
  <c r="BU8" i="27" s="1"/>
  <c r="CB8" i="27" s="1"/>
  <c r="CI8" i="27" s="1"/>
  <c r="O8" i="27"/>
  <c r="V8" i="27" s="1"/>
  <c r="AC8" i="27" s="1"/>
  <c r="AJ8" i="27" s="1"/>
  <c r="AQ8" i="27" s="1"/>
  <c r="AX8" i="27" s="1"/>
  <c r="BE8" i="27" s="1"/>
  <c r="BL8" i="27" s="1"/>
  <c r="BS8" i="27" s="1"/>
  <c r="BZ8" i="27" s="1"/>
  <c r="CG8" i="27" s="1"/>
  <c r="M8" i="27"/>
  <c r="T8" i="27" s="1"/>
  <c r="AA8" i="27" s="1"/>
  <c r="AH8" i="27" s="1"/>
  <c r="AO8" i="27" s="1"/>
  <c r="AV8" i="27" s="1"/>
  <c r="BC8" i="27" s="1"/>
  <c r="BJ8" i="27" s="1"/>
  <c r="BQ8" i="27" s="1"/>
  <c r="BX8" i="27" s="1"/>
  <c r="CE8" i="27" s="1"/>
  <c r="CI7" i="27"/>
  <c r="CB7" i="27"/>
  <c r="BU7" i="27"/>
  <c r="BN7" i="27"/>
  <c r="BG7" i="27"/>
  <c r="AZ7" i="27"/>
  <c r="AS7" i="27"/>
  <c r="AL7" i="27"/>
  <c r="AE7" i="27"/>
  <c r="X7" i="27"/>
  <c r="Q7" i="27"/>
  <c r="M7" i="27"/>
  <c r="T7" i="27" s="1"/>
  <c r="S8" i="15"/>
  <c r="Z8" i="15" s="1"/>
  <c r="AG8" i="15" s="1"/>
  <c r="AN8" i="15" s="1"/>
  <c r="AU8" i="15" s="1"/>
  <c r="BB8" i="15" s="1"/>
  <c r="BI8" i="15" s="1"/>
  <c r="BP8" i="15" s="1"/>
  <c r="BW8" i="15" s="1"/>
  <c r="CD8" i="15" s="1"/>
  <c r="CK8" i="15" s="1"/>
  <c r="T7" i="19" l="1"/>
  <c r="AA7" i="27"/>
  <c r="AH7" i="27" s="1"/>
  <c r="AO7" i="27" s="1"/>
  <c r="AV7" i="27" s="1"/>
  <c r="BC7" i="27" s="1"/>
  <c r="BJ7" i="27" s="1"/>
  <c r="BQ7" i="27" s="1"/>
  <c r="BX7" i="27" s="1"/>
  <c r="CE7" i="27" s="1"/>
  <c r="AA7" i="19"/>
  <c r="AH7" i="19"/>
  <c r="AO7" i="19" s="1"/>
  <c r="AV7" i="19" s="1"/>
  <c r="BC7" i="19" s="1"/>
  <c r="BJ7" i="19" s="1"/>
  <c r="BQ7" i="19" s="1"/>
  <c r="BX7" i="19" s="1"/>
  <c r="CE7" i="19" s="1"/>
  <c r="Q7" i="15"/>
  <c r="Y1" i="15"/>
  <c r="BX24" i="15" s="1"/>
  <c r="F24" i="15"/>
  <c r="F25" i="15" s="1"/>
  <c r="BJ24" i="15" l="1"/>
  <c r="BC24" i="15"/>
  <c r="BQ24" i="15"/>
  <c r="AO24" i="15"/>
  <c r="M24" i="15"/>
  <c r="T24" i="15"/>
  <c r="AA24" i="15"/>
  <c r="AH24" i="15"/>
  <c r="AV24" i="15"/>
  <c r="CE24" i="15"/>
  <c r="CE21" i="19"/>
  <c r="CE19" i="19"/>
  <c r="BX21" i="19"/>
  <c r="BX19" i="19"/>
  <c r="BQ21" i="19"/>
  <c r="BQ19" i="19"/>
  <c r="BJ21" i="19"/>
  <c r="BJ19" i="19"/>
  <c r="BC21" i="19"/>
  <c r="BC19" i="19"/>
  <c r="AV21" i="19"/>
  <c r="AV19" i="19"/>
  <c r="AO21" i="19"/>
  <c r="AO19" i="19"/>
  <c r="AH21" i="19"/>
  <c r="AH19" i="19"/>
  <c r="AA21" i="19"/>
  <c r="AA19" i="19"/>
  <c r="T21" i="19"/>
  <c r="T19" i="19"/>
  <c r="M21" i="19"/>
  <c r="M19" i="19"/>
  <c r="AE7" i="15"/>
  <c r="AL7" i="15" s="1"/>
  <c r="AS7" i="15" s="1"/>
  <c r="AZ7" i="15" s="1"/>
  <c r="BG7" i="15" s="1"/>
  <c r="BN7" i="15" s="1"/>
  <c r="BU7" i="15" s="1"/>
  <c r="CB7" i="15" s="1"/>
  <c r="CI7" i="15" s="1"/>
  <c r="X7" i="15"/>
  <c r="M7" i="15"/>
  <c r="T7" i="15" s="1"/>
  <c r="AA7" i="15" l="1"/>
  <c r="AH7" i="15" s="1"/>
  <c r="AO7" i="15" s="1"/>
  <c r="AV7" i="15" s="1"/>
  <c r="BC7" i="15" s="1"/>
  <c r="BJ7" i="15" s="1"/>
  <c r="BQ7" i="15" s="1"/>
  <c r="BX7" i="15" s="1"/>
  <c r="CE7" i="15" s="1"/>
  <c r="CE40" i="15"/>
  <c r="BX40" i="15"/>
  <c r="BQ40" i="15"/>
  <c r="BJ40" i="15"/>
  <c r="BC40" i="15"/>
  <c r="AV40" i="15"/>
  <c r="AO40" i="15"/>
  <c r="AH40" i="15"/>
  <c r="AA40" i="15"/>
  <c r="T40" i="15"/>
  <c r="CS46" i="27" l="1"/>
  <c r="CL46" i="27"/>
  <c r="CE46" i="27"/>
  <c r="BX46" i="27"/>
  <c r="BQ46" i="27"/>
  <c r="BJ46" i="27"/>
  <c r="BC46" i="27"/>
  <c r="AV46" i="27"/>
  <c r="AO46" i="27"/>
  <c r="AH46" i="27"/>
  <c r="AA46" i="27"/>
  <c r="T46" i="27"/>
  <c r="M46" i="27"/>
  <c r="F46" i="27"/>
  <c r="DE45" i="27"/>
  <c r="CZ45" i="27"/>
  <c r="DE44" i="27"/>
  <c r="CZ44" i="27"/>
  <c r="CZ43" i="27"/>
  <c r="CZ42" i="27"/>
  <c r="CZ41" i="27"/>
  <c r="CZ40" i="27"/>
  <c r="CZ39" i="27"/>
  <c r="CZ38" i="27"/>
  <c r="CS37" i="27"/>
  <c r="CS47" i="27" s="1"/>
  <c r="CL37" i="27"/>
  <c r="CL47" i="27" s="1"/>
  <c r="CZ36" i="27"/>
  <c r="CZ35" i="27"/>
  <c r="CE28" i="27"/>
  <c r="BX28" i="27"/>
  <c r="BQ28" i="27"/>
  <c r="BJ28" i="27"/>
  <c r="BC28" i="27"/>
  <c r="AV28" i="27"/>
  <c r="AO28" i="27"/>
  <c r="AH28" i="27"/>
  <c r="AA28" i="27"/>
  <c r="T28" i="27"/>
  <c r="M28" i="27"/>
  <c r="F28" i="27"/>
  <c r="DE24" i="27"/>
  <c r="CZ24" i="27"/>
  <c r="DE23" i="27"/>
  <c r="CZ23" i="27"/>
  <c r="DE22" i="27"/>
  <c r="CZ22" i="27"/>
  <c r="DE21" i="27"/>
  <c r="CZ21" i="27"/>
  <c r="DE20" i="27"/>
  <c r="CZ20" i="27"/>
  <c r="DE19" i="27"/>
  <c r="CZ19" i="27"/>
  <c r="CZ18" i="27"/>
  <c r="CZ17" i="27"/>
  <c r="CZ16" i="27"/>
  <c r="CZ15" i="27"/>
  <c r="CZ14" i="27"/>
  <c r="DB13" i="27"/>
  <c r="CZ13" i="27"/>
  <c r="DB12" i="27"/>
  <c r="CZ12" i="27"/>
  <c r="CZ11" i="27"/>
  <c r="CZ10" i="27"/>
  <c r="DB9" i="27"/>
  <c r="CZ9" i="27" s="1"/>
  <c r="S1" i="27"/>
  <c r="CZ28" i="27" l="1"/>
  <c r="CE25" i="27"/>
  <c r="M25" i="27"/>
  <c r="AO25" i="27"/>
  <c r="AA25" i="27"/>
  <c r="BX25" i="27"/>
  <c r="BJ25" i="27"/>
  <c r="AV25" i="27"/>
  <c r="AH25" i="27"/>
  <c r="T25" i="27"/>
  <c r="BQ25" i="27"/>
  <c r="BC25" i="27"/>
  <c r="CZ46" i="27"/>
  <c r="BA1" i="27"/>
  <c r="F25" i="27"/>
  <c r="M32" i="27" l="1"/>
  <c r="M33" i="27"/>
  <c r="M30" i="27"/>
  <c r="M26" i="27"/>
  <c r="AO32" i="27"/>
  <c r="AO33" i="27"/>
  <c r="AO30" i="27"/>
  <c r="AO26" i="27"/>
  <c r="BQ32" i="27"/>
  <c r="BQ33" i="27"/>
  <c r="BQ30" i="27"/>
  <c r="BQ26" i="27"/>
  <c r="F33" i="27"/>
  <c r="F30" i="27"/>
  <c r="F26" i="27"/>
  <c r="F32" i="27"/>
  <c r="AH33" i="27"/>
  <c r="AH30" i="27"/>
  <c r="AH26" i="27"/>
  <c r="AH32" i="27"/>
  <c r="BJ33" i="27"/>
  <c r="BJ30" i="27"/>
  <c r="BJ26" i="27"/>
  <c r="BJ32" i="27"/>
  <c r="AA32" i="27"/>
  <c r="AA33" i="27"/>
  <c r="AA30" i="27"/>
  <c r="AA26" i="27"/>
  <c r="BC32" i="27"/>
  <c r="BC33" i="27"/>
  <c r="BC30" i="27"/>
  <c r="BC26" i="27"/>
  <c r="CE32" i="27"/>
  <c r="CE33" i="27"/>
  <c r="CE30" i="27"/>
  <c r="CE26" i="27"/>
  <c r="T33" i="27"/>
  <c r="T30" i="27"/>
  <c r="T26" i="27"/>
  <c r="T32" i="27"/>
  <c r="AV33" i="27"/>
  <c r="AV30" i="27"/>
  <c r="AV26" i="27"/>
  <c r="AV32" i="27"/>
  <c r="BX33" i="27"/>
  <c r="BX30" i="27"/>
  <c r="BX26" i="27"/>
  <c r="BX32" i="27"/>
  <c r="CE34" i="27" l="1"/>
  <c r="BC34" i="27"/>
  <c r="AA34" i="27"/>
  <c r="BQ34" i="27"/>
  <c r="CZ32" i="27"/>
  <c r="CZ30" i="27"/>
  <c r="AO34" i="27"/>
  <c r="M34" i="27"/>
  <c r="M37" i="27" s="1"/>
  <c r="M47" i="27" s="1"/>
  <c r="BX34" i="27"/>
  <c r="AV34" i="27"/>
  <c r="T34" i="27"/>
  <c r="BJ34" i="27"/>
  <c r="AH34" i="27"/>
  <c r="CZ26" i="27"/>
  <c r="F34" i="27"/>
  <c r="CZ33" i="27"/>
  <c r="CZ10" i="15"/>
  <c r="DB9" i="15"/>
  <c r="F19" i="19"/>
  <c r="DB9" i="19"/>
  <c r="CZ22" i="19"/>
  <c r="CZ36" i="19"/>
  <c r="CZ37" i="19"/>
  <c r="DD22" i="19"/>
  <c r="DE23" i="19"/>
  <c r="DE22" i="19"/>
  <c r="DD34" i="19"/>
  <c r="F21" i="19"/>
  <c r="BX37" i="27" l="1"/>
  <c r="BX47" i="27" s="1"/>
  <c r="AO37" i="27"/>
  <c r="AO47" i="27" s="1"/>
  <c r="BJ37" i="27"/>
  <c r="BJ47" i="27" s="1"/>
  <c r="AV37" i="27"/>
  <c r="AV47" i="27" s="1"/>
  <c r="AH37" i="27"/>
  <c r="AH47" i="27" s="1"/>
  <c r="BQ37" i="27"/>
  <c r="BQ47" i="27" s="1"/>
  <c r="AA37" i="27"/>
  <c r="AA47" i="27" s="1"/>
  <c r="BC37" i="27"/>
  <c r="BC47" i="27" s="1"/>
  <c r="T37" i="27"/>
  <c r="T47" i="27" s="1"/>
  <c r="CE37" i="27"/>
  <c r="CE47" i="27" s="1"/>
  <c r="CZ21" i="19"/>
  <c r="BG1" i="15"/>
  <c r="F37" i="27"/>
  <c r="F47" i="27" s="1"/>
  <c r="CZ34" i="27"/>
  <c r="CZ37" i="27" s="1"/>
  <c r="CZ47" i="27" s="1"/>
  <c r="BF1" i="19"/>
  <c r="CZ34" i="19"/>
  <c r="Y1" i="19"/>
  <c r="U38" i="16"/>
  <c r="T38" i="16"/>
  <c r="P38" i="16"/>
  <c r="O38" i="16"/>
  <c r="U30" i="16"/>
  <c r="T30" i="16"/>
  <c r="P30" i="16"/>
  <c r="O30" i="16"/>
  <c r="U22" i="16"/>
  <c r="T22" i="16"/>
  <c r="P22" i="16"/>
  <c r="O22" i="16"/>
  <c r="U14" i="16"/>
  <c r="T14" i="16"/>
  <c r="P14" i="16"/>
  <c r="O14" i="16"/>
  <c r="J14" i="16"/>
  <c r="I38" i="16"/>
  <c r="J38" i="16"/>
  <c r="D38" i="16"/>
  <c r="E38" i="16"/>
  <c r="E30" i="16"/>
  <c r="I30" i="16"/>
  <c r="J30" i="16"/>
  <c r="D30" i="16"/>
  <c r="I22" i="16"/>
  <c r="J22" i="16"/>
  <c r="D22" i="16"/>
  <c r="D14" i="16"/>
  <c r="I14" i="16"/>
  <c r="E14" i="16"/>
  <c r="CZ34" i="15"/>
  <c r="CZ35" i="15"/>
  <c r="CZ36" i="15"/>
  <c r="CZ37" i="15"/>
  <c r="CZ38" i="15"/>
  <c r="CZ39" i="15"/>
  <c r="CZ33" i="15"/>
  <c r="CZ32" i="15"/>
  <c r="DE20" i="15"/>
  <c r="CZ20" i="15"/>
  <c r="CE25" i="19" l="1"/>
  <c r="CE26" i="19" s="1"/>
  <c r="M25" i="19"/>
  <c r="M26" i="19" s="1"/>
  <c r="BC25" i="19"/>
  <c r="BC26" i="19" s="1"/>
  <c r="AO25" i="19"/>
  <c r="AO26" i="19" s="1"/>
  <c r="BX25" i="19"/>
  <c r="BX26" i="19" s="1"/>
  <c r="F25" i="19"/>
  <c r="F26" i="19" s="1"/>
  <c r="BJ25" i="19"/>
  <c r="BJ26" i="19" s="1"/>
  <c r="AV25" i="19"/>
  <c r="AV26" i="19" s="1"/>
  <c r="T25" i="19"/>
  <c r="T26" i="19" s="1"/>
  <c r="BQ25" i="19"/>
  <c r="BQ26" i="19" s="1"/>
  <c r="AH25" i="19"/>
  <c r="AH26" i="19" s="1"/>
  <c r="AA25" i="19"/>
  <c r="AA26" i="19" s="1"/>
  <c r="CZ19" i="19"/>
  <c r="BC31" i="19" l="1"/>
  <c r="BC29" i="19"/>
  <c r="BC32" i="19"/>
  <c r="BC27" i="19"/>
  <c r="AH27" i="19"/>
  <c r="AH29" i="19"/>
  <c r="AH32" i="19"/>
  <c r="AH31" i="19"/>
  <c r="AA32" i="19"/>
  <c r="AA27" i="19"/>
  <c r="AA31" i="19"/>
  <c r="AA29" i="19"/>
  <c r="AV32" i="19"/>
  <c r="AV31" i="19"/>
  <c r="AV29" i="19"/>
  <c r="AV27" i="19"/>
  <c r="T31" i="19"/>
  <c r="T29" i="19"/>
  <c r="T32" i="19"/>
  <c r="T27" i="19"/>
  <c r="BX29" i="19"/>
  <c r="BX27" i="19"/>
  <c r="BX32" i="19"/>
  <c r="BX31" i="19"/>
  <c r="BQ31" i="19"/>
  <c r="BQ29" i="19"/>
  <c r="BQ32" i="19"/>
  <c r="BQ27" i="19"/>
  <c r="M32" i="19"/>
  <c r="M31" i="19"/>
  <c r="M29" i="19"/>
  <c r="M27" i="19"/>
  <c r="CE32" i="19"/>
  <c r="CE29" i="19"/>
  <c r="CE27" i="19"/>
  <c r="CE31" i="19"/>
  <c r="AO32" i="19"/>
  <c r="AO31" i="19"/>
  <c r="AO29" i="19"/>
  <c r="AO27" i="19"/>
  <c r="BJ32" i="19"/>
  <c r="BJ29" i="19"/>
  <c r="BJ27" i="19"/>
  <c r="BJ31" i="19"/>
  <c r="F31" i="19"/>
  <c r="F32" i="19" l="1"/>
  <c r="BJ35" i="19"/>
  <c r="BJ38" i="19" s="1"/>
  <c r="BC35" i="19"/>
  <c r="BC38" i="19" s="1"/>
  <c r="AV35" i="19"/>
  <c r="AV38" i="19" s="1"/>
  <c r="AA35" i="19"/>
  <c r="AA38" i="19" s="1"/>
  <c r="T35" i="19"/>
  <c r="T38" i="19" s="1"/>
  <c r="AO35" i="19"/>
  <c r="AO38" i="19" s="1"/>
  <c r="F27" i="19"/>
  <c r="F29" i="19"/>
  <c r="AH35" i="19"/>
  <c r="AH38" i="19" s="1"/>
  <c r="CE35" i="19"/>
  <c r="CE38" i="19" s="1"/>
  <c r="BX35" i="19"/>
  <c r="BX38" i="19" s="1"/>
  <c r="BQ35" i="19"/>
  <c r="BQ38" i="19" s="1"/>
  <c r="M35" i="19"/>
  <c r="M38" i="19" s="1"/>
  <c r="F35" i="19" l="1"/>
  <c r="CZ35" i="19" s="1"/>
  <c r="P42" i="16" l="1"/>
  <c r="E22" i="16"/>
  <c r="Q23" i="16"/>
  <c r="R23" i="16" l="1"/>
  <c r="F23" i="16"/>
  <c r="R41" i="16"/>
  <c r="Q41" i="16"/>
  <c r="R40" i="16"/>
  <c r="Q40" i="16"/>
  <c r="R39" i="16"/>
  <c r="Q39" i="16"/>
  <c r="Q36" i="16"/>
  <c r="R36" i="16" s="1"/>
  <c r="Q35" i="16"/>
  <c r="R35" i="16" s="1"/>
  <c r="Q34" i="16"/>
  <c r="R34" i="16" s="1"/>
  <c r="Q32" i="16"/>
  <c r="R32" i="16" s="1"/>
  <c r="Q31" i="16"/>
  <c r="Q27" i="16"/>
  <c r="R27" i="16" s="1"/>
  <c r="Q26" i="16"/>
  <c r="R26" i="16" s="1"/>
  <c r="Q25" i="16"/>
  <c r="R25" i="16" s="1"/>
  <c r="Q24" i="16"/>
  <c r="R24" i="16" s="1"/>
  <c r="U42" i="16"/>
  <c r="Q20" i="16"/>
  <c r="Q19" i="16"/>
  <c r="R19" i="16" s="1"/>
  <c r="Q18" i="16"/>
  <c r="R18" i="16" s="1"/>
  <c r="Q17" i="16"/>
  <c r="R17" i="16" s="1"/>
  <c r="Q16" i="16"/>
  <c r="R16" i="16" s="1"/>
  <c r="Q15" i="16"/>
  <c r="T42" i="16"/>
  <c r="Q11" i="16"/>
  <c r="R11" i="16" s="1"/>
  <c r="Q10" i="16"/>
  <c r="R10" i="16" s="1"/>
  <c r="Q9" i="16"/>
  <c r="R9" i="16" s="1"/>
  <c r="Q8" i="16"/>
  <c r="Q7" i="16"/>
  <c r="CS47" i="19"/>
  <c r="CL47" i="19"/>
  <c r="CE47" i="19"/>
  <c r="BX47" i="19"/>
  <c r="BQ47" i="19"/>
  <c r="BJ47" i="19"/>
  <c r="BC47" i="19"/>
  <c r="AV47" i="19"/>
  <c r="AO47" i="19"/>
  <c r="AH47" i="19"/>
  <c r="AA47" i="19"/>
  <c r="T47" i="19"/>
  <c r="M47" i="19"/>
  <c r="F47" i="19"/>
  <c r="DE46" i="19"/>
  <c r="CZ46" i="19"/>
  <c r="DE45" i="19"/>
  <c r="CZ45" i="19"/>
  <c r="CZ44" i="19"/>
  <c r="CZ43" i="19"/>
  <c r="CZ42" i="19"/>
  <c r="CZ41" i="19"/>
  <c r="CZ40" i="19"/>
  <c r="CZ39" i="19"/>
  <c r="CS38" i="19"/>
  <c r="CL38" i="19"/>
  <c r="DD33" i="19"/>
  <c r="CZ33" i="19"/>
  <c r="DE24" i="19"/>
  <c r="CZ24" i="19"/>
  <c r="CZ23" i="19"/>
  <c r="CZ17" i="19"/>
  <c r="CZ16" i="19"/>
  <c r="CZ15" i="19"/>
  <c r="DB13" i="19"/>
  <c r="CZ13" i="19"/>
  <c r="DB12" i="19"/>
  <c r="CZ12" i="19"/>
  <c r="CZ11" i="19"/>
  <c r="CZ10" i="19"/>
  <c r="X15" i="18"/>
  <c r="AD7" i="18"/>
  <c r="AB7" i="18"/>
  <c r="Z7" i="18"/>
  <c r="X7" i="18"/>
  <c r="AB6" i="18"/>
  <c r="X6" i="18"/>
  <c r="Q23" i="18"/>
  <c r="CS48" i="19" l="1"/>
  <c r="CL48" i="19"/>
  <c r="Q38" i="16"/>
  <c r="R30" i="16"/>
  <c r="Q22" i="16"/>
  <c r="R31" i="16"/>
  <c r="R38" i="16" s="1"/>
  <c r="CZ47" i="19"/>
  <c r="G23" i="16"/>
  <c r="R7" i="16"/>
  <c r="Q14" i="16"/>
  <c r="Q30" i="16"/>
  <c r="CZ14" i="19"/>
  <c r="R8" i="16"/>
  <c r="R15" i="16"/>
  <c r="X23" i="18"/>
  <c r="X24" i="18"/>
  <c r="Q29" i="18"/>
  <c r="Q26" i="18"/>
  <c r="Q28" i="18"/>
  <c r="Q24" i="18"/>
  <c r="CZ30" i="15"/>
  <c r="DE39" i="15"/>
  <c r="DE38" i="15"/>
  <c r="DE19" i="15"/>
  <c r="DE21" i="15"/>
  <c r="DE22" i="15"/>
  <c r="DE23" i="15"/>
  <c r="DE18" i="15"/>
  <c r="CZ12" i="15"/>
  <c r="CZ13" i="15"/>
  <c r="DB13" i="15"/>
  <c r="DB12" i="15"/>
  <c r="CS31" i="15"/>
  <c r="CL31" i="15"/>
  <c r="CS40" i="15"/>
  <c r="CL40" i="15"/>
  <c r="M40" i="15"/>
  <c r="Q8" i="15"/>
  <c r="M8" i="15"/>
  <c r="T8" i="15" s="1"/>
  <c r="AA8" i="15" s="1"/>
  <c r="AH8" i="15" s="1"/>
  <c r="AO8" i="15" s="1"/>
  <c r="AV8" i="15" s="1"/>
  <c r="BC8" i="15" s="1"/>
  <c r="BJ8" i="15" s="1"/>
  <c r="BQ8" i="15" s="1"/>
  <c r="BX8" i="15" s="1"/>
  <c r="CE8" i="15" s="1"/>
  <c r="O8" i="15"/>
  <c r="V8" i="15" s="1"/>
  <c r="AC8" i="15" s="1"/>
  <c r="AJ8" i="15" s="1"/>
  <c r="AQ8" i="15" s="1"/>
  <c r="AX8" i="15" s="1"/>
  <c r="BE8" i="15" s="1"/>
  <c r="BL8" i="15" s="1"/>
  <c r="BS8" i="15" s="1"/>
  <c r="BZ8" i="15" s="1"/>
  <c r="CG8" i="15" s="1"/>
  <c r="CZ29" i="15"/>
  <c r="CZ23" i="15"/>
  <c r="CZ22" i="15"/>
  <c r="CZ21" i="15"/>
  <c r="CZ19" i="15"/>
  <c r="CZ18" i="15"/>
  <c r="CZ17" i="15"/>
  <c r="CZ16" i="15"/>
  <c r="CZ11" i="15"/>
  <c r="F40" i="15"/>
  <c r="X8" i="15" l="1"/>
  <c r="AE8" i="15" s="1"/>
  <c r="AL8" i="15" s="1"/>
  <c r="AS8" i="15" s="1"/>
  <c r="AZ8" i="15" s="1"/>
  <c r="BG8" i="15" s="1"/>
  <c r="BN8" i="15" s="1"/>
  <c r="BU8" i="15" s="1"/>
  <c r="CB8" i="15" s="1"/>
  <c r="CI8" i="15" s="1"/>
  <c r="CZ40" i="15"/>
  <c r="R14" i="16"/>
  <c r="R22" i="16"/>
  <c r="Q42" i="16"/>
  <c r="CE48" i="19"/>
  <c r="AV48" i="19"/>
  <c r="BC48" i="19"/>
  <c r="M48" i="19"/>
  <c r="AO48" i="19"/>
  <c r="AA48" i="19"/>
  <c r="CZ32" i="19"/>
  <c r="AH48" i="19"/>
  <c r="CZ27" i="19"/>
  <c r="CZ29" i="19"/>
  <c r="BJ48" i="19"/>
  <c r="T48" i="19"/>
  <c r="BX48" i="19"/>
  <c r="BQ48" i="19"/>
  <c r="Q32" i="18"/>
  <c r="Q35" i="18" s="1"/>
  <c r="CS41" i="15"/>
  <c r="CL41" i="15"/>
  <c r="CZ14" i="15"/>
  <c r="CZ15" i="15"/>
  <c r="R42" i="16" l="1"/>
  <c r="J42" i="16" l="1"/>
  <c r="F18" i="16"/>
  <c r="G18" i="16" s="1"/>
  <c r="F20" i="16"/>
  <c r="G41" i="16"/>
  <c r="F41" i="16"/>
  <c r="G40" i="16"/>
  <c r="F40" i="16"/>
  <c r="G39" i="16"/>
  <c r="F39" i="16"/>
  <c r="F36" i="16"/>
  <c r="F35" i="16"/>
  <c r="G35" i="16" s="1"/>
  <c r="F34" i="16"/>
  <c r="G34" i="16" s="1"/>
  <c r="F32" i="16"/>
  <c r="G32" i="16" s="1"/>
  <c r="F31" i="16"/>
  <c r="F27" i="16"/>
  <c r="G27" i="16" s="1"/>
  <c r="F26" i="16"/>
  <c r="G26" i="16" s="1"/>
  <c r="F25" i="16"/>
  <c r="G25" i="16" s="1"/>
  <c r="F24" i="16"/>
  <c r="F19" i="16"/>
  <c r="G19" i="16" s="1"/>
  <c r="F17" i="16"/>
  <c r="G17" i="16" s="1"/>
  <c r="F16" i="16"/>
  <c r="G16" i="16" s="1"/>
  <c r="F15" i="16"/>
  <c r="F11" i="16"/>
  <c r="G11" i="16" s="1"/>
  <c r="F10" i="16"/>
  <c r="G10" i="16" s="1"/>
  <c r="F9" i="16"/>
  <c r="G9" i="16" s="1"/>
  <c r="F8" i="16"/>
  <c r="G8" i="16" s="1"/>
  <c r="F7" i="16"/>
  <c r="AO27" i="15" l="1"/>
  <c r="AO26" i="15"/>
  <c r="AO25" i="15"/>
  <c r="T27" i="15"/>
  <c r="T26" i="15"/>
  <c r="T25" i="15"/>
  <c r="BX27" i="15"/>
  <c r="BX26" i="15"/>
  <c r="BX25" i="15"/>
  <c r="CE27" i="15"/>
  <c r="CE26" i="15"/>
  <c r="CE25" i="15"/>
  <c r="BJ27" i="15"/>
  <c r="BJ26" i="15"/>
  <c r="BJ25" i="15"/>
  <c r="AH27" i="15"/>
  <c r="AH26" i="15"/>
  <c r="AH25" i="15"/>
  <c r="M27" i="15"/>
  <c r="M25" i="15"/>
  <c r="M26" i="15"/>
  <c r="BQ27" i="15"/>
  <c r="BQ26" i="15"/>
  <c r="BQ25" i="15"/>
  <c r="AV27" i="15"/>
  <c r="AV26" i="15"/>
  <c r="AV25" i="15"/>
  <c r="AA27" i="15"/>
  <c r="AA26" i="15"/>
  <c r="AA25" i="15"/>
  <c r="BC27" i="15"/>
  <c r="BC26" i="15"/>
  <c r="BC25" i="15"/>
  <c r="F27" i="15"/>
  <c r="F26" i="15"/>
  <c r="G7" i="16"/>
  <c r="G14" i="16" s="1"/>
  <c r="F14" i="16"/>
  <c r="F22" i="16"/>
  <c r="G24" i="16"/>
  <c r="G30" i="16" s="1"/>
  <c r="F30" i="16"/>
  <c r="G31" i="16"/>
  <c r="G38" i="16" s="1"/>
  <c r="F38" i="16"/>
  <c r="G15" i="16"/>
  <c r="G22" i="16" s="1"/>
  <c r="E42" i="16"/>
  <c r="BC28" i="15" l="1"/>
  <c r="BC31" i="15" s="1"/>
  <c r="BC41" i="15" s="1"/>
  <c r="F28" i="15"/>
  <c r="F31" i="15" s="1"/>
  <c r="F41" i="15" s="1"/>
  <c r="BJ28" i="15"/>
  <c r="BJ31" i="15" s="1"/>
  <c r="BJ41" i="15" s="1"/>
  <c r="BX28" i="15"/>
  <c r="BX31" i="15" s="1"/>
  <c r="BX41" i="15" s="1"/>
  <c r="AO28" i="15"/>
  <c r="AO31" i="15" s="1"/>
  <c r="AO41" i="15" s="1"/>
  <c r="AV28" i="15"/>
  <c r="AV31" i="15" s="1"/>
  <c r="AV41" i="15" s="1"/>
  <c r="AA28" i="15"/>
  <c r="AA31" i="15" s="1"/>
  <c r="AA41" i="15" s="1"/>
  <c r="BQ28" i="15"/>
  <c r="BQ31" i="15" s="1"/>
  <c r="BQ41" i="15" s="1"/>
  <c r="M28" i="15"/>
  <c r="AH28" i="15"/>
  <c r="AH31" i="15" s="1"/>
  <c r="AH41" i="15" s="1"/>
  <c r="CE28" i="15"/>
  <c r="CE31" i="15" s="1"/>
  <c r="CE41" i="15" s="1"/>
  <c r="T28" i="15"/>
  <c r="T31" i="15" s="1"/>
  <c r="T41" i="15" s="1"/>
  <c r="F42" i="16"/>
  <c r="G42" i="16"/>
  <c r="I42" i="16"/>
  <c r="CZ25" i="15"/>
  <c r="CZ27" i="15"/>
  <c r="CZ26" i="15"/>
  <c r="M31" i="15" l="1"/>
  <c r="M41" i="15" s="1"/>
  <c r="CZ28" i="15"/>
  <c r="CZ31" i="15" s="1"/>
  <c r="CZ41" i="15" s="1"/>
  <c r="F38" i="19" l="1"/>
  <c r="F48" i="19" s="1"/>
  <c r="CZ31" i="19"/>
  <c r="CZ38" i="19" s="1"/>
  <c r="CZ48" i="19" s="1"/>
</calcChain>
</file>

<file path=xl/comments1.xml><?xml version="1.0" encoding="utf-8"?>
<comments xmlns="http://schemas.openxmlformats.org/spreadsheetml/2006/main">
  <authors>
    <author>松尾直彦</author>
  </authors>
  <commentList>
    <comment ref="U1" authorId="0" shapeId="0">
      <text>
        <r>
          <rPr>
            <sz val="9"/>
            <color indexed="81"/>
            <rFont val="MS P ゴシック"/>
            <family val="3"/>
            <charset val="128"/>
          </rPr>
          <t>「割増賃金単価」の自動計算に必要なため、</t>
        </r>
        <r>
          <rPr>
            <sz val="9"/>
            <color indexed="10"/>
            <rFont val="MS P ゴシック"/>
            <family val="3"/>
            <charset val="128"/>
          </rPr>
          <t>必ず、入力された状態</t>
        </r>
        <r>
          <rPr>
            <sz val="9"/>
            <color indexed="81"/>
            <rFont val="MS P ゴシック"/>
            <family val="3"/>
            <charset val="128"/>
          </rPr>
          <t>とします。</t>
        </r>
      </text>
    </comment>
    <comment ref="Q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任意の開始年月や起算日を「数字のみ」入力します。</t>
        </r>
      </text>
    </comment>
    <comment ref="M13" authorId="0" shapeId="0">
      <text>
        <r>
          <rPr>
            <sz val="9"/>
            <color indexed="10"/>
            <rFont val="MS P ゴシック"/>
            <family val="3"/>
            <charset val="128"/>
          </rPr>
          <t>④３６協定の延長時間数に反映させる時間外労働</t>
        </r>
        <r>
          <rPr>
            <sz val="9"/>
            <color indexed="81"/>
            <rFont val="MS P ゴシック"/>
            <family val="3"/>
            <charset val="128"/>
          </rPr>
          <t>を記入する欄です。
※本欄の時間数が、</t>
        </r>
        <r>
          <rPr>
            <sz val="9"/>
            <color indexed="10"/>
            <rFont val="MS P ゴシック"/>
            <family val="3"/>
            <charset val="128"/>
          </rPr>
          <t>３６協定の時間数を超えないよう</t>
        </r>
        <r>
          <rPr>
            <sz val="9"/>
            <color indexed="81"/>
            <rFont val="MS P ゴシック"/>
            <family val="3"/>
            <charset val="128"/>
          </rPr>
          <t>に管理することとなります。</t>
        </r>
      </text>
    </comment>
    <comment ref="M14" authorId="0" shapeId="0">
      <text>
        <r>
          <rPr>
            <sz val="9"/>
            <color indexed="10"/>
            <rFont val="MS P ゴシック"/>
            <family val="3"/>
            <charset val="128"/>
          </rPr>
          <t>⑤【任意】</t>
        </r>
        <r>
          <rPr>
            <sz val="9"/>
            <color indexed="81"/>
            <rFont val="MS P ゴシック"/>
            <family val="3"/>
            <charset val="128"/>
          </rPr>
          <t>時間外労働時間数を、「法定」と「法定内」とに区別する場合に入力（左表参照）
※（下欄の）割増率の区別と対象時間数を一致させる必要はありません。</t>
        </r>
      </text>
    </comment>
    <comment ref="M15" authorId="0" shapeId="0">
      <text>
        <r>
          <rPr>
            <sz val="9"/>
            <color indexed="10"/>
            <rFont val="MS P ゴシック"/>
            <family val="3"/>
            <charset val="128"/>
          </rPr>
          <t>←⑥「法定」の休日労働となる日の労働時間数に限ります。</t>
        </r>
        <r>
          <rPr>
            <sz val="9"/>
            <color indexed="81"/>
            <rFont val="MS P ゴシック"/>
            <family val="3"/>
            <charset val="128"/>
          </rPr>
          <t xml:space="preserve">
なお、その他の休日労働（土曜出勤など）は、④欄又は⑤欄に計上します。</t>
        </r>
      </text>
    </comment>
    <comment ref="M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欠勤等控除前の金額</t>
        </r>
      </text>
    </comment>
    <comment ref="M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家族手当など、割増賃金単価計算外である賃金のこと</t>
        </r>
      </text>
    </comment>
    <comment ref="Q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左上の表を参照</t>
        </r>
      </text>
    </comment>
    <comment ref="P27" authorId="0" shapeId="0">
      <text>
        <r>
          <rPr>
            <sz val="9"/>
            <color indexed="10"/>
            <rFont val="MS P ゴシック"/>
            <family val="3"/>
            <charset val="128"/>
          </rPr>
          <t>例）</t>
        </r>
        <r>
          <rPr>
            <sz val="9"/>
            <color indexed="81"/>
            <rFont val="MS P ゴシック"/>
            <family val="3"/>
            <charset val="128"/>
          </rPr>
          <t>所定休日労働（法定休日労働を除く）に対する割増率を、雇用契約（就業規則）上、一律135％と設定している場合を想定しています</t>
        </r>
        <r>
          <rPr>
            <b/>
            <sz val="9"/>
            <color indexed="81"/>
            <rFont val="MS P ゴシック"/>
            <family val="3"/>
            <charset val="128"/>
          </rPr>
          <t>（左上の表を参照）</t>
        </r>
      </text>
    </comment>
    <comment ref="Q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左上の表を参照</t>
        </r>
      </text>
    </comment>
  </commentList>
</comments>
</file>

<file path=xl/comments2.xml><?xml version="1.0" encoding="utf-8"?>
<comments xmlns="http://schemas.openxmlformats.org/spreadsheetml/2006/main">
  <authors>
    <author>松尾直彦</author>
    <author>matsuon</author>
  </authors>
  <commentList>
    <comment ref="Y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
ただし、１日の所定時間が</t>
        </r>
        <r>
          <rPr>
            <b/>
            <sz val="9"/>
            <color indexed="10"/>
            <rFont val="MS P ゴシック"/>
            <family val="3"/>
            <charset val="128"/>
          </rPr>
          <t>日又は期間によって異なる場合</t>
        </r>
        <r>
          <rPr>
            <b/>
            <sz val="9"/>
            <color indexed="81"/>
            <rFont val="MS P ゴシック"/>
            <family val="3"/>
            <charset val="128"/>
          </rPr>
          <t>には、手計算の上入力する。</t>
        </r>
      </text>
    </comment>
    <comment ref="F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数字のみ西暦入力（例）2020
</t>
        </r>
      </text>
    </comment>
    <comment ref="J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任意の</t>
        </r>
        <r>
          <rPr>
            <b/>
            <sz val="9"/>
            <color indexed="10"/>
            <rFont val="MS P ゴシック"/>
            <family val="3"/>
            <charset val="128"/>
          </rPr>
          <t>開始月（数字のみ）</t>
        </r>
        <r>
          <rPr>
            <b/>
            <sz val="9"/>
            <color indexed="81"/>
            <rFont val="MS P ゴシック"/>
            <family val="3"/>
            <charset val="128"/>
          </rPr>
          <t>を入力（例）4</t>
        </r>
      </text>
    </comment>
    <comment ref="F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賃金計算期間を入力
（例：3/26-4/25）</t>
        </r>
      </text>
    </comment>
    <comment ref="B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雇用契約上の労働日数
（基本賃金の支給対象）</t>
        </r>
      </text>
    </comment>
    <comment ref="B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実際の労働日数
（休日労働加算）
（年休日は、賃金台帳上、労働日数に含めて記入）</t>
        </r>
      </text>
    </comment>
    <comment ref="B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実際の労働時間数
（時間外・休日労働加算）
（年休取得日は、賃金台帳上、労働時間数に含めて記入）</t>
        </r>
      </text>
    </comment>
    <comment ref="B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2019年4月1日以降に発生した有給休暇については、そのうち5日以上、取得させなくてはなりません。</t>
        </r>
      </text>
    </comment>
    <comment ref="B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【時間外労働とは？】
「参考１」のシートをご覧ください</t>
        </r>
      </text>
    </comment>
    <comment ref="B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【休日労働とは？】
「参考１」のシートをご覧ください</t>
        </r>
      </text>
    </comment>
    <comment ref="B16" authorId="0" shapeId="0">
      <text>
        <r>
          <rPr>
            <sz val="9"/>
            <color indexed="81"/>
            <rFont val="MS P ゴシック"/>
            <family val="3"/>
            <charset val="128"/>
          </rPr>
          <t>例）23時まで「深夜残業」した場合、22時から</t>
        </r>
        <r>
          <rPr>
            <sz val="9"/>
            <color indexed="10"/>
            <rFont val="MS P ゴシック"/>
            <family val="3"/>
            <charset val="128"/>
          </rPr>
          <t>「１時間」</t>
        </r>
        <r>
          <rPr>
            <sz val="9"/>
            <color indexed="81"/>
            <rFont val="MS P ゴシック"/>
            <family val="3"/>
            <charset val="128"/>
          </rPr>
          <t>分は、本欄及び⑥欄の</t>
        </r>
        <r>
          <rPr>
            <sz val="9"/>
            <color indexed="10"/>
            <rFont val="MS P ゴシック"/>
            <family val="3"/>
            <charset val="128"/>
          </rPr>
          <t>「両方に」</t>
        </r>
        <r>
          <rPr>
            <sz val="9"/>
            <color indexed="81"/>
            <rFont val="MS P ゴシック"/>
            <family val="3"/>
            <charset val="128"/>
          </rPr>
          <t>計上します。</t>
        </r>
      </text>
    </comment>
    <comment ref="B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割増賃金の計算単価の基準（基礎）となる手当のこと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家族手当など、割増賃金単価計算外である賃金のこと</t>
        </r>
      </text>
    </comment>
    <comment ref="E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深夜労働については、「割り増し分のみ」が計算対象です。</t>
        </r>
      </text>
    </comment>
  </commentList>
</comments>
</file>

<file path=xl/comments3.xml><?xml version="1.0" encoding="utf-8"?>
<comments xmlns="http://schemas.openxmlformats.org/spreadsheetml/2006/main">
  <authors>
    <author>松尾直彦</author>
    <author>matsuon</author>
  </authors>
  <commentList>
    <comment ref="S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
ただし、１日の所定時間が日又は期間によって異なる場合には、手計算の上入力する。</t>
        </r>
      </text>
    </comment>
    <comment ref="AP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(入力例)
1994/5/26</t>
        </r>
      </text>
    </comment>
    <comment ref="F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数字のみ西暦入力（例）2020
</t>
        </r>
      </text>
    </comment>
    <comment ref="J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任意の</t>
        </r>
        <r>
          <rPr>
            <b/>
            <sz val="9"/>
            <color indexed="10"/>
            <rFont val="MS P ゴシック"/>
            <family val="3"/>
            <charset val="128"/>
          </rPr>
          <t>開始月（数字のみ）</t>
        </r>
        <r>
          <rPr>
            <b/>
            <sz val="9"/>
            <color indexed="81"/>
            <rFont val="MS P ゴシック"/>
            <family val="3"/>
            <charset val="128"/>
          </rPr>
          <t>を入力（例）4</t>
        </r>
      </text>
    </comment>
    <comment ref="F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賃金計算期間を入力
（例：3/26-4/25）</t>
        </r>
      </text>
    </comment>
    <comment ref="B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雇用契約上の労働日数
（基本賃金の支給対象）</t>
        </r>
      </text>
    </comment>
    <comment ref="B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実際の労働日数
（休日労働加算）
（年休日は、賃金台帳上、労働日数に含めて記入）</t>
        </r>
      </text>
    </comment>
    <comment ref="B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実際の労働時間数
（時間外・休日労働加算）
（年休取得日は、賃金台帳上、労働時間数に含めて記入）</t>
        </r>
      </text>
    </comment>
    <comment ref="B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2019年4月1日以降に発生した有給休暇については、そのうち5日以上、取得させなくてはなりません。</t>
        </r>
      </text>
    </comment>
    <comment ref="B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【時間外労働とは？】
「参考１」のシートをご覧ください</t>
        </r>
      </text>
    </comment>
    <comment ref="B15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【任意】</t>
        </r>
        <r>
          <rPr>
            <b/>
            <sz val="9"/>
            <color indexed="81"/>
            <rFont val="MS P ゴシック"/>
            <family val="3"/>
            <charset val="128"/>
          </rPr>
          <t>時間外労働時間数を、「法定」と「法定内」とに区別する場合</t>
        </r>
      </text>
    </comment>
    <comment ref="B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【休日労働とは？】
「参考１」のシートをご覧ください</t>
        </r>
      </text>
    </comment>
    <comment ref="B17" authorId="0" shapeId="0">
      <text>
        <r>
          <rPr>
            <sz val="9"/>
            <color indexed="81"/>
            <rFont val="MS P ゴシック"/>
            <family val="3"/>
            <charset val="128"/>
          </rPr>
          <t>例）23時まで「深夜残業」した場合、22時から</t>
        </r>
        <r>
          <rPr>
            <sz val="9"/>
            <color indexed="10"/>
            <rFont val="MS P ゴシック"/>
            <family val="3"/>
            <charset val="128"/>
          </rPr>
          <t>「１時間」</t>
        </r>
        <r>
          <rPr>
            <sz val="9"/>
            <color indexed="81"/>
            <rFont val="MS P ゴシック"/>
            <family val="3"/>
            <charset val="128"/>
          </rPr>
          <t>分は、本欄及び⑦欄の</t>
        </r>
        <r>
          <rPr>
            <sz val="9"/>
            <color indexed="10"/>
            <rFont val="MS P ゴシック"/>
            <family val="3"/>
            <charset val="128"/>
          </rPr>
          <t>「両方に」</t>
        </r>
        <r>
          <rPr>
            <sz val="9"/>
            <color indexed="81"/>
            <rFont val="MS P ゴシック"/>
            <family val="3"/>
            <charset val="128"/>
          </rPr>
          <t>計上します。</t>
        </r>
      </text>
    </comment>
    <comment ref="B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割増賃金の計算単価の基準（基礎）となる手当のこと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家族手当など、割増賃金単価計算外である賃金のこと</t>
        </r>
      </text>
    </comment>
    <comment ref="B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原則的な割増率に対応する時間外労働</t>
        </r>
      </text>
    </comment>
    <comment ref="F27" authorId="1" shapeId="0">
      <text>
        <r>
          <rPr>
            <b/>
            <sz val="9"/>
            <color indexed="10"/>
            <rFont val="ＭＳ Ｐゴシック"/>
            <family val="3"/>
            <charset val="128"/>
          </rPr>
          <t>④の時間数と異なる</t>
        </r>
        <r>
          <rPr>
            <b/>
            <sz val="9"/>
            <color indexed="81"/>
            <rFont val="ＭＳ Ｐゴシック"/>
            <family val="3"/>
            <charset val="128"/>
          </rPr>
          <t>場合あり
※「入力凡例」のシート参照</t>
        </r>
      </text>
    </comment>
    <comment ref="B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(1)と異なる割増率に対応する時間外労働時間数
※「入力凡例」のシート参照</t>
        </r>
      </text>
    </comment>
    <comment ref="F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(1)と異なる割増率に対応する時間外労働時間数
※「入力凡例」のシート参照</t>
        </r>
      </text>
    </comment>
    <comment ref="B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(1)と異なる割増率に対応する時間外労働時間数
※「入力凡例」のシート参照</t>
        </r>
      </text>
    </comment>
    <comment ref="F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(1)と異なる割増率に対応する時間外労働時間数
※「入力凡例」のシート参照</t>
        </r>
      </text>
    </comment>
    <comment ref="B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「法定」休日労働に対する割増賃金
※「参考１」のシートを参照ください</t>
        </r>
      </text>
    </comment>
    <comment ref="E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深夜労働については、「割り増し分のみ」が計算対象です。</t>
        </r>
      </text>
    </comment>
  </commentList>
</comments>
</file>

<file path=xl/comments4.xml><?xml version="1.0" encoding="utf-8"?>
<comments xmlns="http://schemas.openxmlformats.org/spreadsheetml/2006/main">
  <authors>
    <author>松尾直彦</author>
    <author>matsuon</author>
  </authors>
  <commentList>
    <comment ref="Y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
ただし、１日の所定時間が日又は期間によって異なる場合には、手計算の上入力する。</t>
        </r>
      </text>
    </comment>
    <comment ref="AP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(入力例)
1994/5/26</t>
        </r>
      </text>
    </comment>
    <comment ref="F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数字のみ西暦入力（例）2020
</t>
        </r>
      </text>
    </comment>
    <comment ref="J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任意の</t>
        </r>
        <r>
          <rPr>
            <b/>
            <sz val="9"/>
            <color indexed="10"/>
            <rFont val="MS P ゴシック"/>
            <family val="3"/>
            <charset val="128"/>
          </rPr>
          <t>開始月（数字のみ）</t>
        </r>
        <r>
          <rPr>
            <b/>
            <sz val="9"/>
            <color indexed="81"/>
            <rFont val="MS P ゴシック"/>
            <family val="3"/>
            <charset val="128"/>
          </rPr>
          <t>を入力（例）4</t>
        </r>
      </text>
    </comment>
    <comment ref="F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賃金計算期間を入力
（例：3/26-4/25）</t>
        </r>
      </text>
    </comment>
    <comment ref="B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雇用契約上の労働日数
（基本賃金の支給対象）</t>
        </r>
      </text>
    </comment>
    <comment ref="B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実際の労働日数
（休日労働加算）
（年休取得日は、賃金台帳上、労働日数に含めて記入）</t>
        </r>
      </text>
    </comment>
    <comment ref="B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実際の労働時間数
（時間外・休日労働加算）
（年休取得日は、賃金台帳上、労働時間数に含めて記入）</t>
        </r>
      </text>
    </comment>
    <comment ref="B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【時間外労働とは？】
「参考１」のシートをご覧ください</t>
        </r>
      </text>
    </comment>
    <comment ref="B15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【任意】</t>
        </r>
        <r>
          <rPr>
            <b/>
            <sz val="9"/>
            <color indexed="81"/>
            <rFont val="MS P ゴシック"/>
            <family val="3"/>
            <charset val="128"/>
          </rPr>
          <t>時間外労働時間数を、「法定」と「法定内」とに区別する場合</t>
        </r>
      </text>
    </comment>
    <comment ref="B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【休日労働とは？】
「参考１」のシートをご覧ください</t>
        </r>
      </text>
    </comment>
    <comment ref="B17" authorId="0" shapeId="0">
      <text>
        <r>
          <rPr>
            <sz val="9"/>
            <color indexed="81"/>
            <rFont val="MS P ゴシック"/>
            <family val="3"/>
            <charset val="128"/>
          </rPr>
          <t>例）23時まで「深夜」かつ「残業」した場合、22時からの</t>
        </r>
        <r>
          <rPr>
            <sz val="9"/>
            <color indexed="10"/>
            <rFont val="MS P ゴシック"/>
            <family val="3"/>
            <charset val="128"/>
          </rPr>
          <t>「１時間」</t>
        </r>
        <r>
          <rPr>
            <sz val="9"/>
            <color indexed="81"/>
            <rFont val="MS P ゴシック"/>
            <family val="3"/>
            <charset val="128"/>
          </rPr>
          <t>分は、本欄及び⑦欄の</t>
        </r>
        <r>
          <rPr>
            <sz val="9"/>
            <color indexed="10"/>
            <rFont val="MS P ゴシック"/>
            <family val="3"/>
            <charset val="128"/>
          </rPr>
          <t>「両方に」</t>
        </r>
        <r>
          <rPr>
            <sz val="9"/>
            <color indexed="81"/>
            <rFont val="MS P ゴシック"/>
            <family val="3"/>
            <charset val="128"/>
          </rPr>
          <t>計上します。</t>
        </r>
      </text>
    </comment>
    <comment ref="E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「基本給」に加え、</t>
        </r>
        <r>
          <rPr>
            <b/>
            <sz val="9"/>
            <color indexed="10"/>
            <rFont val="MS P ゴシック"/>
            <family val="3"/>
            <charset val="128"/>
          </rPr>
          <t>日額</t>
        </r>
        <r>
          <rPr>
            <b/>
            <sz val="9"/>
            <color indexed="81"/>
            <rFont val="MS P ゴシック"/>
            <family val="3"/>
            <charset val="128"/>
          </rPr>
          <t>で支給する</t>
        </r>
        <r>
          <rPr>
            <b/>
            <sz val="9"/>
            <color indexed="10"/>
            <rFont val="MS P ゴシック"/>
            <family val="3"/>
            <charset val="128"/>
          </rPr>
          <t>固定的手当の額も含める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※ない場合「０円」とする</t>
        </r>
      </text>
    </comment>
    <comment ref="B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時間外、休日労働に対する賃金を除く</t>
        </r>
      </text>
    </comment>
    <comment ref="E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「基本給」に加え、</t>
        </r>
        <r>
          <rPr>
            <b/>
            <sz val="9"/>
            <color indexed="10"/>
            <rFont val="MS P ゴシック"/>
            <family val="3"/>
            <charset val="128"/>
          </rPr>
          <t>時間額</t>
        </r>
        <r>
          <rPr>
            <b/>
            <sz val="9"/>
            <color indexed="81"/>
            <rFont val="MS P ゴシック"/>
            <family val="3"/>
            <charset val="128"/>
          </rPr>
          <t>で支給する</t>
        </r>
        <r>
          <rPr>
            <b/>
            <sz val="9"/>
            <color indexed="10"/>
            <rFont val="MS P ゴシック"/>
            <family val="3"/>
            <charset val="128"/>
          </rPr>
          <t>固定的手当の額も含める</t>
        </r>
        <r>
          <rPr>
            <b/>
            <sz val="9"/>
            <color indexed="81"/>
            <rFont val="MS P ゴシック"/>
            <family val="3"/>
            <charset val="128"/>
          </rPr>
          <t>　※ない場合「０円」</t>
        </r>
      </text>
    </comment>
    <comment ref="B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時間外、休日労働に対する賃金を除く</t>
        </r>
      </text>
    </comment>
    <comment ref="B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割増賃金の計算単価の基準（基礎）となる手当のこと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家族手当など、</t>
        </r>
        <r>
          <rPr>
            <b/>
            <sz val="9"/>
            <color indexed="10"/>
            <rFont val="MS P ゴシック"/>
            <family val="3"/>
            <charset val="128"/>
          </rPr>
          <t>割増賃金単価計算外</t>
        </r>
        <r>
          <rPr>
            <b/>
            <sz val="9"/>
            <color indexed="81"/>
            <rFont val="MS P ゴシック"/>
            <family val="3"/>
            <charset val="128"/>
          </rPr>
          <t>である賃金のこと</t>
        </r>
      </text>
    </comment>
    <comment ref="B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原則的な割増率に対応する時間外労働</t>
        </r>
      </text>
    </comment>
    <comment ref="E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基本賃金で、100%分が計算されているため、</t>
        </r>
        <r>
          <rPr>
            <b/>
            <sz val="9"/>
            <color indexed="10"/>
            <rFont val="ＭＳ Ｐゴシック"/>
            <family val="3"/>
            <charset val="128"/>
          </rPr>
          <t>「割り増し分のみ」</t>
        </r>
        <r>
          <rPr>
            <b/>
            <sz val="9"/>
            <color indexed="81"/>
            <rFont val="ＭＳ Ｐゴシック"/>
            <family val="3"/>
            <charset val="128"/>
          </rPr>
          <t>です。</t>
        </r>
      </text>
    </comment>
    <comment ref="F28" authorId="1" shapeId="0">
      <text>
        <r>
          <rPr>
            <b/>
            <sz val="9"/>
            <color indexed="10"/>
            <rFont val="ＭＳ Ｐゴシック"/>
            <family val="3"/>
            <charset val="128"/>
          </rPr>
          <t>④の時間数と異なる</t>
        </r>
        <r>
          <rPr>
            <b/>
            <sz val="9"/>
            <color indexed="81"/>
            <rFont val="ＭＳ Ｐゴシック"/>
            <family val="3"/>
            <charset val="128"/>
          </rPr>
          <t>場合あり
（例）異なる２つの割増率を設ける場合</t>
        </r>
      </text>
    </comment>
    <comment ref="M28" authorId="1" shapeId="0">
      <text>
        <r>
          <rPr>
            <b/>
            <sz val="9"/>
            <color indexed="10"/>
            <rFont val="ＭＳ Ｐゴシック"/>
            <family val="3"/>
            <charset val="128"/>
          </rPr>
          <t>④の時間数と異なる</t>
        </r>
        <r>
          <rPr>
            <b/>
            <sz val="9"/>
            <color indexed="81"/>
            <rFont val="ＭＳ Ｐゴシック"/>
            <family val="3"/>
            <charset val="128"/>
          </rPr>
          <t>場合あり
（例）異なる２つの割増率を設ける場合</t>
        </r>
      </text>
    </comment>
    <comment ref="T28" authorId="1" shapeId="0">
      <text>
        <r>
          <rPr>
            <b/>
            <sz val="9"/>
            <color indexed="10"/>
            <rFont val="ＭＳ Ｐゴシック"/>
            <family val="3"/>
            <charset val="128"/>
          </rPr>
          <t>④の時間数と異なる</t>
        </r>
        <r>
          <rPr>
            <b/>
            <sz val="9"/>
            <color indexed="81"/>
            <rFont val="ＭＳ Ｐゴシック"/>
            <family val="3"/>
            <charset val="128"/>
          </rPr>
          <t>場合あり
（例）異なる２つの割増率を設ける場合</t>
        </r>
      </text>
    </comment>
    <comment ref="AA28" authorId="1" shapeId="0">
      <text>
        <r>
          <rPr>
            <b/>
            <sz val="9"/>
            <color indexed="10"/>
            <rFont val="ＭＳ Ｐゴシック"/>
            <family val="3"/>
            <charset val="128"/>
          </rPr>
          <t>④の時間数と異なる</t>
        </r>
        <r>
          <rPr>
            <b/>
            <sz val="9"/>
            <color indexed="81"/>
            <rFont val="ＭＳ Ｐゴシック"/>
            <family val="3"/>
            <charset val="128"/>
          </rPr>
          <t>場合あり
（例）異なる２つの割増率を設ける場合</t>
        </r>
      </text>
    </comment>
    <comment ref="AH28" authorId="1" shapeId="0">
      <text>
        <r>
          <rPr>
            <b/>
            <sz val="9"/>
            <color indexed="10"/>
            <rFont val="ＭＳ Ｐゴシック"/>
            <family val="3"/>
            <charset val="128"/>
          </rPr>
          <t>④の時間数と異なる</t>
        </r>
        <r>
          <rPr>
            <b/>
            <sz val="9"/>
            <color indexed="81"/>
            <rFont val="ＭＳ Ｐゴシック"/>
            <family val="3"/>
            <charset val="128"/>
          </rPr>
          <t>場合あり
（例）異なる２つの割増率を設ける場合</t>
        </r>
      </text>
    </comment>
    <comment ref="AO28" authorId="1" shapeId="0">
      <text>
        <r>
          <rPr>
            <b/>
            <sz val="9"/>
            <color indexed="10"/>
            <rFont val="ＭＳ Ｐゴシック"/>
            <family val="3"/>
            <charset val="128"/>
          </rPr>
          <t>④の時間数と異なる</t>
        </r>
        <r>
          <rPr>
            <b/>
            <sz val="9"/>
            <color indexed="81"/>
            <rFont val="ＭＳ Ｐゴシック"/>
            <family val="3"/>
            <charset val="128"/>
          </rPr>
          <t>場合あり
（例）異なる２つの割増率を設ける場合</t>
        </r>
      </text>
    </comment>
    <comment ref="AV28" authorId="1" shapeId="0">
      <text>
        <r>
          <rPr>
            <b/>
            <sz val="9"/>
            <color indexed="10"/>
            <rFont val="ＭＳ Ｐゴシック"/>
            <family val="3"/>
            <charset val="128"/>
          </rPr>
          <t>④の時間数と異なる</t>
        </r>
        <r>
          <rPr>
            <b/>
            <sz val="9"/>
            <color indexed="81"/>
            <rFont val="ＭＳ Ｐゴシック"/>
            <family val="3"/>
            <charset val="128"/>
          </rPr>
          <t>場合あり
（例）異なる２つの割増率を設ける場合</t>
        </r>
      </text>
    </comment>
    <comment ref="BC28" authorId="1" shapeId="0">
      <text>
        <r>
          <rPr>
            <b/>
            <sz val="9"/>
            <color indexed="10"/>
            <rFont val="ＭＳ Ｐゴシック"/>
            <family val="3"/>
            <charset val="128"/>
          </rPr>
          <t>④の時間数と異なる</t>
        </r>
        <r>
          <rPr>
            <b/>
            <sz val="9"/>
            <color indexed="81"/>
            <rFont val="ＭＳ Ｐゴシック"/>
            <family val="3"/>
            <charset val="128"/>
          </rPr>
          <t>場合あり
（例）異なる２つの割増率を設ける場合</t>
        </r>
      </text>
    </comment>
    <comment ref="BJ28" authorId="1" shapeId="0">
      <text>
        <r>
          <rPr>
            <b/>
            <sz val="9"/>
            <color indexed="10"/>
            <rFont val="ＭＳ Ｐゴシック"/>
            <family val="3"/>
            <charset val="128"/>
          </rPr>
          <t>④の時間数と異なる</t>
        </r>
        <r>
          <rPr>
            <b/>
            <sz val="9"/>
            <color indexed="81"/>
            <rFont val="ＭＳ Ｐゴシック"/>
            <family val="3"/>
            <charset val="128"/>
          </rPr>
          <t>場合あり
（例）異なる２つの割増率を設ける場合</t>
        </r>
      </text>
    </comment>
    <comment ref="BQ28" authorId="1" shapeId="0">
      <text>
        <r>
          <rPr>
            <b/>
            <sz val="9"/>
            <color indexed="10"/>
            <rFont val="ＭＳ Ｐゴシック"/>
            <family val="3"/>
            <charset val="128"/>
          </rPr>
          <t>④の時間数と異なる</t>
        </r>
        <r>
          <rPr>
            <b/>
            <sz val="9"/>
            <color indexed="81"/>
            <rFont val="ＭＳ Ｐゴシック"/>
            <family val="3"/>
            <charset val="128"/>
          </rPr>
          <t>場合あり
（例）異なる２つの割増率を設ける場合</t>
        </r>
      </text>
    </comment>
    <comment ref="BX28" authorId="1" shapeId="0">
      <text>
        <r>
          <rPr>
            <b/>
            <sz val="9"/>
            <color indexed="10"/>
            <rFont val="ＭＳ Ｐゴシック"/>
            <family val="3"/>
            <charset val="128"/>
          </rPr>
          <t>④の時間数と異なる</t>
        </r>
        <r>
          <rPr>
            <b/>
            <sz val="9"/>
            <color indexed="81"/>
            <rFont val="ＭＳ Ｐゴシック"/>
            <family val="3"/>
            <charset val="128"/>
          </rPr>
          <t>場合あり
（例）異なる２つの割増率を設ける場合</t>
        </r>
      </text>
    </comment>
    <comment ref="CE28" authorId="1" shapeId="0">
      <text>
        <r>
          <rPr>
            <b/>
            <sz val="9"/>
            <color indexed="10"/>
            <rFont val="ＭＳ Ｐゴシック"/>
            <family val="3"/>
            <charset val="128"/>
          </rPr>
          <t>④の時間数と異なる</t>
        </r>
        <r>
          <rPr>
            <b/>
            <sz val="9"/>
            <color indexed="81"/>
            <rFont val="ＭＳ Ｐゴシック"/>
            <family val="3"/>
            <charset val="128"/>
          </rPr>
          <t>場合あり
（例）異なる２つの割増率を設ける場合</t>
        </r>
      </text>
    </comment>
    <comment ref="B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(1)と異なる割増率に対応する時間外労働時間数
※「入力凡例」のシート参照</t>
        </r>
      </text>
    </comment>
    <comment ref="E3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基本賃金で、100%分が計算されているため、</t>
        </r>
        <r>
          <rPr>
            <b/>
            <sz val="9"/>
            <color indexed="10"/>
            <rFont val="ＭＳ Ｐゴシック"/>
            <family val="3"/>
            <charset val="128"/>
          </rPr>
          <t>「割り増し分のみ」</t>
        </r>
        <r>
          <rPr>
            <b/>
            <sz val="9"/>
            <color indexed="81"/>
            <rFont val="ＭＳ Ｐゴシック"/>
            <family val="3"/>
            <charset val="128"/>
          </rPr>
          <t>です。</t>
        </r>
      </text>
    </comment>
    <comment ref="F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(1)と異なる割増率に対応する時間外労働時間数
※「入力凡例」のシート参照</t>
        </r>
      </text>
    </comment>
    <comment ref="M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(1)と異なる割増率に対応する時間外労働時間数
※「入力凡例」のシート参照</t>
        </r>
      </text>
    </comment>
    <comment ref="T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(1)と異なる割増率に対応する時間外労働時間数
※「入力凡例」のシート参照</t>
        </r>
      </text>
    </comment>
    <comment ref="AA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(1)と異なる割増率に対応する時間外労働時間数
※「入力凡例」のシート参照</t>
        </r>
      </text>
    </comment>
    <comment ref="AH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(1)と異なる割増率に対応する時間外労働時間数
※「入力凡例」のシート参照</t>
        </r>
      </text>
    </comment>
    <comment ref="AO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(1)と異なる割増率に対応する時間外労働時間数
※「入力凡例」のシート参照</t>
        </r>
      </text>
    </comment>
    <comment ref="AV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(1)と異なる割増率に対応する時間外労働時間数
※「入力凡例」のシート参照</t>
        </r>
      </text>
    </comment>
    <comment ref="BC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(1)と異なる割増率に対応する時間外労働時間数
※「入力凡例」のシート参照</t>
        </r>
      </text>
    </comment>
    <comment ref="BJ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(1)と異なる割増率に対応する時間外労働時間数
※「入力凡例」のシート参照</t>
        </r>
      </text>
    </comment>
    <comment ref="BQ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(1)と異なる割増率に対応する時間外労働時間数
※「入力凡例」のシート参照</t>
        </r>
      </text>
    </comment>
    <comment ref="BX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(1)と異なる割増率に対応する時間外労働時間数
※「入力凡例」のシート参照</t>
        </r>
      </text>
    </comment>
    <comment ref="CE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(1)と異なる割増率に対応する時間外労働時間数
※「入力凡例」のシート参照</t>
        </r>
      </text>
    </comment>
    <comment ref="B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「法定」休日労働に対する割増賃金
※「参考１」のシートを参照ください</t>
        </r>
      </text>
    </comment>
    <comment ref="E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基本賃金で、100%分が計算されているため、</t>
        </r>
        <r>
          <rPr>
            <b/>
            <sz val="9"/>
            <color indexed="10"/>
            <rFont val="ＭＳ Ｐゴシック"/>
            <family val="3"/>
            <charset val="128"/>
          </rPr>
          <t>「割り増し分のみ」</t>
        </r>
        <r>
          <rPr>
            <b/>
            <sz val="9"/>
            <color indexed="81"/>
            <rFont val="ＭＳ Ｐゴシック"/>
            <family val="3"/>
            <charset val="128"/>
          </rPr>
          <t>です。</t>
        </r>
      </text>
    </comment>
  </commentList>
</comments>
</file>

<file path=xl/sharedStrings.xml><?xml version="1.0" encoding="utf-8"?>
<sst xmlns="http://schemas.openxmlformats.org/spreadsheetml/2006/main" count="2347" uniqueCount="188">
  <si>
    <t>時間</t>
    <rPh sb="0" eb="2">
      <t>ジカン</t>
    </rPh>
    <phoneticPr fontId="2"/>
  </si>
  <si>
    <t>月</t>
    <rPh sb="0" eb="1">
      <t>ツキ</t>
    </rPh>
    <phoneticPr fontId="2"/>
  </si>
  <si>
    <t>賃金計算期間</t>
    <rPh sb="0" eb="2">
      <t>チンギン</t>
    </rPh>
    <rPh sb="2" eb="4">
      <t>ケイサン</t>
    </rPh>
    <rPh sb="4" eb="6">
      <t>キカン</t>
    </rPh>
    <phoneticPr fontId="6"/>
  </si>
  <si>
    <t>日</t>
    <rPh sb="0" eb="1">
      <t>ニチ</t>
    </rPh>
    <phoneticPr fontId="6"/>
  </si>
  <si>
    <t>時間</t>
    <rPh sb="0" eb="2">
      <t>ジカン</t>
    </rPh>
    <phoneticPr fontId="6"/>
  </si>
  <si>
    <t>円</t>
    <rPh sb="0" eb="1">
      <t>エン</t>
    </rPh>
    <phoneticPr fontId="6"/>
  </si>
  <si>
    <t>小         計</t>
    <rPh sb="0" eb="11">
      <t>ショウケイ</t>
    </rPh>
    <phoneticPr fontId="6"/>
  </si>
  <si>
    <t>非課税分賃金額</t>
    <rPh sb="0" eb="3">
      <t>ヒカゼイ</t>
    </rPh>
    <rPh sb="3" eb="4">
      <t>ブン</t>
    </rPh>
    <rPh sb="4" eb="6">
      <t>チンギン</t>
    </rPh>
    <rPh sb="6" eb="7">
      <t>ガク</t>
    </rPh>
    <phoneticPr fontId="6"/>
  </si>
  <si>
    <t>健康保険</t>
    <rPh sb="0" eb="4">
      <t>ケンコウホケン</t>
    </rPh>
    <phoneticPr fontId="6"/>
  </si>
  <si>
    <t>雇用保険</t>
    <rPh sb="0" eb="4">
      <t>コヨウホケン</t>
    </rPh>
    <phoneticPr fontId="6"/>
  </si>
  <si>
    <t>所得税</t>
    <rPh sb="0" eb="3">
      <t>ショトクゼイ</t>
    </rPh>
    <phoneticPr fontId="6"/>
  </si>
  <si>
    <t>市町村民税</t>
    <rPh sb="0" eb="1">
      <t>シチョウ</t>
    </rPh>
    <rPh sb="1" eb="2">
      <t>マチ</t>
    </rPh>
    <rPh sb="2" eb="4">
      <t>ソンミン</t>
    </rPh>
    <rPh sb="4" eb="5">
      <t>ゼイ</t>
    </rPh>
    <phoneticPr fontId="6"/>
  </si>
  <si>
    <t>印</t>
    <rPh sb="0" eb="1">
      <t>イン</t>
    </rPh>
    <phoneticPr fontId="6"/>
  </si>
  <si>
    <t>月</t>
    <rPh sb="0" eb="1">
      <t>ツキ</t>
    </rPh>
    <phoneticPr fontId="6"/>
  </si>
  <si>
    <t>休日割増賃金</t>
    <rPh sb="0" eb="2">
      <t>キュウジツ</t>
    </rPh>
    <rPh sb="2" eb="6">
      <t>ワリマシチンギン</t>
    </rPh>
    <phoneticPr fontId="6"/>
  </si>
  <si>
    <t>深夜割増賃金</t>
    <rPh sb="0" eb="2">
      <t>シンヤ</t>
    </rPh>
    <rPh sb="2" eb="6">
      <t>ワリマシチンギン</t>
    </rPh>
    <phoneticPr fontId="6"/>
  </si>
  <si>
    <t>時間外割増賃金(1)</t>
    <rPh sb="0" eb="3">
      <t>ジカンガイ</t>
    </rPh>
    <rPh sb="3" eb="7">
      <t>ワリマシチンギン</t>
    </rPh>
    <phoneticPr fontId="6"/>
  </si>
  <si>
    <t>欠勤等控除額</t>
    <rPh sb="0" eb="3">
      <t>ケッキントウ</t>
    </rPh>
    <rPh sb="3" eb="5">
      <t>コウジョ</t>
    </rPh>
    <rPh sb="5" eb="6">
      <t>ガク</t>
    </rPh>
    <phoneticPr fontId="6"/>
  </si>
  <si>
    <t>時間外時間数(1)</t>
    <rPh sb="0" eb="3">
      <t>ジカンガイ</t>
    </rPh>
    <rPh sb="3" eb="6">
      <t>ジカンスウ</t>
    </rPh>
    <phoneticPr fontId="6"/>
  </si>
  <si>
    <t>時間外割増賃金(2)</t>
    <rPh sb="0" eb="3">
      <t>ジカンガイ</t>
    </rPh>
    <rPh sb="3" eb="7">
      <t>ワリマシチンギン</t>
    </rPh>
    <phoneticPr fontId="6"/>
  </si>
  <si>
    <t>時間外時間数(2)</t>
    <rPh sb="0" eb="3">
      <t>ジカンガイ</t>
    </rPh>
    <rPh sb="3" eb="6">
      <t>ジカンスウ</t>
    </rPh>
    <phoneticPr fontId="6"/>
  </si>
  <si>
    <t>①所定労働日数</t>
    <rPh sb="1" eb="3">
      <t>ショテイ</t>
    </rPh>
    <rPh sb="3" eb="5">
      <t>ロウドウ</t>
    </rPh>
    <rPh sb="5" eb="7">
      <t>ニッスウ</t>
    </rPh>
    <phoneticPr fontId="6"/>
  </si>
  <si>
    <t>○月</t>
    <rPh sb="1" eb="2">
      <t>ツキ</t>
    </rPh>
    <phoneticPr fontId="17"/>
  </si>
  <si>
    <t>所定時間</t>
    <rPh sb="0" eb="2">
      <t>ショテイ</t>
    </rPh>
    <rPh sb="2" eb="4">
      <t>ジカン</t>
    </rPh>
    <phoneticPr fontId="17"/>
  </si>
  <si>
    <t>実労働
時間</t>
    <rPh sb="0" eb="1">
      <t>ジツ</t>
    </rPh>
    <rPh sb="1" eb="3">
      <t>ロウドウ</t>
    </rPh>
    <rPh sb="4" eb="6">
      <t>ジカン</t>
    </rPh>
    <phoneticPr fontId="17"/>
  </si>
  <si>
    <t>法定
時間外</t>
    <rPh sb="0" eb="2">
      <t>ホウテイ</t>
    </rPh>
    <rPh sb="3" eb="5">
      <t>ジカン</t>
    </rPh>
    <rPh sb="5" eb="6">
      <t>ソト</t>
    </rPh>
    <phoneticPr fontId="17"/>
  </si>
  <si>
    <t>月</t>
    <rPh sb="0" eb="1">
      <t>ツキ</t>
    </rPh>
    <phoneticPr fontId="17"/>
  </si>
  <si>
    <t>火</t>
  </si>
  <si>
    <t>水</t>
  </si>
  <si>
    <t>木</t>
  </si>
  <si>
    <t>金</t>
  </si>
  <si>
    <t>土</t>
  </si>
  <si>
    <t>日</t>
  </si>
  <si>
    <t>第1週小計</t>
    <rPh sb="0" eb="1">
      <t>ダイ</t>
    </rPh>
    <rPh sb="2" eb="3">
      <t>シュウ</t>
    </rPh>
    <rPh sb="3" eb="5">
      <t>ショウケイ</t>
    </rPh>
    <phoneticPr fontId="17"/>
  </si>
  <si>
    <t>第2週小計</t>
    <rPh sb="0" eb="1">
      <t>ダイ</t>
    </rPh>
    <rPh sb="2" eb="3">
      <t>シュウ</t>
    </rPh>
    <rPh sb="3" eb="5">
      <t>ショウケイ</t>
    </rPh>
    <phoneticPr fontId="17"/>
  </si>
  <si>
    <t>第3週小計</t>
    <rPh sb="0" eb="1">
      <t>ダイ</t>
    </rPh>
    <rPh sb="2" eb="3">
      <t>シュウ</t>
    </rPh>
    <rPh sb="3" eb="5">
      <t>ショウケイ</t>
    </rPh>
    <phoneticPr fontId="17"/>
  </si>
  <si>
    <t>第4週小計</t>
    <rPh sb="0" eb="1">
      <t>ダイ</t>
    </rPh>
    <rPh sb="2" eb="3">
      <t>シュウ</t>
    </rPh>
    <rPh sb="3" eb="5">
      <t>ショウケイ</t>
    </rPh>
    <phoneticPr fontId="17"/>
  </si>
  <si>
    <t>○月合計</t>
    <rPh sb="1" eb="2">
      <t>ツキ</t>
    </rPh>
    <rPh sb="2" eb="4">
      <t>ゴウケイ</t>
    </rPh>
    <phoneticPr fontId="17"/>
  </si>
  <si>
    <t>賃金台帳へ記入する労働時間の考え方</t>
    <rPh sb="0" eb="2">
      <t>チンギン</t>
    </rPh>
    <rPh sb="2" eb="4">
      <t>ダイチョウ</t>
    </rPh>
    <rPh sb="5" eb="7">
      <t>キニュウ</t>
    </rPh>
    <rPh sb="9" eb="11">
      <t>ロウドウ</t>
    </rPh>
    <rPh sb="11" eb="13">
      <t>ジカン</t>
    </rPh>
    <rPh sb="14" eb="15">
      <t>カンガ</t>
    </rPh>
    <rPh sb="16" eb="17">
      <t>カタ</t>
    </rPh>
    <phoneticPr fontId="17"/>
  </si>
  <si>
    <t>深夜時間
（内数）</t>
    <rPh sb="0" eb="2">
      <t>シンヤ</t>
    </rPh>
    <rPh sb="2" eb="4">
      <t>ジカン</t>
    </rPh>
    <rPh sb="6" eb="8">
      <t>ウチスウ</t>
    </rPh>
    <phoneticPr fontId="17"/>
  </si>
  <si>
    <t>休日</t>
    <rPh sb="0" eb="2">
      <t>キュウジツ</t>
    </rPh>
    <phoneticPr fontId="2"/>
  </si>
  <si>
    <t>〇</t>
    <phoneticPr fontId="2"/>
  </si>
  <si>
    <t>〇</t>
    <phoneticPr fontId="2"/>
  </si>
  <si>
    <t>月</t>
  </si>
  <si>
    <t>法定休日
労働</t>
    <rPh sb="0" eb="2">
      <t>ホウテイ</t>
    </rPh>
    <rPh sb="2" eb="4">
      <t>キュウジツ</t>
    </rPh>
    <rPh sb="5" eb="7">
      <t>ロウドウ</t>
    </rPh>
    <phoneticPr fontId="2"/>
  </si>
  <si>
    <t>②実労働
日数</t>
    <rPh sb="1" eb="2">
      <t>ジツ</t>
    </rPh>
    <rPh sb="2" eb="4">
      <t>ロウドウ</t>
    </rPh>
    <rPh sb="5" eb="7">
      <t>ニッスウ</t>
    </rPh>
    <phoneticPr fontId="17"/>
  </si>
  <si>
    <t>①所定労働
日数</t>
    <rPh sb="1" eb="3">
      <t>ショテイ</t>
    </rPh>
    <rPh sb="3" eb="5">
      <t>ロウドウ</t>
    </rPh>
    <rPh sb="6" eb="8">
      <t>ニッスウ</t>
    </rPh>
    <phoneticPr fontId="17"/>
  </si>
  <si>
    <t>〇囲みの数字は、賃金台帳の各項目を表す</t>
    <rPh sb="1" eb="2">
      <t>カコ</t>
    </rPh>
    <rPh sb="4" eb="6">
      <t>スウジ</t>
    </rPh>
    <rPh sb="8" eb="12">
      <t>チンギンダイチョウ</t>
    </rPh>
    <rPh sb="13" eb="16">
      <t>カクコウモク</t>
    </rPh>
    <rPh sb="17" eb="18">
      <t>アラワ</t>
    </rPh>
    <phoneticPr fontId="2"/>
  </si>
  <si>
    <t>③実労働
時間</t>
    <rPh sb="1" eb="2">
      <t>ジツ</t>
    </rPh>
    <rPh sb="2" eb="4">
      <t>ロウドウ</t>
    </rPh>
    <rPh sb="5" eb="7">
      <t>ジカン</t>
    </rPh>
    <phoneticPr fontId="17"/>
  </si>
  <si>
    <t>休暇（有給）
日数・時間数</t>
    <rPh sb="0" eb="2">
      <t>キュウカ</t>
    </rPh>
    <rPh sb="3" eb="5">
      <t>ユウキュウ</t>
    </rPh>
    <rPh sb="7" eb="9">
      <t>ニッスウ</t>
    </rPh>
    <rPh sb="10" eb="12">
      <t>ジカン</t>
    </rPh>
    <rPh sb="12" eb="13">
      <t>カズ</t>
    </rPh>
    <phoneticPr fontId="6"/>
  </si>
  <si>
    <t>欠勤・休業
日数・時間数</t>
    <rPh sb="0" eb="1">
      <t>ケツ</t>
    </rPh>
    <rPh sb="1" eb="2">
      <t>ツトム</t>
    </rPh>
    <rPh sb="3" eb="5">
      <t>キュウギョウ</t>
    </rPh>
    <rPh sb="6" eb="7">
      <t>ヒ</t>
    </rPh>
    <rPh sb="7" eb="8">
      <t>カズ</t>
    </rPh>
    <rPh sb="9" eb="10">
      <t>トキ</t>
    </rPh>
    <rPh sb="10" eb="11">
      <t>アイダ</t>
    </rPh>
    <rPh sb="11" eb="12">
      <t>カズ</t>
    </rPh>
    <phoneticPr fontId="6"/>
  </si>
  <si>
    <t>④時間外労働時間数
（⑤を除く）</t>
    <rPh sb="1" eb="4">
      <t>ジカンガイ</t>
    </rPh>
    <rPh sb="4" eb="6">
      <t>ロウドウ</t>
    </rPh>
    <rPh sb="6" eb="9">
      <t>ジカンスウ</t>
    </rPh>
    <rPh sb="13" eb="14">
      <t>ノゾ</t>
    </rPh>
    <phoneticPr fontId="6"/>
  </si>
  <si>
    <t>④法定
時間外</t>
    <rPh sb="1" eb="3">
      <t>ホウテイ</t>
    </rPh>
    <rPh sb="4" eb="6">
      <t>ジカン</t>
    </rPh>
    <rPh sb="6" eb="7">
      <t>ソト</t>
    </rPh>
    <phoneticPr fontId="17"/>
  </si>
  <si>
    <t>⑥休日労働時間数</t>
    <rPh sb="1" eb="3">
      <t>キュウジツ</t>
    </rPh>
    <rPh sb="3" eb="5">
      <t>ロウドウ</t>
    </rPh>
    <rPh sb="5" eb="8">
      <t>ジカンスウ</t>
    </rPh>
    <phoneticPr fontId="6"/>
  </si>
  <si>
    <t>⑥法定休日労働</t>
    <rPh sb="1" eb="3">
      <t>ホウテイ</t>
    </rPh>
    <rPh sb="3" eb="5">
      <t>キュウジツ</t>
    </rPh>
    <rPh sb="5" eb="7">
      <t>ロウドウ</t>
    </rPh>
    <phoneticPr fontId="2"/>
  </si>
  <si>
    <t>⑦深夜時間（内数）</t>
    <rPh sb="1" eb="3">
      <t>シンヤ</t>
    </rPh>
    <rPh sb="3" eb="5">
      <t>ジカン</t>
    </rPh>
    <rPh sb="6" eb="8">
      <t>ウチスウ</t>
    </rPh>
    <phoneticPr fontId="17"/>
  </si>
  <si>
    <t>⑨</t>
    <phoneticPr fontId="2"/>
  </si>
  <si>
    <t>割増賃金時間単価
（⑧～⑩）</t>
    <rPh sb="0" eb="2">
      <t>ワリマシ</t>
    </rPh>
    <rPh sb="2" eb="4">
      <t>チンギン</t>
    </rPh>
    <rPh sb="4" eb="6">
      <t>ジカン</t>
    </rPh>
    <rPh sb="6" eb="8">
      <t>タンカ</t>
    </rPh>
    <phoneticPr fontId="6"/>
  </si>
  <si>
    <t>年間所定労働時間数</t>
    <rPh sb="0" eb="2">
      <t>ネンカン</t>
    </rPh>
    <rPh sb="2" eb="9">
      <t>ショテイロウドウジカンスウ</t>
    </rPh>
    <phoneticPr fontId="2"/>
  </si>
  <si>
    <t>時間</t>
    <rPh sb="0" eb="2">
      <t>ジカン</t>
    </rPh>
    <phoneticPr fontId="2"/>
  </si>
  <si>
    <t>１日所定時間</t>
    <rPh sb="1" eb="2">
      <t>ニチ</t>
    </rPh>
    <rPh sb="2" eb="4">
      <t>ショテイ</t>
    </rPh>
    <rPh sb="4" eb="6">
      <t>ジカン</t>
    </rPh>
    <phoneticPr fontId="2"/>
  </si>
  <si>
    <t>日</t>
    <rPh sb="0" eb="1">
      <t>ヒ</t>
    </rPh>
    <phoneticPr fontId="2"/>
  </si>
  <si>
    <t>賞与等</t>
    <rPh sb="0" eb="2">
      <t>ショウヨ</t>
    </rPh>
    <rPh sb="2" eb="3">
      <t>トウ</t>
    </rPh>
    <phoneticPr fontId="6"/>
  </si>
  <si>
    <t>他手当</t>
    <rPh sb="0" eb="1">
      <t>ホカ</t>
    </rPh>
    <rPh sb="1" eb="3">
      <t>テアテ</t>
    </rPh>
    <phoneticPr fontId="6"/>
  </si>
  <si>
    <t>社会保険料・税</t>
    <rPh sb="0" eb="4">
      <t>シャカイホケン</t>
    </rPh>
    <rPh sb="4" eb="5">
      <t>リョウ</t>
    </rPh>
    <rPh sb="6" eb="7">
      <t>ゼイ</t>
    </rPh>
    <phoneticPr fontId="6"/>
  </si>
  <si>
    <t>介護保険</t>
    <rPh sb="0" eb="4">
      <t>カイゴホケン</t>
    </rPh>
    <phoneticPr fontId="6"/>
  </si>
  <si>
    <t>厚生年金等</t>
    <rPh sb="0" eb="2">
      <t>コウセイ</t>
    </rPh>
    <rPh sb="2" eb="4">
      <t>ネンキン</t>
    </rPh>
    <rPh sb="4" eb="5">
      <t>トウ</t>
    </rPh>
    <phoneticPr fontId="6"/>
  </si>
  <si>
    <t>他控除</t>
    <rPh sb="0" eb="1">
      <t>ホカ</t>
    </rPh>
    <rPh sb="1" eb="3">
      <t>コウジョ</t>
    </rPh>
    <phoneticPr fontId="2"/>
  </si>
  <si>
    <t>総支給額</t>
    <rPh sb="0" eb="1">
      <t>ソウ</t>
    </rPh>
    <rPh sb="1" eb="3">
      <t>シキュウ</t>
    </rPh>
    <rPh sb="3" eb="4">
      <t>ガク</t>
    </rPh>
    <phoneticPr fontId="6"/>
  </si>
  <si>
    <t>控除額計</t>
    <rPh sb="0" eb="2">
      <t>コウジョ</t>
    </rPh>
    <rPh sb="2" eb="3">
      <t>ガク</t>
    </rPh>
    <rPh sb="3" eb="4">
      <t>ケイ</t>
    </rPh>
    <phoneticPr fontId="2"/>
  </si>
  <si>
    <t>差引支給額</t>
    <rPh sb="0" eb="1">
      <t>サシヒ</t>
    </rPh>
    <rPh sb="1" eb="2">
      <t>ヒ</t>
    </rPh>
    <rPh sb="2" eb="5">
      <t>シキュウガク</t>
    </rPh>
    <phoneticPr fontId="6"/>
  </si>
  <si>
    <t>支給日・受領印</t>
    <rPh sb="0" eb="2">
      <t>シキュウ</t>
    </rPh>
    <rPh sb="2" eb="3">
      <t>ビ</t>
    </rPh>
    <rPh sb="4" eb="7">
      <t>ジュリョウイン</t>
    </rPh>
    <phoneticPr fontId="2"/>
  </si>
  <si>
    <t>賞与</t>
    <rPh sb="0" eb="2">
      <t>ショウヨ</t>
    </rPh>
    <phoneticPr fontId="2"/>
  </si>
  <si>
    <t>合計</t>
    <rPh sb="0" eb="2">
      <t>ゴウケイ</t>
    </rPh>
    <phoneticPr fontId="2"/>
  </si>
  <si>
    <t>社員No.(部門)</t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</si>
  <si>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</si>
  <si>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</si>
  <si>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年</t>
    <rPh sb="0" eb="1">
      <t>ネン</t>
    </rPh>
    <phoneticPr fontId="2"/>
  </si>
  <si>
    <t>/</t>
    <phoneticPr fontId="2"/>
  </si>
  <si>
    <t>～</t>
    <phoneticPr fontId="2"/>
  </si>
  <si>
    <t>住所</t>
    <rPh sb="0" eb="2">
      <t>ジュウショ</t>
    </rPh>
    <phoneticPr fontId="2"/>
  </si>
  <si>
    <t>従事業務</t>
    <rPh sb="0" eb="2">
      <t>ジュウジ</t>
    </rPh>
    <rPh sb="2" eb="4">
      <t>ギョウム</t>
    </rPh>
    <phoneticPr fontId="2"/>
  </si>
  <si>
    <t>雇入日</t>
    <rPh sb="0" eb="2">
      <t>ヤトイイ</t>
    </rPh>
    <rPh sb="2" eb="3">
      <t>ビ</t>
    </rPh>
    <phoneticPr fontId="2"/>
  </si>
  <si>
    <t>退職日</t>
    <rPh sb="0" eb="2">
      <t>タイショク</t>
    </rPh>
    <rPh sb="2" eb="3">
      <t>ビ</t>
    </rPh>
    <phoneticPr fontId="2"/>
  </si>
  <si>
    <t>退職理由</t>
    <rPh sb="0" eb="2">
      <t>タイショク</t>
    </rPh>
    <rPh sb="2" eb="4">
      <t>リユウ</t>
    </rPh>
    <phoneticPr fontId="2"/>
  </si>
  <si>
    <t>生年月日</t>
    <rPh sb="0" eb="2">
      <t>セイネン</t>
    </rPh>
    <rPh sb="2" eb="4">
      <t>ガッピ</t>
    </rPh>
    <phoneticPr fontId="2"/>
  </si>
  <si>
    <t>履歴</t>
    <rPh sb="0" eb="2">
      <t>リレキ</t>
    </rPh>
    <phoneticPr fontId="2"/>
  </si>
  <si>
    <t>年間所定労働日数</t>
    <rPh sb="0" eb="2">
      <t>ネンカン</t>
    </rPh>
    <rPh sb="2" eb="4">
      <t>ショテイ</t>
    </rPh>
    <rPh sb="4" eb="6">
      <t>ロウドウ</t>
    </rPh>
    <rPh sb="6" eb="7">
      <t>ヒ</t>
    </rPh>
    <rPh sb="7" eb="8">
      <t>カズ</t>
    </rPh>
    <phoneticPr fontId="2"/>
  </si>
  <si>
    <t>⑩</t>
    <phoneticPr fontId="2"/>
  </si>
  <si>
    <t>⑪</t>
    <phoneticPr fontId="2"/>
  </si>
  <si>
    <t>⑧基本賃金（月給）
(欠勤等控除前）</t>
    <rPh sb="1" eb="3">
      <t>キホン</t>
    </rPh>
    <rPh sb="3" eb="5">
      <t>チンギン</t>
    </rPh>
    <rPh sb="6" eb="8">
      <t>ゲッキュウ</t>
    </rPh>
    <rPh sb="11" eb="13">
      <t>ケッキン</t>
    </rPh>
    <rPh sb="13" eb="14">
      <t>トウ</t>
    </rPh>
    <rPh sb="14" eb="16">
      <t>コウジョ</t>
    </rPh>
    <rPh sb="16" eb="17">
      <t>マエ</t>
    </rPh>
    <phoneticPr fontId="6"/>
  </si>
  <si>
    <t>月</t>
    <rPh sb="0" eb="1">
      <t>ツキ</t>
    </rPh>
    <phoneticPr fontId="2"/>
  </si>
  <si>
    <t>週40時間超過分</t>
    <rPh sb="0" eb="1">
      <t>シュウ</t>
    </rPh>
    <rPh sb="3" eb="5">
      <t>ジカン</t>
    </rPh>
    <rPh sb="5" eb="7">
      <t>チョウカ</t>
    </rPh>
    <rPh sb="7" eb="8">
      <t>ブン</t>
    </rPh>
    <phoneticPr fontId="2"/>
  </si>
  <si>
    <t>⑦深夜労働時間数
（③～⑥の内数）</t>
    <rPh sb="1" eb="3">
      <t>シンヤ</t>
    </rPh>
    <rPh sb="3" eb="5">
      <t>ロウドウ</t>
    </rPh>
    <rPh sb="5" eb="8">
      <t>ジカンスウ</t>
    </rPh>
    <rPh sb="14" eb="16">
      <t>ウチスウ</t>
    </rPh>
    <phoneticPr fontId="6"/>
  </si>
  <si>
    <t>割増率
(%)</t>
    <rPh sb="0" eb="3">
      <t>ワリマシリツ</t>
    </rPh>
    <phoneticPr fontId="2"/>
  </si>
  <si>
    <t>⑨職務手当</t>
    <rPh sb="1" eb="5">
      <t>ショクムテアテ</t>
    </rPh>
    <phoneticPr fontId="2"/>
  </si>
  <si>
    <t>⑪精皆勤手当</t>
    <phoneticPr fontId="2"/>
  </si>
  <si>
    <t>⑩資格手当</t>
    <rPh sb="1" eb="3">
      <t>シカク</t>
    </rPh>
    <rPh sb="3" eb="5">
      <t>テアテ</t>
    </rPh>
    <phoneticPr fontId="2"/>
  </si>
  <si>
    <t>家族手当</t>
    <rPh sb="0" eb="4">
      <t>カゾクテアテ</t>
    </rPh>
    <phoneticPr fontId="2"/>
  </si>
  <si>
    <t>基準内賃金</t>
    <rPh sb="0" eb="2">
      <t>キジュン</t>
    </rPh>
    <rPh sb="2" eb="3">
      <t>ナイ</t>
    </rPh>
    <rPh sb="3" eb="5">
      <t>チンギン</t>
    </rPh>
    <phoneticPr fontId="6"/>
  </si>
  <si>
    <t>【想定】法定休日労働に関し、変形休日制としない</t>
    <rPh sb="1" eb="3">
      <t>ソウテイ</t>
    </rPh>
    <phoneticPr fontId="17"/>
  </si>
  <si>
    <r>
      <t>【想定①】</t>
    </r>
    <r>
      <rPr>
        <b/>
        <sz val="11"/>
        <color theme="1"/>
        <rFont val="游ゴシック"/>
        <family val="3"/>
        <charset val="128"/>
        <scheme val="minor"/>
      </rPr>
      <t>１日7.5時間を超えた時点</t>
    </r>
    <r>
      <rPr>
        <sz val="11"/>
        <color theme="1"/>
        <rFont val="游ゴシック"/>
        <family val="2"/>
        <charset val="128"/>
        <scheme val="minor"/>
      </rPr>
      <t>で、法定の時間外労働（残業）とみなす</t>
    </r>
    <rPh sb="1" eb="3">
      <t>ソウテイ</t>
    </rPh>
    <rPh sb="6" eb="7">
      <t>ニチ</t>
    </rPh>
    <rPh sb="10" eb="12">
      <t>ジカン</t>
    </rPh>
    <rPh sb="13" eb="14">
      <t>コ</t>
    </rPh>
    <rPh sb="16" eb="18">
      <t>ジテン</t>
    </rPh>
    <rPh sb="20" eb="22">
      <t>ホウテイ</t>
    </rPh>
    <rPh sb="23" eb="26">
      <t>ジカンガイ</t>
    </rPh>
    <rPh sb="26" eb="28">
      <t>ロウドウ</t>
    </rPh>
    <rPh sb="29" eb="31">
      <t>ザンギョウ</t>
    </rPh>
    <phoneticPr fontId="17"/>
  </si>
  <si>
    <r>
      <t>【想定②】所定休日に労働した場合、</t>
    </r>
    <r>
      <rPr>
        <b/>
        <sz val="11"/>
        <color theme="1"/>
        <rFont val="游ゴシック"/>
        <family val="3"/>
        <charset val="128"/>
        <scheme val="minor"/>
      </rPr>
      <t>１週40時間を超えない限り</t>
    </r>
    <r>
      <rPr>
        <sz val="11"/>
        <color theme="1"/>
        <rFont val="游ゴシック"/>
        <family val="2"/>
        <charset val="128"/>
        <scheme val="minor"/>
      </rPr>
      <t>法定の時間外としない</t>
    </r>
    <rPh sb="1" eb="3">
      <t>ソウテイ</t>
    </rPh>
    <rPh sb="5" eb="7">
      <t>ショテイ</t>
    </rPh>
    <rPh sb="7" eb="9">
      <t>キュウジツ</t>
    </rPh>
    <rPh sb="10" eb="12">
      <t>ロウドウ</t>
    </rPh>
    <rPh sb="14" eb="16">
      <t>バアイ</t>
    </rPh>
    <rPh sb="18" eb="19">
      <t>シュウ</t>
    </rPh>
    <rPh sb="21" eb="23">
      <t>ジカン</t>
    </rPh>
    <rPh sb="24" eb="25">
      <t>コ</t>
    </rPh>
    <rPh sb="28" eb="29">
      <t>カギ</t>
    </rPh>
    <rPh sb="30" eb="32">
      <t>ホウテイ</t>
    </rPh>
    <rPh sb="33" eb="36">
      <t>ジカンガイ</t>
    </rPh>
    <phoneticPr fontId="17"/>
  </si>
  <si>
    <t>【想定③】法定休日労働に関し、変形休日制としない</t>
    <rPh sb="1" eb="3">
      <t>ソウテイ</t>
    </rPh>
    <rPh sb="5" eb="7">
      <t>ホウテイ</t>
    </rPh>
    <rPh sb="7" eb="9">
      <t>キュウジツ</t>
    </rPh>
    <rPh sb="9" eb="11">
      <t>ロウドウ</t>
    </rPh>
    <rPh sb="12" eb="13">
      <t>カン</t>
    </rPh>
    <rPh sb="15" eb="17">
      <t>ヘンケイ</t>
    </rPh>
    <rPh sb="17" eb="19">
      <t>キュウジツ</t>
    </rPh>
    <rPh sb="19" eb="20">
      <t>セイ</t>
    </rPh>
    <phoneticPr fontId="17"/>
  </si>
  <si>
    <t>「所定」時間外・休日</t>
    <rPh sb="1" eb="3">
      <t>ショテイ</t>
    </rPh>
    <rPh sb="4" eb="6">
      <t>ジカン</t>
    </rPh>
    <rPh sb="6" eb="7">
      <t>ソト</t>
    </rPh>
    <rPh sb="8" eb="10">
      <t>キュウジツ</t>
    </rPh>
    <phoneticPr fontId="17"/>
  </si>
  <si>
    <t>「所定」時間外・休日
(④+⑤+⑥)</t>
    <rPh sb="1" eb="3">
      <t>ショテイ</t>
    </rPh>
    <rPh sb="4" eb="6">
      <t>ジカン</t>
    </rPh>
    <rPh sb="6" eb="7">
      <t>ソト</t>
    </rPh>
    <rPh sb="8" eb="10">
      <t>キュウジツ</t>
    </rPh>
    <phoneticPr fontId="17"/>
  </si>
  <si>
    <t>週40時間以内</t>
    <rPh sb="0" eb="1">
      <t>シュウ</t>
    </rPh>
    <rPh sb="3" eb="5">
      <t>ジカン</t>
    </rPh>
    <rPh sb="5" eb="7">
      <t>イナイ</t>
    </rPh>
    <phoneticPr fontId="2"/>
  </si>
  <si>
    <t>　</t>
    <phoneticPr fontId="2"/>
  </si>
  <si>
    <t>単価</t>
    <rPh sb="0" eb="2">
      <t>タンカ</t>
    </rPh>
    <phoneticPr fontId="2"/>
  </si>
  <si>
    <t>⑨(月額)</t>
    <rPh sb="2" eb="4">
      <t>ゲツガク</t>
    </rPh>
    <phoneticPr fontId="2"/>
  </si>
  <si>
    <t>⑩(月額)</t>
    <phoneticPr fontId="2"/>
  </si>
  <si>
    <t>他</t>
    <rPh sb="0" eb="1">
      <t>ホカ</t>
    </rPh>
    <phoneticPr fontId="6"/>
  </si>
  <si>
    <t>⑧基本賃金
（日額）</t>
    <rPh sb="1" eb="3">
      <t>キホン</t>
    </rPh>
    <rPh sb="3" eb="5">
      <t>チンギン</t>
    </rPh>
    <rPh sb="7" eb="9">
      <t>ニチガク</t>
    </rPh>
    <phoneticPr fontId="6"/>
  </si>
  <si>
    <t>⑧基本賃金
（時間額）</t>
    <rPh sb="1" eb="3">
      <t>キホン</t>
    </rPh>
    <rPh sb="3" eb="5">
      <t>チンギン</t>
    </rPh>
    <rPh sb="7" eb="10">
      <t>ジカンガク</t>
    </rPh>
    <phoneticPr fontId="6"/>
  </si>
  <si>
    <t>所定労働時間</t>
    <rPh sb="0" eb="6">
      <t>ショテイロウドウジカン</t>
    </rPh>
    <phoneticPr fontId="2"/>
  </si>
  <si>
    <t>賞与・一時金</t>
    <rPh sb="0" eb="2">
      <t>ショウヨ</t>
    </rPh>
    <rPh sb="3" eb="6">
      <t>イチジキン</t>
    </rPh>
    <phoneticPr fontId="6"/>
  </si>
  <si>
    <t>②総労働日数</t>
    <rPh sb="1" eb="2">
      <t>ソウ</t>
    </rPh>
    <rPh sb="2" eb="4">
      <t>ロウドウ</t>
    </rPh>
    <rPh sb="4" eb="6">
      <t>ニッスウ</t>
    </rPh>
    <phoneticPr fontId="6"/>
  </si>
  <si>
    <t>③総労働時間数</t>
    <rPh sb="1" eb="2">
      <t>ソウ</t>
    </rPh>
    <rPh sb="2" eb="4">
      <t>ロウドウ</t>
    </rPh>
    <rPh sb="4" eb="7">
      <t>ジカンスウ</t>
    </rPh>
    <phoneticPr fontId="6"/>
  </si>
  <si>
    <t>⑫</t>
    <phoneticPr fontId="2"/>
  </si>
  <si>
    <t>【賃金台帳（月給者用）】</t>
    <rPh sb="1" eb="5">
      <t>チンギンダイチョウ</t>
    </rPh>
    <phoneticPr fontId="6"/>
  </si>
  <si>
    <t>//</t>
    <phoneticPr fontId="2"/>
  </si>
  <si>
    <t>賃金時間単価
（⑧～⑫）</t>
    <rPh sb="0" eb="2">
      <t>チンギン</t>
    </rPh>
    <rPh sb="2" eb="4">
      <t>ジカン</t>
    </rPh>
    <rPh sb="4" eb="6">
      <t>タンカ</t>
    </rPh>
    <phoneticPr fontId="6"/>
  </si>
  <si>
    <t>祝</t>
    <rPh sb="0" eb="1">
      <t>シュク</t>
    </rPh>
    <phoneticPr fontId="2"/>
  </si>
  <si>
    <t>※１日8.0時間、完全週休２日制のケース</t>
    <rPh sb="2" eb="3">
      <t>ニチ</t>
    </rPh>
    <rPh sb="6" eb="8">
      <t>ジカン</t>
    </rPh>
    <rPh sb="9" eb="11">
      <t>カンゼン</t>
    </rPh>
    <rPh sb="11" eb="13">
      <t>シュウキュウ</t>
    </rPh>
    <rPh sb="14" eb="16">
      <t>カセイ</t>
    </rPh>
    <phoneticPr fontId="17"/>
  </si>
  <si>
    <r>
      <t>※１日7.5時間の</t>
    </r>
    <r>
      <rPr>
        <b/>
        <sz val="12"/>
        <color theme="1"/>
        <rFont val="游ゴシック"/>
        <family val="3"/>
        <charset val="128"/>
        <scheme val="minor"/>
      </rPr>
      <t>１年変形制を採用</t>
    </r>
    <r>
      <rPr>
        <sz val="12"/>
        <color theme="1"/>
        <rFont val="游ゴシック"/>
        <family val="3"/>
        <charset val="128"/>
        <scheme val="minor"/>
      </rPr>
      <t>しているケース</t>
    </r>
    <rPh sb="2" eb="3">
      <t>ニチ</t>
    </rPh>
    <rPh sb="6" eb="8">
      <t>ジカン</t>
    </rPh>
    <rPh sb="10" eb="11">
      <t>ネン</t>
    </rPh>
    <rPh sb="11" eb="13">
      <t>ヘンケイ</t>
    </rPh>
    <rPh sb="13" eb="14">
      <t>セイ</t>
    </rPh>
    <rPh sb="15" eb="17">
      <t>サイヨウ</t>
    </rPh>
    <phoneticPr fontId="17"/>
  </si>
  <si>
    <t>賃金台帳へ記入する労働時間の考え方（変形労働時間採用）</t>
    <rPh sb="0" eb="2">
      <t>チンギン</t>
    </rPh>
    <rPh sb="2" eb="4">
      <t>ダイチョウ</t>
    </rPh>
    <rPh sb="5" eb="7">
      <t>キニュウ</t>
    </rPh>
    <rPh sb="9" eb="11">
      <t>ロウドウ</t>
    </rPh>
    <rPh sb="11" eb="13">
      <t>ジカン</t>
    </rPh>
    <rPh sb="14" eb="15">
      <t>カンガ</t>
    </rPh>
    <rPh sb="16" eb="17">
      <t>カタ</t>
    </rPh>
    <rPh sb="18" eb="22">
      <t>ヘンケイロウドウ</t>
    </rPh>
    <rPh sb="22" eb="24">
      <t>ジカン</t>
    </rPh>
    <rPh sb="24" eb="26">
      <t>サイヨウ</t>
    </rPh>
    <phoneticPr fontId="17"/>
  </si>
  <si>
    <t>【賃金台帳（時給・日給者用）】</t>
    <rPh sb="1" eb="5">
      <t>チンギンダイチョウ</t>
    </rPh>
    <rPh sb="6" eb="8">
      <t>ジキュウ</t>
    </rPh>
    <rPh sb="9" eb="11">
      <t>ニッキュウ</t>
    </rPh>
    <phoneticPr fontId="6"/>
  </si>
  <si>
    <t>⑥休日労働時間数
（④⑤を除く）</t>
    <rPh sb="1" eb="3">
      <t>キュウジツ</t>
    </rPh>
    <rPh sb="3" eb="5">
      <t>ロウドウ</t>
    </rPh>
    <rPh sb="5" eb="8">
      <t>ジカンスウ</t>
    </rPh>
    <phoneticPr fontId="6"/>
  </si>
  <si>
    <r>
      <rPr>
        <sz val="8"/>
        <rFont val="ＭＳ 明朝"/>
        <family val="1"/>
        <charset val="128"/>
      </rPr>
      <t>賃金時間単価(月額加算分)</t>
    </r>
    <r>
      <rPr>
        <sz val="9.5"/>
        <rFont val="ＭＳ 明朝"/>
        <family val="1"/>
        <charset val="128"/>
      </rPr>
      <t xml:space="preserve">
（⑨～⑩）</t>
    </r>
    <rPh sb="0" eb="2">
      <t>チンギン</t>
    </rPh>
    <rPh sb="2" eb="4">
      <t>ジカン</t>
    </rPh>
    <rPh sb="4" eb="6">
      <t>タンカ</t>
    </rPh>
    <rPh sb="7" eb="9">
      <t>ゲツガク</t>
    </rPh>
    <rPh sb="9" eb="11">
      <t>カサン</t>
    </rPh>
    <rPh sb="11" eb="12">
      <t>ブン</t>
    </rPh>
    <phoneticPr fontId="6"/>
  </si>
  <si>
    <t>賃金時間単価(計)
（⑧～⑩）</t>
    <rPh sb="0" eb="2">
      <t>チンギン</t>
    </rPh>
    <rPh sb="2" eb="4">
      <t>ジカン</t>
    </rPh>
    <rPh sb="4" eb="6">
      <t>タンカ</t>
    </rPh>
    <rPh sb="7" eb="8">
      <t>ケイ</t>
    </rPh>
    <phoneticPr fontId="6"/>
  </si>
  <si>
    <t>⑧基本賃金
（日額分）</t>
    <rPh sb="1" eb="3">
      <t>キホン</t>
    </rPh>
    <rPh sb="3" eb="5">
      <t>チンギン</t>
    </rPh>
    <rPh sb="7" eb="9">
      <t>ニチガク</t>
    </rPh>
    <rPh sb="9" eb="10">
      <t>ブン</t>
    </rPh>
    <phoneticPr fontId="6"/>
  </si>
  <si>
    <t>⑧基本賃金
（時間額分）</t>
    <rPh sb="1" eb="3">
      <t>キホン</t>
    </rPh>
    <rPh sb="3" eb="5">
      <t>チンギン</t>
    </rPh>
    <rPh sb="7" eb="10">
      <t>ジカンガク</t>
    </rPh>
    <rPh sb="10" eb="11">
      <t>ブン</t>
    </rPh>
    <phoneticPr fontId="6"/>
  </si>
  <si>
    <t>基準内手当</t>
    <rPh sb="0" eb="2">
      <t>キジュン</t>
    </rPh>
    <rPh sb="2" eb="3">
      <t>ナイ</t>
    </rPh>
    <rPh sb="3" eb="5">
      <t>テアテ</t>
    </rPh>
    <phoneticPr fontId="6"/>
  </si>
  <si>
    <t>（</t>
    <phoneticPr fontId="2"/>
  </si>
  <si>
    <t>①欄の合計日数</t>
    <rPh sb="1" eb="2">
      <t>ラン</t>
    </rPh>
    <rPh sb="3" eb="5">
      <t>ゴウケイ</t>
    </rPh>
    <rPh sb="5" eb="7">
      <t>ニッスウ</t>
    </rPh>
    <phoneticPr fontId="2"/>
  </si>
  <si>
    <t>日</t>
    <rPh sb="0" eb="1">
      <t>ヒ</t>
    </rPh>
    <phoneticPr fontId="2"/>
  </si>
  <si>
    <t>）</t>
    <phoneticPr fontId="2"/>
  </si>
  <si>
    <t>時間外割増賃金(3)</t>
    <rPh sb="0" eb="3">
      <t>ジカンガイ</t>
    </rPh>
    <rPh sb="3" eb="7">
      <t>ワリマシチンギン</t>
    </rPh>
    <phoneticPr fontId="6"/>
  </si>
  <si>
    <t>時間外時間数(3)</t>
    <rPh sb="0" eb="3">
      <t>ジカンガイ</t>
    </rPh>
    <rPh sb="3" eb="6">
      <t>ジカンスウ</t>
    </rPh>
    <phoneticPr fontId="6"/>
  </si>
  <si>
    <t>⑤休日労働時間数</t>
    <rPh sb="1" eb="3">
      <t>キュウジツ</t>
    </rPh>
    <rPh sb="3" eb="5">
      <t>ロウドウ</t>
    </rPh>
    <rPh sb="5" eb="8">
      <t>ジカンスウ</t>
    </rPh>
    <phoneticPr fontId="6"/>
  </si>
  <si>
    <t>⑥深夜労働時間数
（③～⑤の内数）</t>
    <rPh sb="1" eb="3">
      <t>シンヤ</t>
    </rPh>
    <rPh sb="3" eb="5">
      <t>ロウドウ</t>
    </rPh>
    <rPh sb="5" eb="8">
      <t>ジカンスウ</t>
    </rPh>
    <rPh sb="14" eb="16">
      <t>ウチスウ</t>
    </rPh>
    <phoneticPr fontId="6"/>
  </si>
  <si>
    <t>年間総労働日数</t>
    <rPh sb="0" eb="2">
      <t>ネンカン</t>
    </rPh>
    <rPh sb="2" eb="3">
      <t>ソウ</t>
    </rPh>
    <rPh sb="3" eb="5">
      <t>ロウドウ</t>
    </rPh>
    <rPh sb="5" eb="7">
      <t>ニッスウ</t>
    </rPh>
    <phoneticPr fontId="6"/>
  </si>
  <si>
    <t>年間所定労働日数</t>
    <rPh sb="0" eb="2">
      <t>ネンカン</t>
    </rPh>
    <rPh sb="2" eb="4">
      <t>ショテイ</t>
    </rPh>
    <rPh sb="4" eb="6">
      <t>ロウドウ</t>
    </rPh>
    <rPh sb="6" eb="8">
      <t>ニッスウ</t>
    </rPh>
    <phoneticPr fontId="6"/>
  </si>
  <si>
    <t>年間総労働時間数</t>
    <rPh sb="0" eb="2">
      <t>ネンカン</t>
    </rPh>
    <rPh sb="2" eb="3">
      <t>ソウ</t>
    </rPh>
    <rPh sb="3" eb="5">
      <t>ロウドウ</t>
    </rPh>
    <rPh sb="5" eb="8">
      <t>ジカンスウ</t>
    </rPh>
    <phoneticPr fontId="6"/>
  </si>
  <si>
    <t>年間休暇
日数・時間数</t>
    <rPh sb="0" eb="2">
      <t>ネンカン</t>
    </rPh>
    <rPh sb="2" eb="4">
      <t>キュウカ</t>
    </rPh>
    <rPh sb="5" eb="7">
      <t>ニッスウ</t>
    </rPh>
    <rPh sb="8" eb="10">
      <t>ジカン</t>
    </rPh>
    <rPh sb="10" eb="11">
      <t>カズ</t>
    </rPh>
    <phoneticPr fontId="6"/>
  </si>
  <si>
    <t>年間欠勤・休業
日数・時間数</t>
    <rPh sb="0" eb="2">
      <t>ネンカン</t>
    </rPh>
    <rPh sb="2" eb="3">
      <t>ケツ</t>
    </rPh>
    <rPh sb="3" eb="4">
      <t>ツトム</t>
    </rPh>
    <rPh sb="5" eb="7">
      <t>キュウギョウ</t>
    </rPh>
    <rPh sb="8" eb="9">
      <t>ヒ</t>
    </rPh>
    <rPh sb="9" eb="10">
      <t>カズ</t>
    </rPh>
    <rPh sb="11" eb="12">
      <t>トキ</t>
    </rPh>
    <rPh sb="12" eb="13">
      <t>アイダ</t>
    </rPh>
    <rPh sb="13" eb="14">
      <t>カズ</t>
    </rPh>
    <phoneticPr fontId="6"/>
  </si>
  <si>
    <t>年間時間外労働時間</t>
    <rPh sb="0" eb="2">
      <t>ネンカン</t>
    </rPh>
    <rPh sb="2" eb="5">
      <t>ジカンガイ</t>
    </rPh>
    <rPh sb="5" eb="7">
      <t>ロウドウ</t>
    </rPh>
    <rPh sb="7" eb="9">
      <t>ジカン</t>
    </rPh>
    <phoneticPr fontId="6"/>
  </si>
  <si>
    <t>年間休日労働時間数</t>
    <rPh sb="0" eb="2">
      <t>ネンカン</t>
    </rPh>
    <rPh sb="2" eb="4">
      <t>キュウジツ</t>
    </rPh>
    <rPh sb="4" eb="6">
      <t>ロウドウ</t>
    </rPh>
    <rPh sb="6" eb="9">
      <t>ジカンスウ</t>
    </rPh>
    <phoneticPr fontId="6"/>
  </si>
  <si>
    <t>年間深夜労働時間数</t>
    <rPh sb="0" eb="2">
      <t>ネンカン</t>
    </rPh>
    <rPh sb="2" eb="4">
      <t>シンヤ</t>
    </rPh>
    <rPh sb="4" eb="6">
      <t>ロウドウ</t>
    </rPh>
    <rPh sb="6" eb="9">
      <t>ジカンスウ</t>
    </rPh>
    <phoneticPr fontId="6"/>
  </si>
  <si>
    <t>基本賃金年間計</t>
    <rPh sb="0" eb="2">
      <t>キホン</t>
    </rPh>
    <rPh sb="2" eb="4">
      <t>チンギン</t>
    </rPh>
    <rPh sb="4" eb="6">
      <t>ネンカン</t>
    </rPh>
    <rPh sb="6" eb="7">
      <t>ケイ</t>
    </rPh>
    <phoneticPr fontId="6"/>
  </si>
  <si>
    <t>時間外割増賃金</t>
    <phoneticPr fontId="2"/>
  </si>
  <si>
    <t>時間外割増賃金年間計</t>
    <rPh sb="0" eb="3">
      <t>ジカンガイ</t>
    </rPh>
    <rPh sb="3" eb="7">
      <t>ワリマシチンギン</t>
    </rPh>
    <rPh sb="7" eb="9">
      <t>ネンカン</t>
    </rPh>
    <rPh sb="9" eb="10">
      <t>ケイ</t>
    </rPh>
    <phoneticPr fontId="6"/>
  </si>
  <si>
    <t>休日割増賃金年間計</t>
    <rPh sb="0" eb="2">
      <t>キュウジツ</t>
    </rPh>
    <rPh sb="2" eb="6">
      <t>ワリマシチンギン</t>
    </rPh>
    <rPh sb="6" eb="9">
      <t>ネンカンケイ</t>
    </rPh>
    <phoneticPr fontId="6"/>
  </si>
  <si>
    <t>深夜割増賃金年間計</t>
    <rPh sb="0" eb="2">
      <t>シンヤ</t>
    </rPh>
    <rPh sb="2" eb="6">
      <t>ワリマシチンギン</t>
    </rPh>
    <rPh sb="6" eb="9">
      <t>ネンカンケイ</t>
    </rPh>
    <phoneticPr fontId="6"/>
  </si>
  <si>
    <t>時間外割増賃金(1)年間計</t>
    <rPh sb="0" eb="3">
      <t>ジカンガイ</t>
    </rPh>
    <rPh sb="3" eb="7">
      <t>ワリマシチンギン</t>
    </rPh>
    <rPh sb="10" eb="12">
      <t>ネンカン</t>
    </rPh>
    <rPh sb="12" eb="13">
      <t>ケイ</t>
    </rPh>
    <phoneticPr fontId="6"/>
  </si>
  <si>
    <t>時間外割増賃金(2)年間計</t>
    <rPh sb="0" eb="3">
      <t>ジカンガイ</t>
    </rPh>
    <rPh sb="3" eb="7">
      <t>ワリマシチンギン</t>
    </rPh>
    <rPh sb="10" eb="13">
      <t>ネンカンケイ</t>
    </rPh>
    <phoneticPr fontId="6"/>
  </si>
  <si>
    <t>時間外割増賃金(3)年間計</t>
    <rPh sb="0" eb="3">
      <t>ジカンガイ</t>
    </rPh>
    <rPh sb="3" eb="7">
      <t>ワリマシチンギン</t>
    </rPh>
    <rPh sb="10" eb="13">
      <t>ネンカンケイ</t>
    </rPh>
    <phoneticPr fontId="6"/>
  </si>
  <si>
    <t>⑧基本賃金（日額）年間計</t>
    <rPh sb="9" eb="12">
      <t>ネンカンケイ</t>
    </rPh>
    <phoneticPr fontId="2"/>
  </si>
  <si>
    <t>⑧基本賃金（時間額）年間計</t>
    <rPh sb="10" eb="13">
      <t>ネンカンケイ</t>
    </rPh>
    <phoneticPr fontId="2"/>
  </si>
  <si>
    <t>時間外割増賃金(1)年間計</t>
    <rPh sb="0" eb="3">
      <t>ジカンガイ</t>
    </rPh>
    <rPh sb="3" eb="7">
      <t>ワリマシチンギン</t>
    </rPh>
    <rPh sb="10" eb="13">
      <t>ネンカンケイ</t>
    </rPh>
    <phoneticPr fontId="6"/>
  </si>
  <si>
    <t>⑤【任意】
法定内の時間外労働時間数</t>
    <rPh sb="6" eb="8">
      <t>ホウテイ</t>
    </rPh>
    <rPh sb="8" eb="9">
      <t>ウチ</t>
    </rPh>
    <rPh sb="10" eb="15">
      <t>ジカンガイロウドウ</t>
    </rPh>
    <rPh sb="15" eb="18">
      <t>ジカンスウ</t>
    </rPh>
    <phoneticPr fontId="6"/>
  </si>
  <si>
    <t>割増賃金率適用上の取扱い</t>
    <rPh sb="0" eb="2">
      <t>ワリマシ</t>
    </rPh>
    <rPh sb="2" eb="4">
      <t>チンギン</t>
    </rPh>
    <rPh sb="4" eb="5">
      <t>リツ</t>
    </rPh>
    <rPh sb="5" eb="7">
      <t>テキヨウ</t>
    </rPh>
    <rPh sb="7" eb="8">
      <t>ウエ</t>
    </rPh>
    <rPh sb="9" eb="11">
      <t>トリアツカ</t>
    </rPh>
    <phoneticPr fontId="2"/>
  </si>
  <si>
    <t>時間外又は休日労働時間数の
カウント</t>
    <rPh sb="0" eb="3">
      <t>ジカンガイ</t>
    </rPh>
    <rPh sb="3" eb="4">
      <t>マタ</t>
    </rPh>
    <rPh sb="5" eb="7">
      <t>キュウジツ</t>
    </rPh>
    <rPh sb="7" eb="9">
      <t>ロウドウ</t>
    </rPh>
    <rPh sb="9" eb="12">
      <t>ジカンスウ</t>
    </rPh>
    <phoneticPr fontId="2"/>
  </si>
  <si>
    <r>
      <t>　一例として、</t>
    </r>
    <r>
      <rPr>
        <sz val="9"/>
        <rFont val="Meiryo UI"/>
        <family val="3"/>
        <charset val="128"/>
      </rPr>
      <t>１日所定労働時間：７時間３０分、所定休日：週休２日としており、</t>
    </r>
    <r>
      <rPr>
        <sz val="9"/>
        <color rgb="FFFF0000"/>
        <rFont val="Meiryo UI"/>
        <family val="3"/>
        <charset val="128"/>
      </rPr>
      <t>労基法を上回る時間外割増賃金を支払う契約（就業規則の定め）</t>
    </r>
    <r>
      <rPr>
        <sz val="9"/>
        <rFont val="Meiryo UI"/>
        <family val="3"/>
        <charset val="128"/>
      </rPr>
      <t>をしている場合を想定しています。</t>
    </r>
    <rPh sb="1" eb="3">
      <t>イチレイ</t>
    </rPh>
    <rPh sb="8" eb="9">
      <t>ニチ</t>
    </rPh>
    <rPh sb="9" eb="11">
      <t>ショテイ</t>
    </rPh>
    <rPh sb="11" eb="13">
      <t>ロウドウ</t>
    </rPh>
    <rPh sb="13" eb="15">
      <t>ジカン</t>
    </rPh>
    <rPh sb="17" eb="19">
      <t>ジカン</t>
    </rPh>
    <rPh sb="21" eb="22">
      <t>プン</t>
    </rPh>
    <rPh sb="23" eb="25">
      <t>ショテイ</t>
    </rPh>
    <rPh sb="25" eb="27">
      <t>キュウジツ</t>
    </rPh>
    <rPh sb="28" eb="30">
      <t>シュウキュウ</t>
    </rPh>
    <rPh sb="31" eb="32">
      <t>ニチ</t>
    </rPh>
    <rPh sb="38" eb="41">
      <t>ロウキホウ</t>
    </rPh>
    <rPh sb="42" eb="44">
      <t>ウワマワ</t>
    </rPh>
    <rPh sb="45" eb="48">
      <t>ジカンガイ</t>
    </rPh>
    <rPh sb="48" eb="52">
      <t>ワリマシチンギン</t>
    </rPh>
    <rPh sb="53" eb="55">
      <t>シハラ</t>
    </rPh>
    <rPh sb="56" eb="58">
      <t>ケイヤク</t>
    </rPh>
    <rPh sb="59" eb="63">
      <t>シュウギョウキソク</t>
    </rPh>
    <rPh sb="64" eb="65">
      <t>サダ</t>
    </rPh>
    <rPh sb="72" eb="74">
      <t>バアイ</t>
    </rPh>
    <rPh sb="75" eb="77">
      <t>ソウテイ</t>
    </rPh>
    <phoneticPr fontId="2"/>
  </si>
  <si>
    <t>③の欄 「総労働時間数」のイメージ</t>
    <rPh sb="2" eb="3">
      <t>ラン</t>
    </rPh>
    <rPh sb="5" eb="6">
      <t>ソウ</t>
    </rPh>
    <rPh sb="6" eb="11">
      <t>ロウドウジカンスウ</t>
    </rPh>
    <phoneticPr fontId="2"/>
  </si>
  <si>
    <t>⑥欄：休日労働時間数</t>
    <rPh sb="1" eb="2">
      <t>ラン</t>
    </rPh>
    <rPh sb="3" eb="7">
      <t>キュウジツロウドウ</t>
    </rPh>
    <rPh sb="7" eb="10">
      <t>ジカンスウ</t>
    </rPh>
    <phoneticPr fontId="2"/>
  </si>
  <si>
    <t>④欄：時間外労働時間数
(1日8時間または１週40時間を超える労働)</t>
    <rPh sb="1" eb="2">
      <t>ラン</t>
    </rPh>
    <rPh sb="3" eb="6">
      <t>ジカンガイ</t>
    </rPh>
    <rPh sb="6" eb="11">
      <t>ロウドウジカンスウ</t>
    </rPh>
    <phoneticPr fontId="2"/>
  </si>
  <si>
    <t>⑤欄：（法定内）時間外労働時間数</t>
    <rPh sb="1" eb="2">
      <t>ラン</t>
    </rPh>
    <rPh sb="4" eb="6">
      <t>ホウテイ</t>
    </rPh>
    <rPh sb="6" eb="7">
      <t>ナイ</t>
    </rPh>
    <rPh sb="8" eb="16">
      <t>ジカンガイロウドウジカンスウ</t>
    </rPh>
    <phoneticPr fontId="2"/>
  </si>
  <si>
    <t>⑦欄：深夜労働時間数
（内数）</t>
    <rPh sb="1" eb="2">
      <t>ラン</t>
    </rPh>
    <rPh sb="3" eb="5">
      <t>シンヤ</t>
    </rPh>
    <rPh sb="5" eb="10">
      <t>ロウドウジカンスウ</t>
    </rPh>
    <rPh sb="12" eb="14">
      <t>ウチスウ</t>
    </rPh>
    <phoneticPr fontId="2"/>
  </si>
  <si>
    <t>法定内の
時間外労働時間数</t>
    <rPh sb="0" eb="2">
      <t>ホウテイ</t>
    </rPh>
    <rPh sb="2" eb="3">
      <t>ウチ</t>
    </rPh>
    <rPh sb="5" eb="10">
      <t>ジカンガイロウドウ</t>
    </rPh>
    <rPh sb="10" eb="13">
      <t>ジカンスウ</t>
    </rPh>
    <phoneticPr fontId="6"/>
  </si>
  <si>
    <t>（【月給者（詳細版）】をもとにしています）</t>
    <rPh sb="2" eb="4">
      <t>ゲッキュウ</t>
    </rPh>
    <rPh sb="4" eb="5">
      <t>モノ</t>
    </rPh>
    <rPh sb="6" eb="8">
      <t>ショウサイ</t>
    </rPh>
    <rPh sb="8" eb="9">
      <t>バン</t>
    </rPh>
    <phoneticPr fontId="2"/>
  </si>
  <si>
    <r>
      <t>賃金台帳　</t>
    </r>
    <r>
      <rPr>
        <b/>
        <sz val="14"/>
        <color rgb="FFFF0000"/>
        <rFont val="ＭＳ Ｐゴシック"/>
        <family val="3"/>
        <charset val="128"/>
      </rPr>
      <t>入力凡例</t>
    </r>
    <rPh sb="0" eb="4">
      <t>チンギンダイチョウ</t>
    </rPh>
    <rPh sb="5" eb="7">
      <t>ニュウリョク</t>
    </rPh>
    <rPh sb="7" eb="9">
      <t>ハンレイ</t>
    </rPh>
    <phoneticPr fontId="6"/>
  </si>
  <si>
    <t>(他支給)</t>
    <rPh sb="1" eb="2">
      <t>ホカ</t>
    </rPh>
    <rPh sb="2" eb="4">
      <t>シキュウ</t>
    </rPh>
    <phoneticPr fontId="2"/>
  </si>
  <si>
    <r>
      <rPr>
        <sz val="10"/>
        <color rgb="FFFF0000"/>
        <rFont val="ＭＳ Ｐゴシック"/>
        <family val="3"/>
        <charset val="128"/>
      </rPr>
      <t>右欄④の値</t>
    </r>
    <r>
      <rPr>
        <sz val="10"/>
        <rFont val="ＭＳ Ｐゴシック"/>
        <family val="3"/>
        <charset val="128"/>
      </rPr>
      <t>【(例)32.0時間】
※１日８時間または１週４０時間を超える労働</t>
    </r>
    <r>
      <rPr>
        <sz val="10"/>
        <color rgb="FFFF0000"/>
        <rFont val="ＭＳ Ｐゴシック"/>
        <family val="3"/>
        <charset val="128"/>
      </rPr>
      <t>（法定時間外労働）</t>
    </r>
    <rPh sb="0" eb="2">
      <t>ミギラン</t>
    </rPh>
    <rPh sb="4" eb="5">
      <t>アタイ</t>
    </rPh>
    <rPh sb="7" eb="8">
      <t>レイ</t>
    </rPh>
    <rPh sb="13" eb="15">
      <t>ジカン</t>
    </rPh>
    <rPh sb="19" eb="20">
      <t>ニチ</t>
    </rPh>
    <rPh sb="21" eb="23">
      <t>ジカン</t>
    </rPh>
    <rPh sb="27" eb="28">
      <t>シュウ</t>
    </rPh>
    <rPh sb="30" eb="32">
      <t>ジカン</t>
    </rPh>
    <rPh sb="33" eb="34">
      <t>コ</t>
    </rPh>
    <rPh sb="36" eb="38">
      <t>ロウドウ</t>
    </rPh>
    <rPh sb="39" eb="41">
      <t>ホウテイ</t>
    </rPh>
    <rPh sb="41" eb="46">
      <t>ジカンガイロウドウ</t>
    </rPh>
    <phoneticPr fontId="2"/>
  </si>
  <si>
    <r>
      <rPr>
        <sz val="10"/>
        <color rgb="FFFF0000"/>
        <rFont val="ＭＳ Ｐゴシック"/>
        <family val="3"/>
        <charset val="128"/>
      </rPr>
      <t>右欄⑥の値</t>
    </r>
    <r>
      <rPr>
        <sz val="10"/>
        <rFont val="ＭＳ Ｐゴシック"/>
        <family val="3"/>
        <charset val="128"/>
      </rPr>
      <t>【(例)9.0時間】×135％の割増賃金</t>
    </r>
    <rPh sb="4" eb="5">
      <t>アタイ</t>
    </rPh>
    <rPh sb="21" eb="25">
      <t>ワリマシチンギン</t>
    </rPh>
    <phoneticPr fontId="2"/>
  </si>
  <si>
    <r>
      <rPr>
        <sz val="10"/>
        <color rgb="FFFF0000"/>
        <rFont val="ＭＳ Ｐゴシック"/>
        <family val="3"/>
        <charset val="128"/>
      </rPr>
      <t>右欄「時間外割増賃金(2)」の値</t>
    </r>
    <r>
      <rPr>
        <sz val="10"/>
        <rFont val="ＭＳ Ｐゴシック"/>
        <family val="3"/>
        <charset val="128"/>
      </rPr>
      <t>【(例)25.0時間】
→特別の割増率【(例)135％】を適用したと仮定
※（例）所定休日労働すべてについて、135％の割増賃金を支給する契約としている場合</t>
    </r>
    <rPh sb="29" eb="31">
      <t>トクベツ</t>
    </rPh>
    <rPh sb="55" eb="56">
      <t>レイ</t>
    </rPh>
    <rPh sb="57" eb="61">
      <t>ショテイキュウジツ</t>
    </rPh>
    <rPh sb="61" eb="63">
      <t>ロウドウ</t>
    </rPh>
    <rPh sb="76" eb="78">
      <t>ワリマシ</t>
    </rPh>
    <rPh sb="78" eb="80">
      <t>チンギン</t>
    </rPh>
    <phoneticPr fontId="2"/>
  </si>
  <si>
    <r>
      <rPr>
        <sz val="10"/>
        <color rgb="FFFF0000"/>
        <rFont val="ＭＳ Ｐゴシック"/>
        <family val="3"/>
        <charset val="128"/>
      </rPr>
      <t>右欄「時間外割増賃金(1)」の値</t>
    </r>
    <r>
      <rPr>
        <sz val="10"/>
        <color theme="1"/>
        <rFont val="ＭＳ Ｐゴシック"/>
        <family val="3"/>
        <charset val="128"/>
      </rPr>
      <t>【(例)17.0時間】</t>
    </r>
    <r>
      <rPr>
        <sz val="10"/>
        <color rgb="FFFF0000"/>
        <rFont val="ＭＳ Ｐゴシック"/>
        <family val="3"/>
        <charset val="128"/>
      </rPr>
      <t xml:space="preserve">
</t>
    </r>
    <r>
      <rPr>
        <sz val="10"/>
        <color theme="1"/>
        <rFont val="ＭＳ Ｐゴシック"/>
        <family val="3"/>
        <charset val="128"/>
      </rPr>
      <t>→原則的な割増率【(例)125％】を適用したと仮定
※（例）「法定内」時間外も含めて割増賃金を支給する契約としている場合</t>
    </r>
    <rPh sb="0" eb="2">
      <t>ウラン</t>
    </rPh>
    <rPh sb="3" eb="6">
      <t>ジカンガイ</t>
    </rPh>
    <rPh sb="6" eb="10">
      <t>ワリマシチンギン</t>
    </rPh>
    <rPh sb="15" eb="16">
      <t>アタイ</t>
    </rPh>
    <rPh sb="29" eb="32">
      <t>ゲンソクテキ</t>
    </rPh>
    <rPh sb="33" eb="36">
      <t>ワリマシリツ</t>
    </rPh>
    <rPh sb="46" eb="48">
      <t>テキヨウ</t>
    </rPh>
    <rPh sb="51" eb="53">
      <t>カテイ</t>
    </rPh>
    <rPh sb="56" eb="57">
      <t>レイ</t>
    </rPh>
    <rPh sb="59" eb="61">
      <t>ホウテイ</t>
    </rPh>
    <rPh sb="61" eb="62">
      <t>ウチ</t>
    </rPh>
    <rPh sb="63" eb="66">
      <t>ジカンガイ</t>
    </rPh>
    <rPh sb="67" eb="68">
      <t>フク</t>
    </rPh>
    <rPh sb="70" eb="72">
      <t>ワリマシ</t>
    </rPh>
    <rPh sb="72" eb="74">
      <t>チンギン</t>
    </rPh>
    <rPh sb="75" eb="77">
      <t>シキュウ</t>
    </rPh>
    <rPh sb="79" eb="81">
      <t>ケイヤク</t>
    </rPh>
    <rPh sb="86" eb="88">
      <t>バアイ</t>
    </rPh>
    <phoneticPr fontId="2"/>
  </si>
  <si>
    <r>
      <rPr>
        <sz val="10"/>
        <color rgb="FFFF0000"/>
        <rFont val="ＭＳ Ｐゴシック"/>
        <family val="3"/>
        <charset val="128"/>
      </rPr>
      <t>右欄⑤の値</t>
    </r>
    <r>
      <rPr>
        <sz val="10"/>
        <rFont val="ＭＳ Ｐゴシック"/>
        <family val="3"/>
        <charset val="128"/>
      </rPr>
      <t>【(例)10.0時間】
(1)所定労働日に、１日「7.5時間超え8時間未満」の労働をした場合を想定
(2)所定休日に１週「40時間未満」の労働をした場合を想定</t>
    </r>
    <rPh sb="0" eb="2">
      <t>ウラン</t>
    </rPh>
    <rPh sb="4" eb="5">
      <t>アタイ</t>
    </rPh>
    <rPh sb="7" eb="8">
      <t>レイ</t>
    </rPh>
    <rPh sb="13" eb="15">
      <t>ジカン</t>
    </rPh>
    <rPh sb="20" eb="22">
      <t>ショテイ</t>
    </rPh>
    <rPh sb="22" eb="24">
      <t>ロウドウ</t>
    </rPh>
    <rPh sb="24" eb="25">
      <t>ビ</t>
    </rPh>
    <rPh sb="28" eb="29">
      <t>ニチ</t>
    </rPh>
    <rPh sb="33" eb="35">
      <t>ジカン</t>
    </rPh>
    <rPh sb="35" eb="36">
      <t>コ</t>
    </rPh>
    <rPh sb="38" eb="40">
      <t>ジカン</t>
    </rPh>
    <rPh sb="40" eb="42">
      <t>ミマン</t>
    </rPh>
    <rPh sb="44" eb="46">
      <t>ロウドウ</t>
    </rPh>
    <rPh sb="49" eb="51">
      <t>バアイ</t>
    </rPh>
    <rPh sb="52" eb="54">
      <t>ソウテイ</t>
    </rPh>
    <rPh sb="58" eb="62">
      <t>ショテイキュウジツ</t>
    </rPh>
    <rPh sb="64" eb="65">
      <t>シュウ</t>
    </rPh>
    <rPh sb="68" eb="70">
      <t>ジカン</t>
    </rPh>
    <rPh sb="70" eb="72">
      <t>ミマン</t>
    </rPh>
    <rPh sb="74" eb="76">
      <t>ロウドウ</t>
    </rPh>
    <rPh sb="79" eb="81">
      <t>バアイ</t>
    </rPh>
    <rPh sb="82" eb="84">
      <t>ソウテイ</t>
    </rPh>
    <phoneticPr fontId="2"/>
  </si>
  <si>
    <r>
      <rPr>
        <sz val="10"/>
        <color rgb="FFFF0000"/>
        <rFont val="ＭＳ Ｐゴシック"/>
        <family val="3"/>
        <charset val="128"/>
      </rPr>
      <t>右欄⑥の値</t>
    </r>
    <r>
      <rPr>
        <sz val="10"/>
        <rFont val="ＭＳ Ｐゴシック"/>
        <family val="3"/>
        <charset val="128"/>
      </rPr>
      <t>【(例)9.0時間】
※週１の休日が取れない場合</t>
    </r>
    <r>
      <rPr>
        <sz val="10"/>
        <color rgb="FFFF0000"/>
        <rFont val="ＭＳ Ｐゴシック"/>
        <family val="3"/>
        <charset val="128"/>
      </rPr>
      <t>（法定休日労働）</t>
    </r>
    <rPh sb="27" eb="29">
      <t>バアイ</t>
    </rPh>
    <rPh sb="30" eb="32">
      <t>ホウテイ</t>
    </rPh>
    <rPh sb="32" eb="34">
      <t>キュウジツ</t>
    </rPh>
    <rPh sb="34" eb="36">
      <t>ロウドウ</t>
    </rPh>
    <phoneticPr fontId="2"/>
  </si>
  <si>
    <t>←必須入力欄</t>
    <rPh sb="1" eb="3">
      <t>ヒッス</t>
    </rPh>
    <rPh sb="3" eb="5">
      <t>ニュウリョク</t>
    </rPh>
    <rPh sb="5" eb="6">
      <t>ラン</t>
    </rPh>
    <phoneticPr fontId="2"/>
  </si>
  <si>
    <t>←必要が生じた場合入力</t>
    <rPh sb="1" eb="3">
      <t>ヒツヨウ</t>
    </rPh>
    <rPh sb="4" eb="5">
      <t>ショウ</t>
    </rPh>
    <rPh sb="7" eb="9">
      <t>バアイ</t>
    </rPh>
    <rPh sb="9" eb="11">
      <t>ニュウリョク</t>
    </rPh>
    <phoneticPr fontId="2"/>
  </si>
  <si>
    <t>この色枠</t>
    <rPh sb="2" eb="3">
      <t>イロ</t>
    </rPh>
    <rPh sb="3" eb="4">
      <t>ワク</t>
    </rPh>
    <phoneticPr fontId="2"/>
  </si>
  <si>
    <t>必ず入力してください</t>
    <rPh sb="0" eb="1">
      <t>カナラ</t>
    </rPh>
    <rPh sb="2" eb="4">
      <t>ニュウリョク</t>
    </rPh>
    <phoneticPr fontId="2"/>
  </si>
  <si>
    <t>↑</t>
    <phoneticPr fontId="2"/>
  </si>
  <si>
    <t>＝</t>
    <phoneticPr fontId="2"/>
  </si>
  <si>
    <r>
      <rPr>
        <b/>
        <sz val="9"/>
        <color rgb="FFFF0000"/>
        <rFont val="ＭＳ 明朝"/>
        <family val="1"/>
        <charset val="128"/>
      </rPr>
      <t>↑</t>
    </r>
    <r>
      <rPr>
        <sz val="9"/>
        <rFont val="ＭＳ 明朝"/>
        <family val="1"/>
        <charset val="128"/>
      </rPr>
      <t>各月で入力された「①所定労働日数」の合計値を表示しています。</t>
    </r>
    <r>
      <rPr>
        <sz val="9"/>
        <color rgb="FFFF0000"/>
        <rFont val="ＭＳ Ｐゴシック"/>
        <family val="3"/>
        <charset val="128"/>
      </rPr>
      <t>左の数値と一致する</t>
    </r>
    <r>
      <rPr>
        <sz val="9"/>
        <rFont val="ＭＳ 明朝"/>
        <family val="1"/>
        <charset val="128"/>
      </rPr>
      <t>ことが原則です。</t>
    </r>
    <rPh sb="1" eb="3">
      <t>カクツキ</t>
    </rPh>
    <rPh sb="4" eb="6">
      <t>ニュウリョク</t>
    </rPh>
    <rPh sb="11" eb="17">
      <t>ショテイロウドウニッスウ</t>
    </rPh>
    <rPh sb="19" eb="22">
      <t>ゴウケイチ</t>
    </rPh>
    <rPh sb="23" eb="25">
      <t>ヒョウジ</t>
    </rPh>
    <rPh sb="31" eb="32">
      <t>ヒダリ</t>
    </rPh>
    <rPh sb="33" eb="35">
      <t>スウチ</t>
    </rPh>
    <rPh sb="36" eb="38">
      <t>イッチ</t>
    </rPh>
    <rPh sb="43" eb="45">
      <t>ゲンソク</t>
    </rPh>
    <phoneticPr fontId="2"/>
  </si>
  <si>
    <t>末</t>
    <rPh sb="0" eb="1">
      <t>マツ</t>
    </rPh>
    <phoneticPr fontId="2"/>
  </si>
  <si>
    <t>④時間外労働時間数
（早出残業時間数）</t>
    <rPh sb="1" eb="4">
      <t>ジカンガイ</t>
    </rPh>
    <rPh sb="4" eb="6">
      <t>ロウドウ</t>
    </rPh>
    <rPh sb="6" eb="9">
      <t>ジカンスウ</t>
    </rPh>
    <rPh sb="11" eb="15">
      <t>ハヤデザンギョウ</t>
    </rPh>
    <rPh sb="15" eb="18">
      <t>ジカンスウ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</si>
</sst>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"/>
    <numFmt numFmtId="177" formatCode="0.0_ "/>
    <numFmt numFmtId="178" formatCode="0_ "/>
    <numFmt numFmtId="179" formatCode="#,##0_ "/>
    <numFmt numFmtId="180" formatCode="##&quot;年&quot;"/>
    <numFmt numFmtId="181" formatCode="##&quot;月度&quot;"/>
    <numFmt numFmtId="182" formatCode="#,##0.0_ "/>
    <numFmt numFmtId="183" formatCode="yyyy&quot;年&quot;m&quot;月&quot;d&quot;日&quot;;@"/>
    <numFmt numFmtId="184" formatCode="#,##0.00_ "/>
  </numFmts>
  <fonts count="69">
    <font>
      <sz val="11"/>
      <color theme="1"/>
      <name val="MS P 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MS P ゴシック"/>
      <family val="2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9.5"/>
      <name val="ＭＳ 明朝"/>
      <family val="1"/>
      <charset val="128"/>
    </font>
    <font>
      <sz val="10"/>
      <name val="ＭＳ 明朝"/>
      <family val="1"/>
      <charset val="128"/>
    </font>
    <font>
      <sz val="8.5"/>
      <name val="ＭＳ 明朝"/>
      <family val="1"/>
      <charset val="128"/>
    </font>
    <font>
      <sz val="8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0000FF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9"/>
      <color rgb="FF0000FF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7"/>
      <name val="HGSｺﾞｼｯｸM"/>
      <family val="3"/>
      <charset val="128"/>
    </font>
    <font>
      <sz val="6"/>
      <name val="HGSｺﾞｼｯｸM"/>
      <family val="3"/>
      <charset val="128"/>
    </font>
    <font>
      <sz val="11"/>
      <color theme="1"/>
      <name val="MS P ゴシック"/>
      <family val="2"/>
      <charset val="128"/>
    </font>
    <font>
      <sz val="9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9"/>
      <color indexed="10"/>
      <name val="MS P ゴシック"/>
      <family val="3"/>
      <charset val="128"/>
    </font>
    <font>
      <sz val="11"/>
      <color rgb="FF0000FF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10"/>
      <name val="MS P 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7"/>
      <color rgb="FFFF0000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2"/>
      <color rgb="FFFF0000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rgb="FFFF0000"/>
      <name val="Meiryo UI"/>
      <family val="3"/>
      <charset val="128"/>
    </font>
    <font>
      <sz val="9"/>
      <name val="Meiryo UI"/>
      <family val="3"/>
      <charset val="128"/>
    </font>
    <font>
      <sz val="8"/>
      <color theme="0" tint="-0.499984740745262"/>
      <name val="ＭＳ 明朝"/>
      <family val="1"/>
      <charset val="128"/>
    </font>
    <font>
      <sz val="9.5"/>
      <color theme="0" tint="-0.499984740745262"/>
      <name val="ＭＳ 明朝"/>
      <family val="1"/>
      <charset val="128"/>
    </font>
    <font>
      <sz val="9.5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FF0000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sz val="9"/>
      <color rgb="FFFF000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thick">
        <color indexed="64"/>
      </right>
      <top style="thick">
        <color indexed="64"/>
      </top>
      <bottom/>
      <diagonal/>
    </border>
    <border>
      <left style="dotted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15" fillId="0" borderId="0">
      <alignment vertical="center"/>
    </xf>
    <xf numFmtId="38" fontId="37" fillId="0" borderId="0" applyFont="0" applyFill="0" applyBorder="0" applyAlignment="0" applyProtection="0">
      <alignment vertical="center"/>
    </xf>
  </cellStyleXfs>
  <cellXfs count="756">
    <xf numFmtId="0" fontId="0" fillId="0" borderId="0" xfId="0">
      <alignment vertical="center"/>
    </xf>
    <xf numFmtId="0" fontId="4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7" fillId="0" borderId="13" xfId="1" applyFont="1" applyBorder="1" applyAlignment="1">
      <alignment horizontal="right" vertical="center"/>
    </xf>
    <xf numFmtId="0" fontId="7" fillId="0" borderId="42" xfId="1" applyFont="1" applyBorder="1" applyAlignment="1">
      <alignment horizontal="right" vertical="center"/>
    </xf>
    <xf numFmtId="0" fontId="7" fillId="0" borderId="12" xfId="1" applyFont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15" fillId="0" borderId="0" xfId="2">
      <alignment vertical="center"/>
    </xf>
    <xf numFmtId="0" fontId="15" fillId="0" borderId="8" xfId="2" applyBorder="1" applyAlignment="1">
      <alignment horizontal="center" vertical="center"/>
    </xf>
    <xf numFmtId="0" fontId="15" fillId="0" borderId="9" xfId="2" applyBorder="1">
      <alignment vertical="center"/>
    </xf>
    <xf numFmtId="0" fontId="15" fillId="0" borderId="9" xfId="2" applyBorder="1" applyAlignment="1">
      <alignment horizontal="center" vertical="center" wrapText="1"/>
    </xf>
    <xf numFmtId="0" fontId="19" fillId="0" borderId="9" xfId="2" applyFont="1" applyBorder="1" applyAlignment="1">
      <alignment horizontal="center" vertical="center" wrapText="1"/>
    </xf>
    <xf numFmtId="0" fontId="15" fillId="0" borderId="0" xfId="2" applyBorder="1">
      <alignment vertical="center"/>
    </xf>
    <xf numFmtId="0" fontId="15" fillId="0" borderId="14" xfId="2" applyBorder="1">
      <alignment vertical="center"/>
    </xf>
    <xf numFmtId="176" fontId="15" fillId="0" borderId="0" xfId="2" applyNumberFormat="1" applyBorder="1">
      <alignment vertical="center"/>
    </xf>
    <xf numFmtId="177" fontId="15" fillId="0" borderId="0" xfId="2" applyNumberFormat="1" applyBorder="1">
      <alignment vertical="center"/>
    </xf>
    <xf numFmtId="0" fontId="15" fillId="0" borderId="10" xfId="2" applyBorder="1">
      <alignment vertical="center"/>
    </xf>
    <xf numFmtId="0" fontId="20" fillId="0" borderId="0" xfId="2" applyFont="1" applyBorder="1">
      <alignment vertical="center"/>
    </xf>
    <xf numFmtId="176" fontId="20" fillId="0" borderId="0" xfId="2" applyNumberFormat="1" applyFont="1" applyBorder="1">
      <alignment vertical="center"/>
    </xf>
    <xf numFmtId="0" fontId="20" fillId="0" borderId="62" xfId="2" applyFont="1" applyBorder="1" applyAlignment="1">
      <alignment horizontal="center" vertical="center"/>
    </xf>
    <xf numFmtId="177" fontId="15" fillId="0" borderId="62" xfId="2" applyNumberFormat="1" applyBorder="1">
      <alignment vertical="center"/>
    </xf>
    <xf numFmtId="0" fontId="26" fillId="0" borderId="0" xfId="2" applyFont="1" applyBorder="1" applyAlignment="1">
      <alignment horizontal="right" vertical="center"/>
    </xf>
    <xf numFmtId="0" fontId="15" fillId="0" borderId="13" xfId="2" applyBorder="1">
      <alignment vertical="center"/>
    </xf>
    <xf numFmtId="0" fontId="15" fillId="0" borderId="0" xfId="2" applyBorder="1" applyAlignment="1">
      <alignment horizontal="center" vertical="center"/>
    </xf>
    <xf numFmtId="0" fontId="15" fillId="0" borderId="7" xfId="2" applyBorder="1" applyAlignment="1">
      <alignment horizontal="center" vertical="center" wrapText="1"/>
    </xf>
    <xf numFmtId="177" fontId="23" fillId="0" borderId="0" xfId="2" applyNumberFormat="1" applyFont="1" applyFill="1" applyBorder="1">
      <alignment vertical="center"/>
    </xf>
    <xf numFmtId="0" fontId="25" fillId="0" borderId="10" xfId="2" applyFont="1" applyFill="1" applyBorder="1" applyAlignment="1">
      <alignment horizontal="left" vertical="top" wrapText="1"/>
    </xf>
    <xf numFmtId="0" fontId="15" fillId="0" borderId="9" xfId="2" applyBorder="1" applyAlignment="1">
      <alignment vertical="center" textRotation="255"/>
    </xf>
    <xf numFmtId="0" fontId="15" fillId="0" borderId="0" xfId="2" applyFill="1" applyBorder="1">
      <alignment vertical="center"/>
    </xf>
    <xf numFmtId="0" fontId="15" fillId="0" borderId="63" xfId="2" applyBorder="1">
      <alignment vertical="center"/>
    </xf>
    <xf numFmtId="0" fontId="15" fillId="0" borderId="11" xfId="2" applyBorder="1">
      <alignment vertical="center"/>
    </xf>
    <xf numFmtId="0" fontId="15" fillId="0" borderId="12" xfId="2" applyBorder="1">
      <alignment vertical="center"/>
    </xf>
    <xf numFmtId="176" fontId="15" fillId="0" borderId="12" xfId="2" applyNumberFormat="1" applyBorder="1">
      <alignment vertical="center"/>
    </xf>
    <xf numFmtId="177" fontId="15" fillId="0" borderId="12" xfId="2" applyNumberFormat="1" applyBorder="1">
      <alignment vertical="center"/>
    </xf>
    <xf numFmtId="0" fontId="23" fillId="0" borderId="14" xfId="2" applyFont="1" applyFill="1" applyBorder="1">
      <alignment vertical="center"/>
    </xf>
    <xf numFmtId="0" fontId="23" fillId="0" borderId="0" xfId="2" applyFont="1" applyFill="1" applyBorder="1">
      <alignment vertical="center"/>
    </xf>
    <xf numFmtId="0" fontId="20" fillId="0" borderId="0" xfId="2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center" vertical="center"/>
    </xf>
    <xf numFmtId="0" fontId="21" fillId="0" borderId="14" xfId="2" applyFont="1" applyFill="1" applyBorder="1">
      <alignment vertical="center"/>
    </xf>
    <xf numFmtId="0" fontId="21" fillId="0" borderId="0" xfId="2" applyFont="1" applyFill="1" applyBorder="1">
      <alignment vertical="center"/>
    </xf>
    <xf numFmtId="0" fontId="21" fillId="0" borderId="14" xfId="2" applyFont="1" applyBorder="1">
      <alignment vertical="center"/>
    </xf>
    <xf numFmtId="0" fontId="21" fillId="0" borderId="0" xfId="2" applyFont="1" applyBorder="1">
      <alignment vertical="center"/>
    </xf>
    <xf numFmtId="0" fontId="15" fillId="0" borderId="62" xfId="2" applyBorder="1" applyAlignment="1">
      <alignment vertical="center"/>
    </xf>
    <xf numFmtId="176" fontId="20" fillId="0" borderId="0" xfId="2" applyNumberFormat="1" applyFont="1" applyBorder="1" applyAlignment="1">
      <alignment horizontal="right" vertical="center"/>
    </xf>
    <xf numFmtId="176" fontId="20" fillId="0" borderId="62" xfId="2" applyNumberFormat="1" applyFont="1" applyBorder="1" applyAlignment="1">
      <alignment horizontal="right" vertical="center"/>
    </xf>
    <xf numFmtId="176" fontId="15" fillId="0" borderId="62" xfId="2" applyNumberFormat="1" applyBorder="1">
      <alignment vertical="center"/>
    </xf>
    <xf numFmtId="0" fontId="20" fillId="3" borderId="0" xfId="2" applyFont="1" applyFill="1" applyBorder="1" applyAlignment="1">
      <alignment horizontal="right" vertical="top"/>
    </xf>
    <xf numFmtId="177" fontId="29" fillId="3" borderId="0" xfId="2" applyNumberFormat="1" applyFont="1" applyFill="1" applyBorder="1" applyAlignment="1">
      <alignment vertical="top"/>
    </xf>
    <xf numFmtId="0" fontId="24" fillId="0" borderId="61" xfId="2" applyFont="1" applyFill="1" applyBorder="1">
      <alignment vertical="center"/>
    </xf>
    <xf numFmtId="0" fontId="27" fillId="0" borderId="62" xfId="2" applyFont="1" applyFill="1" applyBorder="1">
      <alignment vertical="center"/>
    </xf>
    <xf numFmtId="0" fontId="20" fillId="0" borderId="62" xfId="2" applyFont="1" applyFill="1" applyBorder="1" applyAlignment="1">
      <alignment horizontal="center" vertical="center"/>
    </xf>
    <xf numFmtId="0" fontId="27" fillId="0" borderId="61" xfId="2" applyFont="1" applyFill="1" applyBorder="1">
      <alignment vertical="center"/>
    </xf>
    <xf numFmtId="0" fontId="20" fillId="3" borderId="0" xfId="2" applyFont="1" applyFill="1" applyBorder="1" applyAlignment="1">
      <alignment horizontal="right" vertical="center"/>
    </xf>
    <xf numFmtId="177" fontId="29" fillId="3" borderId="0" xfId="2" applyNumberFormat="1" applyFont="1" applyFill="1" applyBorder="1">
      <alignment vertical="center"/>
    </xf>
    <xf numFmtId="176" fontId="27" fillId="0" borderId="63" xfId="2" applyNumberFormat="1" applyFont="1" applyBorder="1">
      <alignment vertical="center"/>
    </xf>
    <xf numFmtId="176" fontId="29" fillId="3" borderId="0" xfId="2" applyNumberFormat="1" applyFont="1" applyFill="1" applyBorder="1" applyAlignment="1">
      <alignment horizontal="right" vertical="top"/>
    </xf>
    <xf numFmtId="177" fontId="23" fillId="0" borderId="0" xfId="2" applyNumberFormat="1" applyFont="1" applyBorder="1">
      <alignment vertical="center"/>
    </xf>
    <xf numFmtId="176" fontId="23" fillId="0" borderId="0" xfId="2" applyNumberFormat="1" applyFont="1" applyBorder="1">
      <alignment vertical="center"/>
    </xf>
    <xf numFmtId="177" fontId="30" fillId="0" borderId="0" xfId="2" applyNumberFormat="1" applyFont="1" applyFill="1" applyBorder="1">
      <alignment vertical="center"/>
    </xf>
    <xf numFmtId="177" fontId="15" fillId="0" borderId="0" xfId="2" applyNumberFormat="1" applyBorder="1" applyAlignment="1">
      <alignment horizontal="center" vertical="center"/>
    </xf>
    <xf numFmtId="176" fontId="27" fillId="0" borderId="62" xfId="2" applyNumberFormat="1" applyFont="1" applyBorder="1">
      <alignment vertical="center"/>
    </xf>
    <xf numFmtId="0" fontId="28" fillId="0" borderId="9" xfId="2" applyFont="1" applyBorder="1" applyAlignment="1">
      <alignment horizontal="center" vertical="center" wrapText="1"/>
    </xf>
    <xf numFmtId="177" fontId="29" fillId="3" borderId="65" xfId="2" applyNumberFormat="1" applyFont="1" applyFill="1" applyBorder="1">
      <alignment vertical="center"/>
    </xf>
    <xf numFmtId="177" fontId="15" fillId="0" borderId="0" xfId="2" applyNumberFormat="1" applyBorder="1" applyAlignment="1">
      <alignment horizontal="left" vertical="center"/>
    </xf>
    <xf numFmtId="177" fontId="27" fillId="0" borderId="0" xfId="2" applyNumberFormat="1" applyFont="1" applyFill="1" applyBorder="1">
      <alignment vertical="center"/>
    </xf>
    <xf numFmtId="0" fontId="5" fillId="0" borderId="0" xfId="1" applyFont="1" applyAlignment="1">
      <alignment horizontal="left" vertical="center"/>
    </xf>
    <xf numFmtId="0" fontId="20" fillId="3" borderId="0" xfId="2" applyFont="1" applyFill="1" applyBorder="1" applyAlignment="1">
      <alignment horizontal="right" vertical="top"/>
    </xf>
    <xf numFmtId="0" fontId="20" fillId="3" borderId="0" xfId="2" applyFont="1" applyFill="1" applyBorder="1" applyAlignment="1">
      <alignment horizontal="right" vertical="center"/>
    </xf>
    <xf numFmtId="0" fontId="15" fillId="0" borderId="0" xfId="2" applyAlignment="1">
      <alignment vertical="center"/>
    </xf>
    <xf numFmtId="0" fontId="18" fillId="0" borderId="0" xfId="2" applyFont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33" fillId="0" borderId="0" xfId="1" applyFont="1" applyBorder="1" applyAlignment="1">
      <alignment vertical="center"/>
    </xf>
    <xf numFmtId="0" fontId="7" fillId="0" borderId="9" xfId="1" applyFont="1" applyBorder="1" applyAlignment="1">
      <alignment horizontal="center" vertical="center"/>
    </xf>
    <xf numFmtId="0" fontId="7" fillId="0" borderId="12" xfId="1" applyFont="1" applyBorder="1" applyAlignment="1">
      <alignment horizontal="right" vertical="center"/>
    </xf>
    <xf numFmtId="0" fontId="7" fillId="0" borderId="17" xfId="1" applyFont="1" applyBorder="1" applyAlignment="1">
      <alignment horizontal="right" vertical="center"/>
    </xf>
    <xf numFmtId="179" fontId="10" fillId="0" borderId="0" xfId="1" applyNumberFormat="1" applyFont="1" applyFill="1" applyBorder="1" applyAlignment="1" applyProtection="1">
      <alignment vertical="center"/>
      <protection locked="0"/>
    </xf>
    <xf numFmtId="0" fontId="8" fillId="0" borderId="0" xfId="1" applyFont="1" applyAlignment="1">
      <alignment vertical="center" textRotation="255"/>
    </xf>
    <xf numFmtId="0" fontId="7" fillId="0" borderId="0" xfId="1" applyFont="1" applyBorder="1" applyAlignment="1">
      <alignment horizontal="center" vertical="center" wrapText="1"/>
    </xf>
    <xf numFmtId="179" fontId="7" fillId="4" borderId="37" xfId="1" applyNumberFormat="1" applyFont="1" applyFill="1" applyBorder="1" applyAlignment="1">
      <alignment horizontal="right" vertical="center"/>
    </xf>
    <xf numFmtId="180" fontId="36" fillId="0" borderId="75" xfId="1" quotePrefix="1" applyNumberFormat="1" applyFont="1" applyFill="1" applyBorder="1" applyAlignment="1" applyProtection="1">
      <alignment horizontal="center" vertical="center"/>
      <protection locked="0"/>
    </xf>
    <xf numFmtId="178" fontId="35" fillId="3" borderId="86" xfId="1" applyNumberFormat="1" applyFont="1" applyFill="1" applyBorder="1" applyAlignment="1" applyProtection="1">
      <alignment horizontal="center" vertical="center"/>
      <protection locked="0"/>
    </xf>
    <xf numFmtId="0" fontId="7" fillId="0" borderId="17" xfId="1" applyFont="1" applyBorder="1" applyAlignment="1">
      <alignment horizontal="center" vertical="center"/>
    </xf>
    <xf numFmtId="178" fontId="35" fillId="3" borderId="90" xfId="1" applyNumberFormat="1" applyFont="1" applyFill="1" applyBorder="1" applyAlignment="1" applyProtection="1">
      <alignment vertical="center"/>
      <protection locked="0"/>
    </xf>
    <xf numFmtId="180" fontId="36" fillId="0" borderId="9" xfId="1" quotePrefix="1" applyNumberFormat="1" applyFont="1" applyFill="1" applyBorder="1" applyAlignment="1" applyProtection="1">
      <alignment horizontal="center" vertical="center"/>
      <protection locked="0"/>
    </xf>
    <xf numFmtId="178" fontId="35" fillId="3" borderId="9" xfId="1" applyNumberFormat="1" applyFont="1" applyFill="1" applyBorder="1" applyAlignment="1" applyProtection="1">
      <alignment vertical="center"/>
      <protection locked="0"/>
    </xf>
    <xf numFmtId="180" fontId="36" fillId="0" borderId="9" xfId="1" applyNumberFormat="1" applyFont="1" applyFill="1" applyBorder="1" applyAlignment="1" applyProtection="1">
      <alignment horizontal="center" vertical="center"/>
      <protection locked="0"/>
    </xf>
    <xf numFmtId="178" fontId="35" fillId="3" borderId="9" xfId="1" applyNumberFormat="1" applyFont="1" applyFill="1" applyBorder="1" applyAlignment="1" applyProtection="1">
      <alignment horizontal="center" vertical="center"/>
      <protection locked="0"/>
    </xf>
    <xf numFmtId="178" fontId="36" fillId="0" borderId="9" xfId="1" applyNumberFormat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>
      <alignment vertical="center"/>
    </xf>
    <xf numFmtId="0" fontId="33" fillId="0" borderId="0" xfId="1" applyFont="1" applyAlignment="1">
      <alignment horizontal="left" vertical="center"/>
    </xf>
    <xf numFmtId="0" fontId="7" fillId="0" borderId="0" xfId="1" applyFont="1" applyFill="1" applyBorder="1" applyAlignment="1">
      <alignment horizontal="center" vertical="center"/>
    </xf>
    <xf numFmtId="0" fontId="11" fillId="0" borderId="17" xfId="1" applyFont="1" applyBorder="1" applyAlignment="1">
      <alignment horizontal="center" vertical="center" textRotation="255"/>
    </xf>
    <xf numFmtId="0" fontId="11" fillId="0" borderId="17" xfId="1" applyFont="1" applyFill="1" applyBorder="1" applyAlignment="1">
      <alignment horizontal="center" vertical="center" textRotation="255"/>
    </xf>
    <xf numFmtId="0" fontId="7" fillId="0" borderId="17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right" vertical="center"/>
    </xf>
    <xf numFmtId="0" fontId="7" fillId="0" borderId="37" xfId="1" applyFont="1" applyFill="1" applyBorder="1" applyAlignment="1">
      <alignment horizontal="right" vertical="center"/>
    </xf>
    <xf numFmtId="179" fontId="7" fillId="4" borderId="66" xfId="1" applyNumberFormat="1" applyFont="1" applyFill="1" applyBorder="1" applyAlignment="1">
      <alignment horizontal="right" vertical="center"/>
    </xf>
    <xf numFmtId="0" fontId="7" fillId="4" borderId="66" xfId="1" applyFont="1" applyFill="1" applyBorder="1" applyAlignment="1">
      <alignment horizontal="right" vertical="center"/>
    </xf>
    <xf numFmtId="0" fontId="9" fillId="0" borderId="81" xfId="1" applyFont="1" applyBorder="1" applyAlignment="1" applyProtection="1">
      <alignment horizontal="left" vertical="center"/>
      <protection locked="0"/>
    </xf>
    <xf numFmtId="0" fontId="9" fillId="0" borderId="98" xfId="1" applyFont="1" applyBorder="1" applyAlignment="1">
      <alignment horizontal="distributed" vertical="center"/>
    </xf>
    <xf numFmtId="0" fontId="9" fillId="0" borderId="81" xfId="1" applyFont="1" applyBorder="1" applyAlignment="1">
      <alignment horizontal="distributed" vertical="center"/>
    </xf>
    <xf numFmtId="0" fontId="7" fillId="0" borderId="100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0" fontId="12" fillId="0" borderId="36" xfId="1" applyFont="1" applyBorder="1" applyAlignment="1">
      <alignment horizontal="center" vertical="center" wrapText="1"/>
    </xf>
    <xf numFmtId="178" fontId="36" fillId="0" borderId="9" xfId="1" applyNumberFormat="1" applyFont="1" applyFill="1" applyBorder="1" applyAlignment="1" applyProtection="1">
      <alignment horizontal="center" vertical="center"/>
      <protection locked="0"/>
    </xf>
    <xf numFmtId="0" fontId="39" fillId="0" borderId="0" xfId="1" applyFont="1" applyFill="1" applyBorder="1" applyAlignment="1">
      <alignment vertical="center"/>
    </xf>
    <xf numFmtId="182" fontId="10" fillId="0" borderId="0" xfId="1" applyNumberFormat="1" applyFont="1" applyFill="1" applyBorder="1" applyAlignment="1" applyProtection="1">
      <alignment vertical="center"/>
      <protection locked="0"/>
    </xf>
    <xf numFmtId="0" fontId="40" fillId="0" borderId="0" xfId="1" applyFont="1" applyAlignment="1">
      <alignment vertical="center"/>
    </xf>
    <xf numFmtId="179" fontId="34" fillId="0" borderId="0" xfId="1" applyNumberFormat="1" applyFont="1" applyFill="1" applyBorder="1" applyAlignment="1" applyProtection="1">
      <alignment vertical="center"/>
      <protection locked="0"/>
    </xf>
    <xf numFmtId="179" fontId="10" fillId="0" borderId="0" xfId="1" applyNumberFormat="1" applyFont="1" applyFill="1" applyBorder="1" applyAlignment="1">
      <alignment vertical="center"/>
    </xf>
    <xf numFmtId="0" fontId="16" fillId="0" borderId="0" xfId="2" applyFont="1" applyAlignment="1">
      <alignment vertical="center"/>
    </xf>
    <xf numFmtId="0" fontId="23" fillId="0" borderId="14" xfId="2" applyFont="1" applyBorder="1">
      <alignment vertical="center"/>
    </xf>
    <xf numFmtId="0" fontId="23" fillId="0" borderId="0" xfId="2" applyFont="1" applyBorder="1">
      <alignment vertical="center"/>
    </xf>
    <xf numFmtId="177" fontId="42" fillId="0" borderId="0" xfId="2" applyNumberFormat="1" applyFont="1" applyBorder="1">
      <alignment vertical="center"/>
    </xf>
    <xf numFmtId="0" fontId="20" fillId="0" borderId="14" xfId="2" applyFont="1" applyBorder="1">
      <alignment vertical="center"/>
    </xf>
    <xf numFmtId="177" fontId="30" fillId="0" borderId="62" xfId="2" applyNumberFormat="1" applyFont="1" applyFill="1" applyBorder="1">
      <alignment vertical="center"/>
    </xf>
    <xf numFmtId="176" fontId="24" fillId="0" borderId="62" xfId="2" applyNumberFormat="1" applyFont="1" applyBorder="1">
      <alignment vertical="center"/>
    </xf>
    <xf numFmtId="177" fontId="21" fillId="0" borderId="0" xfId="2" applyNumberFormat="1" applyFont="1" applyBorder="1">
      <alignment vertical="center"/>
    </xf>
    <xf numFmtId="176" fontId="21" fillId="0" borderId="0" xfId="2" applyNumberFormat="1" applyFont="1" applyBorder="1">
      <alignment vertical="center"/>
    </xf>
    <xf numFmtId="178" fontId="31" fillId="5" borderId="1" xfId="2" applyNumberFormat="1" applyFont="1" applyFill="1" applyBorder="1">
      <alignment vertical="center"/>
    </xf>
    <xf numFmtId="177" fontId="31" fillId="5" borderId="1" xfId="2" applyNumberFormat="1" applyFont="1" applyFill="1" applyBorder="1">
      <alignment vertical="center"/>
    </xf>
    <xf numFmtId="0" fontId="15" fillId="5" borderId="1" xfId="2" applyFill="1" applyBorder="1" applyAlignment="1">
      <alignment horizontal="center" vertical="center" wrapText="1"/>
    </xf>
    <xf numFmtId="0" fontId="19" fillId="5" borderId="1" xfId="2" applyFont="1" applyFill="1" applyBorder="1" applyAlignment="1">
      <alignment horizontal="center" vertical="center" wrapText="1"/>
    </xf>
    <xf numFmtId="0" fontId="12" fillId="0" borderId="33" xfId="1" applyFont="1" applyBorder="1" applyAlignment="1">
      <alignment vertical="center" textRotation="255"/>
    </xf>
    <xf numFmtId="0" fontId="5" fillId="0" borderId="0" xfId="1" applyFont="1" applyAlignment="1">
      <alignment vertical="center"/>
    </xf>
    <xf numFmtId="179" fontId="10" fillId="2" borderId="16" xfId="1" applyNumberFormat="1" applyFont="1" applyFill="1" applyBorder="1" applyAlignment="1" applyProtection="1">
      <alignment vertical="center"/>
      <protection locked="0"/>
    </xf>
    <xf numFmtId="179" fontId="10" fillId="0" borderId="1" xfId="1" applyNumberFormat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12" fillId="6" borderId="1" xfId="1" applyFont="1" applyFill="1" applyBorder="1" applyAlignment="1">
      <alignment horizontal="center" vertical="center" wrapText="1"/>
    </xf>
    <xf numFmtId="179" fontId="10" fillId="6" borderId="1" xfId="1" applyNumberFormat="1" applyFont="1" applyFill="1" applyBorder="1" applyAlignment="1" applyProtection="1">
      <alignment vertical="center"/>
      <protection locked="0"/>
    </xf>
    <xf numFmtId="179" fontId="10" fillId="7" borderId="1" xfId="1" applyNumberFormat="1" applyFont="1" applyFill="1" applyBorder="1" applyAlignment="1" applyProtection="1">
      <alignment vertical="center"/>
      <protection locked="0"/>
    </xf>
    <xf numFmtId="0" fontId="12" fillId="8" borderId="1" xfId="1" applyFont="1" applyFill="1" applyBorder="1" applyAlignment="1">
      <alignment horizontal="center" vertical="center" wrapText="1"/>
    </xf>
    <xf numFmtId="179" fontId="10" fillId="8" borderId="1" xfId="1" applyNumberFormat="1" applyFont="1" applyFill="1" applyBorder="1" applyAlignment="1" applyProtection="1">
      <alignment vertical="center"/>
      <protection locked="0"/>
    </xf>
    <xf numFmtId="179" fontId="10" fillId="2" borderId="123" xfId="1" applyNumberFormat="1" applyFont="1" applyFill="1" applyBorder="1" applyAlignment="1" applyProtection="1">
      <alignment vertical="center"/>
      <protection locked="0"/>
    </xf>
    <xf numFmtId="179" fontId="10" fillId="2" borderId="111" xfId="1" applyNumberFormat="1" applyFont="1" applyFill="1" applyBorder="1" applyAlignment="1" applyProtection="1">
      <alignment vertical="center"/>
      <protection locked="0"/>
    </xf>
    <xf numFmtId="178" fontId="36" fillId="0" borderId="9" xfId="1" applyNumberFormat="1" applyFont="1" applyFill="1" applyBorder="1" applyAlignment="1" applyProtection="1">
      <alignment vertical="center"/>
    </xf>
    <xf numFmtId="180" fontId="36" fillId="0" borderId="9" xfId="1" quotePrefix="1" applyNumberFormat="1" applyFont="1" applyFill="1" applyBorder="1" applyAlignment="1" applyProtection="1">
      <alignment horizontal="center" vertical="center"/>
    </xf>
    <xf numFmtId="180" fontId="36" fillId="0" borderId="9" xfId="1" applyNumberFormat="1" applyFont="1" applyFill="1" applyBorder="1" applyAlignment="1" applyProtection="1">
      <alignment horizontal="center" vertical="center"/>
    </xf>
    <xf numFmtId="178" fontId="36" fillId="0" borderId="2" xfId="1" applyNumberFormat="1" applyFont="1" applyFill="1" applyBorder="1" applyAlignment="1" applyProtection="1">
      <alignment vertical="center"/>
    </xf>
    <xf numFmtId="180" fontId="36" fillId="0" borderId="17" xfId="1" quotePrefix="1" applyNumberFormat="1" applyFont="1" applyFill="1" applyBorder="1" applyAlignment="1" applyProtection="1">
      <alignment horizontal="center" vertical="center"/>
    </xf>
    <xf numFmtId="178" fontId="36" fillId="0" borderId="17" xfId="1" applyNumberFormat="1" applyFont="1" applyFill="1" applyBorder="1" applyAlignment="1" applyProtection="1">
      <alignment vertical="center"/>
    </xf>
    <xf numFmtId="180" fontId="36" fillId="0" borderId="17" xfId="1" applyNumberFormat="1" applyFont="1" applyFill="1" applyBorder="1" applyAlignment="1" applyProtection="1">
      <alignment horizontal="center" vertical="center"/>
    </xf>
    <xf numFmtId="180" fontId="7" fillId="2" borderId="57" xfId="1" applyNumberFormat="1" applyFont="1" applyFill="1" applyBorder="1" applyAlignment="1">
      <alignment vertical="center"/>
    </xf>
    <xf numFmtId="181" fontId="7" fillId="2" borderId="15" xfId="1" applyNumberFormat="1" applyFont="1" applyFill="1" applyBorder="1" applyAlignment="1">
      <alignment vertical="center"/>
    </xf>
    <xf numFmtId="178" fontId="36" fillId="2" borderId="16" xfId="1" applyNumberFormat="1" applyFont="1" applyFill="1" applyBorder="1" applyAlignment="1" applyProtection="1">
      <alignment vertical="center"/>
      <protection locked="0"/>
    </xf>
    <xf numFmtId="180" fontId="36" fillId="2" borderId="57" xfId="1" quotePrefix="1" applyNumberFormat="1" applyFont="1" applyFill="1" applyBorder="1" applyAlignment="1" applyProtection="1">
      <alignment horizontal="center" vertical="center"/>
      <protection locked="0"/>
    </xf>
    <xf numFmtId="178" fontId="36" fillId="2" borderId="57" xfId="1" applyNumberFormat="1" applyFont="1" applyFill="1" applyBorder="1" applyAlignment="1" applyProtection="1">
      <alignment vertical="center"/>
      <protection locked="0"/>
    </xf>
    <xf numFmtId="180" fontId="36" fillId="2" borderId="57" xfId="1" applyNumberFormat="1" applyFont="1" applyFill="1" applyBorder="1" applyAlignment="1" applyProtection="1">
      <alignment horizontal="center" vertical="center"/>
      <protection locked="0"/>
    </xf>
    <xf numFmtId="178" fontId="36" fillId="2" borderId="15" xfId="1" applyNumberFormat="1" applyFont="1" applyFill="1" applyBorder="1" applyAlignment="1" applyProtection="1">
      <alignment horizontal="center" vertical="center"/>
      <protection locked="0"/>
    </xf>
    <xf numFmtId="0" fontId="11" fillId="0" borderId="17" xfId="1" applyFont="1" applyFill="1" applyBorder="1" applyAlignment="1" applyProtection="1">
      <alignment horizontal="center" vertical="center" textRotation="255"/>
    </xf>
    <xf numFmtId="0" fontId="7" fillId="0" borderId="17" xfId="1" applyFont="1" applyFill="1" applyBorder="1" applyAlignment="1" applyProtection="1">
      <alignment horizontal="center" vertical="center"/>
    </xf>
    <xf numFmtId="179" fontId="10" fillId="0" borderId="77" xfId="1" applyNumberFormat="1" applyFont="1" applyFill="1" applyBorder="1" applyAlignment="1" applyProtection="1">
      <alignment horizontal="right" vertical="center"/>
    </xf>
    <xf numFmtId="0" fontId="7" fillId="0" borderId="17" xfId="1" applyFont="1" applyBorder="1" applyAlignment="1" applyProtection="1">
      <alignment horizontal="center" vertical="center"/>
    </xf>
    <xf numFmtId="179" fontId="10" fillId="0" borderId="17" xfId="1" applyNumberFormat="1" applyFont="1" applyFill="1" applyBorder="1" applyAlignment="1" applyProtection="1">
      <alignment horizontal="right" vertical="center"/>
    </xf>
    <xf numFmtId="0" fontId="12" fillId="7" borderId="1" xfId="1" applyFont="1" applyFill="1" applyBorder="1" applyAlignment="1">
      <alignment horizontal="center" vertical="center" wrapText="1"/>
    </xf>
    <xf numFmtId="176" fontId="29" fillId="3" borderId="65" xfId="2" applyNumberFormat="1" applyFont="1" applyFill="1" applyBorder="1" applyAlignment="1">
      <alignment horizontal="right" vertical="top"/>
    </xf>
    <xf numFmtId="177" fontId="29" fillId="3" borderId="65" xfId="2" applyNumberFormat="1" applyFont="1" applyFill="1" applyBorder="1" applyAlignment="1">
      <alignment vertical="top"/>
    </xf>
    <xf numFmtId="0" fontId="27" fillId="0" borderId="14" xfId="2" applyFont="1" applyBorder="1">
      <alignment vertical="center"/>
    </xf>
    <xf numFmtId="0" fontId="27" fillId="0" borderId="0" xfId="2" applyFont="1" applyBorder="1">
      <alignment vertical="center"/>
    </xf>
    <xf numFmtId="177" fontId="31" fillId="7" borderId="1" xfId="2" applyNumberFormat="1" applyFont="1" applyFill="1" applyBorder="1">
      <alignment vertical="center"/>
    </xf>
    <xf numFmtId="0" fontId="15" fillId="7" borderId="1" xfId="2" applyFill="1" applyBorder="1" applyAlignment="1">
      <alignment horizontal="center" vertical="center" wrapText="1"/>
    </xf>
    <xf numFmtId="177" fontId="31" fillId="8" borderId="1" xfId="2" applyNumberFormat="1" applyFont="1" applyFill="1" applyBorder="1">
      <alignment vertical="center"/>
    </xf>
    <xf numFmtId="0" fontId="28" fillId="8" borderId="1" xfId="2" applyFont="1" applyFill="1" applyBorder="1" applyAlignment="1">
      <alignment horizontal="center" vertical="center" wrapText="1"/>
    </xf>
    <xf numFmtId="177" fontId="20" fillId="0" borderId="0" xfId="2" applyNumberFormat="1" applyFont="1" applyFill="1" applyBorder="1">
      <alignment vertical="center"/>
    </xf>
    <xf numFmtId="0" fontId="9" fillId="3" borderId="126" xfId="1" applyFont="1" applyFill="1" applyBorder="1" applyAlignment="1">
      <alignment horizontal="right" vertical="center" wrapText="1"/>
    </xf>
    <xf numFmtId="0" fontId="9" fillId="3" borderId="127" xfId="1" applyFont="1" applyFill="1" applyBorder="1" applyAlignment="1">
      <alignment horizontal="right" vertical="center" wrapText="1"/>
    </xf>
    <xf numFmtId="179" fontId="10" fillId="2" borderId="128" xfId="1" applyNumberFormat="1" applyFont="1" applyFill="1" applyBorder="1" applyAlignment="1" applyProtection="1">
      <alignment vertical="center"/>
      <protection locked="0"/>
    </xf>
    <xf numFmtId="0" fontId="12" fillId="0" borderId="4" xfId="1" applyFont="1" applyBorder="1" applyAlignment="1">
      <alignment vertical="center" textRotation="255"/>
    </xf>
    <xf numFmtId="179" fontId="10" fillId="0" borderId="17" xfId="1" applyNumberFormat="1" applyFont="1" applyFill="1" applyBorder="1" applyAlignment="1" applyProtection="1">
      <alignment vertical="center"/>
    </xf>
    <xf numFmtId="179" fontId="10" fillId="2" borderId="129" xfId="1" applyNumberFormat="1" applyFont="1" applyFill="1" applyBorder="1" applyAlignment="1" applyProtection="1">
      <alignment vertical="center"/>
      <protection locked="0"/>
    </xf>
    <xf numFmtId="0" fontId="7" fillId="0" borderId="12" xfId="1" applyFont="1" applyFill="1" applyBorder="1" applyAlignment="1" applyProtection="1">
      <alignment horizontal="center" vertical="center"/>
    </xf>
    <xf numFmtId="0" fontId="11" fillId="0" borderId="37" xfId="1" applyFont="1" applyFill="1" applyBorder="1" applyAlignment="1" applyProtection="1">
      <alignment horizontal="center" vertical="center" textRotation="255"/>
    </xf>
    <xf numFmtId="0" fontId="7" fillId="0" borderId="37" xfId="1" applyFont="1" applyFill="1" applyBorder="1" applyAlignment="1" applyProtection="1">
      <alignment horizontal="center" vertical="center"/>
    </xf>
    <xf numFmtId="0" fontId="11" fillId="0" borderId="37" xfId="1" applyFont="1" applyFill="1" applyBorder="1" applyAlignment="1">
      <alignment horizontal="center" vertical="center" textRotation="255"/>
    </xf>
    <xf numFmtId="0" fontId="9" fillId="0" borderId="81" xfId="1" applyFont="1" applyBorder="1" applyAlignment="1">
      <alignment horizontal="distributed" vertical="center"/>
    </xf>
    <xf numFmtId="0" fontId="9" fillId="0" borderId="98" xfId="1" applyFont="1" applyBorder="1" applyAlignment="1">
      <alignment horizontal="distributed" vertical="center"/>
    </xf>
    <xf numFmtId="0" fontId="7" fillId="0" borderId="17" xfId="1" applyFont="1" applyBorder="1" applyAlignment="1">
      <alignment horizontal="center" vertical="center"/>
    </xf>
    <xf numFmtId="179" fontId="10" fillId="0" borderId="77" xfId="1" applyNumberFormat="1" applyFont="1" applyFill="1" applyBorder="1" applyAlignment="1" applyProtection="1">
      <alignment horizontal="right" vertical="center"/>
    </xf>
    <xf numFmtId="179" fontId="10" fillId="0" borderId="17" xfId="1" applyNumberFormat="1" applyFont="1" applyFill="1" applyBorder="1" applyAlignment="1" applyProtection="1">
      <alignment horizontal="right" vertical="center"/>
    </xf>
    <xf numFmtId="0" fontId="5" fillId="0" borderId="0" xfId="1" applyFont="1" applyAlignment="1">
      <alignment horizontal="left" vertical="center"/>
    </xf>
    <xf numFmtId="0" fontId="52" fillId="0" borderId="0" xfId="1" applyFont="1" applyAlignment="1">
      <alignment vertical="center"/>
    </xf>
    <xf numFmtId="0" fontId="54" fillId="0" borderId="0" xfId="1" applyFont="1" applyAlignment="1">
      <alignment vertical="center"/>
    </xf>
    <xf numFmtId="0" fontId="55" fillId="0" borderId="76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179" fontId="57" fillId="0" borderId="0" xfId="1" applyNumberFormat="1" applyFont="1" applyFill="1" applyBorder="1" applyAlignment="1" applyProtection="1">
      <alignment vertical="center" wrapText="1"/>
      <protection locked="0"/>
    </xf>
    <xf numFmtId="178" fontId="35" fillId="0" borderId="136" xfId="1" applyNumberFormat="1" applyFont="1" applyFill="1" applyBorder="1" applyAlignment="1" applyProtection="1">
      <alignment vertical="center"/>
      <protection locked="0"/>
    </xf>
    <xf numFmtId="178" fontId="35" fillId="0" borderId="75" xfId="1" applyNumberFormat="1" applyFont="1" applyFill="1" applyBorder="1" applyAlignment="1" applyProtection="1">
      <alignment vertical="center"/>
      <protection locked="0"/>
    </xf>
    <xf numFmtId="180" fontId="36" fillId="0" borderId="75" xfId="1" applyNumberFormat="1" applyFont="1" applyFill="1" applyBorder="1" applyAlignment="1" applyProtection="1">
      <alignment horizontal="center" vertical="center"/>
      <protection locked="0"/>
    </xf>
    <xf numFmtId="178" fontId="35" fillId="0" borderId="75" xfId="1" applyNumberFormat="1" applyFont="1" applyFill="1" applyBorder="1" applyAlignment="1" applyProtection="1">
      <alignment horizontal="center" vertical="center"/>
      <protection locked="0"/>
    </xf>
    <xf numFmtId="178" fontId="35" fillId="0" borderId="86" xfId="1" applyNumberFormat="1" applyFont="1" applyFill="1" applyBorder="1" applyAlignment="1" applyProtection="1">
      <alignment horizontal="center" vertical="center"/>
      <protection locked="0"/>
    </xf>
    <xf numFmtId="0" fontId="33" fillId="3" borderId="26" xfId="1" applyFont="1" applyFill="1" applyBorder="1" applyAlignment="1">
      <alignment horizontal="center" vertical="center"/>
    </xf>
    <xf numFmtId="0" fontId="33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33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vertical="center"/>
    </xf>
    <xf numFmtId="0" fontId="7" fillId="0" borderId="12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178" fontId="36" fillId="0" borderId="145" xfId="1" applyNumberFormat="1" applyFont="1" applyFill="1" applyBorder="1" applyAlignment="1" applyProtection="1">
      <alignment horizontal="center" vertical="center"/>
    </xf>
    <xf numFmtId="178" fontId="36" fillId="0" borderId="0" xfId="1" applyNumberFormat="1" applyFont="1" applyFill="1" applyBorder="1" applyAlignment="1" applyProtection="1">
      <alignment vertical="center"/>
    </xf>
    <xf numFmtId="180" fontId="36" fillId="0" borderId="0" xfId="1" quotePrefix="1" applyNumberFormat="1" applyFont="1" applyFill="1" applyBorder="1" applyAlignment="1" applyProtection="1">
      <alignment horizontal="center" vertical="center"/>
    </xf>
    <xf numFmtId="178" fontId="36" fillId="0" borderId="3" xfId="1" applyNumberFormat="1" applyFont="1" applyFill="1" applyBorder="1" applyAlignment="1" applyProtection="1">
      <alignment horizontal="center" vertical="center"/>
    </xf>
    <xf numFmtId="0" fontId="15" fillId="0" borderId="12" xfId="2" applyBorder="1" applyAlignment="1">
      <alignment vertical="top"/>
    </xf>
    <xf numFmtId="0" fontId="22" fillId="3" borderId="14" xfId="2" applyFont="1" applyFill="1" applyBorder="1" applyAlignment="1">
      <alignment horizontal="right" vertical="top"/>
    </xf>
    <xf numFmtId="0" fontId="20" fillId="3" borderId="0" xfId="2" applyFont="1" applyFill="1" applyBorder="1" applyAlignment="1">
      <alignment horizontal="right" vertical="top"/>
    </xf>
    <xf numFmtId="0" fontId="22" fillId="3" borderId="14" xfId="2" applyFont="1" applyFill="1" applyBorder="1" applyAlignment="1">
      <alignment horizontal="right" vertical="center"/>
    </xf>
    <xf numFmtId="0" fontId="20" fillId="3" borderId="0" xfId="2" applyFont="1" applyFill="1" applyBorder="1" applyAlignment="1">
      <alignment horizontal="right" vertical="center"/>
    </xf>
    <xf numFmtId="0" fontId="19" fillId="0" borderId="0" xfId="2" applyFont="1" applyFill="1" applyBorder="1" applyAlignment="1">
      <alignment horizontal="center" vertical="center"/>
    </xf>
    <xf numFmtId="0" fontId="22" fillId="0" borderId="1" xfId="2" applyFont="1" applyBorder="1" applyAlignment="1">
      <alignment horizontal="center" vertical="center"/>
    </xf>
    <xf numFmtId="176" fontId="24" fillId="0" borderId="0" xfId="2" applyNumberFormat="1" applyFont="1" applyFill="1" applyBorder="1" applyAlignment="1">
      <alignment horizontal="right" vertical="center"/>
    </xf>
    <xf numFmtId="0" fontId="15" fillId="0" borderId="0" xfId="2" applyAlignment="1">
      <alignment vertical="center"/>
    </xf>
    <xf numFmtId="0" fontId="16" fillId="0" borderId="0" xfId="2" applyFont="1" applyAlignment="1">
      <alignment horizontal="center" vertical="center"/>
    </xf>
    <xf numFmtId="0" fontId="18" fillId="0" borderId="0" xfId="2" applyFont="1" applyAlignment="1">
      <alignment horizontal="left" vertical="center"/>
    </xf>
    <xf numFmtId="0" fontId="18" fillId="0" borderId="0" xfId="2" applyFont="1" applyAlignment="1">
      <alignment vertical="center"/>
    </xf>
    <xf numFmtId="179" fontId="46" fillId="0" borderId="1" xfId="1" applyNumberFormat="1" applyFont="1" applyFill="1" applyBorder="1" applyAlignment="1" applyProtection="1">
      <alignment horizontal="left" vertical="center" wrapText="1"/>
      <protection locked="0"/>
    </xf>
    <xf numFmtId="0" fontId="46" fillId="6" borderId="1" xfId="1" applyFont="1" applyFill="1" applyBorder="1" applyAlignment="1">
      <alignment horizontal="left" vertical="center" wrapText="1"/>
    </xf>
    <xf numFmtId="0" fontId="46" fillId="0" borderId="1" xfId="1" applyFont="1" applyFill="1" applyBorder="1" applyAlignment="1">
      <alignment horizontal="left" vertical="center" wrapText="1"/>
    </xf>
    <xf numFmtId="0" fontId="46" fillId="8" borderId="1" xfId="1" applyFont="1" applyFill="1" applyBorder="1" applyAlignment="1">
      <alignment horizontal="left" vertical="center" wrapText="1"/>
    </xf>
    <xf numFmtId="179" fontId="57" fillId="0" borderId="0" xfId="1" applyNumberFormat="1" applyFont="1" applyFill="1" applyBorder="1" applyAlignment="1" applyProtection="1">
      <alignment horizontal="center" vertical="center" wrapText="1"/>
      <protection locked="0"/>
    </xf>
    <xf numFmtId="179" fontId="57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46" fillId="7" borderId="8" xfId="1" applyFont="1" applyFill="1" applyBorder="1" applyAlignment="1">
      <alignment horizontal="left" vertical="center" wrapText="1"/>
    </xf>
    <xf numFmtId="0" fontId="46" fillId="7" borderId="7" xfId="1" applyFont="1" applyFill="1" applyBorder="1" applyAlignment="1">
      <alignment horizontal="left" vertical="center" wrapText="1"/>
    </xf>
    <xf numFmtId="0" fontId="46" fillId="7" borderId="11" xfId="1" applyFont="1" applyFill="1" applyBorder="1" applyAlignment="1">
      <alignment horizontal="left" vertical="center" wrapText="1"/>
    </xf>
    <xf numFmtId="0" fontId="46" fillId="7" borderId="13" xfId="1" applyFont="1" applyFill="1" applyBorder="1" applyAlignment="1">
      <alignment horizontal="left" vertical="center" wrapText="1"/>
    </xf>
    <xf numFmtId="179" fontId="46" fillId="0" borderId="8" xfId="1" applyNumberFormat="1" applyFont="1" applyFill="1" applyBorder="1" applyAlignment="1" applyProtection="1">
      <alignment horizontal="left" vertical="center" wrapText="1"/>
      <protection locked="0"/>
    </xf>
    <xf numFmtId="179" fontId="46" fillId="0" borderId="9" xfId="1" applyNumberFormat="1" applyFont="1" applyFill="1" applyBorder="1" applyAlignment="1" applyProtection="1">
      <alignment horizontal="left" vertical="center" wrapText="1"/>
      <protection locked="0"/>
    </xf>
    <xf numFmtId="179" fontId="46" fillId="0" borderId="7" xfId="1" applyNumberFormat="1" applyFont="1" applyFill="1" applyBorder="1" applyAlignment="1" applyProtection="1">
      <alignment horizontal="left" vertical="center" wrapText="1"/>
      <protection locked="0"/>
    </xf>
    <xf numFmtId="179" fontId="46" fillId="0" borderId="11" xfId="1" applyNumberFormat="1" applyFont="1" applyFill="1" applyBorder="1" applyAlignment="1" applyProtection="1">
      <alignment horizontal="left" vertical="center" wrapText="1"/>
      <protection locked="0"/>
    </xf>
    <xf numFmtId="179" fontId="46" fillId="0" borderId="12" xfId="1" applyNumberFormat="1" applyFont="1" applyFill="1" applyBorder="1" applyAlignment="1" applyProtection="1">
      <alignment horizontal="left" vertical="center" wrapText="1"/>
      <protection locked="0"/>
    </xf>
    <xf numFmtId="179" fontId="46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59" fillId="0" borderId="1" xfId="1" applyFont="1" applyFill="1" applyBorder="1" applyAlignment="1">
      <alignment horizontal="left" vertical="center" wrapText="1"/>
    </xf>
    <xf numFmtId="0" fontId="46" fillId="0" borderId="106" xfId="1" applyFont="1" applyFill="1" applyBorder="1" applyAlignment="1">
      <alignment horizontal="center" vertical="center" textRotation="255" wrapText="1"/>
    </xf>
    <xf numFmtId="0" fontId="46" fillId="0" borderId="107" xfId="1" applyFont="1" applyFill="1" applyBorder="1" applyAlignment="1">
      <alignment horizontal="center" vertical="center" textRotation="255"/>
    </xf>
    <xf numFmtId="0" fontId="46" fillId="0" borderId="110" xfId="1" applyFont="1" applyFill="1" applyBorder="1" applyAlignment="1">
      <alignment horizontal="center" vertical="center" textRotation="255"/>
    </xf>
    <xf numFmtId="0" fontId="56" fillId="0" borderId="0" xfId="1" applyFont="1" applyFill="1" applyBorder="1" applyAlignment="1">
      <alignment horizontal="center" vertical="center" wrapText="1"/>
    </xf>
    <xf numFmtId="0" fontId="45" fillId="0" borderId="0" xfId="1" applyFont="1" applyFill="1" applyBorder="1" applyAlignment="1">
      <alignment horizontal="center" vertical="top" wrapText="1"/>
    </xf>
    <xf numFmtId="0" fontId="46" fillId="0" borderId="118" xfId="1" applyFont="1" applyFill="1" applyBorder="1" applyAlignment="1">
      <alignment horizontal="center" vertical="center"/>
    </xf>
    <xf numFmtId="0" fontId="46" fillId="0" borderId="119" xfId="1" applyFont="1" applyFill="1" applyBorder="1" applyAlignment="1">
      <alignment horizontal="center" vertical="center"/>
    </xf>
    <xf numFmtId="0" fontId="49" fillId="0" borderId="130" xfId="1" applyFont="1" applyFill="1" applyBorder="1" applyAlignment="1">
      <alignment horizontal="center" vertical="center"/>
    </xf>
    <xf numFmtId="0" fontId="49" fillId="0" borderId="1" xfId="1" applyFont="1" applyFill="1" applyBorder="1" applyAlignment="1">
      <alignment horizontal="center" vertical="center"/>
    </xf>
    <xf numFmtId="0" fontId="49" fillId="0" borderId="2" xfId="1" applyFont="1" applyFill="1" applyBorder="1" applyAlignment="1">
      <alignment horizontal="center" vertical="center"/>
    </xf>
    <xf numFmtId="0" fontId="46" fillId="0" borderId="90" xfId="1" applyFont="1" applyFill="1" applyBorder="1" applyAlignment="1">
      <alignment horizontal="center" vertical="center" wrapText="1"/>
    </xf>
    <xf numFmtId="0" fontId="46" fillId="0" borderId="9" xfId="1" applyFont="1" applyFill="1" applyBorder="1" applyAlignment="1">
      <alignment horizontal="center" vertical="center" wrapText="1"/>
    </xf>
    <xf numFmtId="0" fontId="46" fillId="0" borderId="131" xfId="1" applyFont="1" applyFill="1" applyBorder="1" applyAlignment="1">
      <alignment horizontal="center" vertical="center" wrapText="1"/>
    </xf>
    <xf numFmtId="0" fontId="46" fillId="0" borderId="108" xfId="1" applyFont="1" applyFill="1" applyBorder="1" applyAlignment="1">
      <alignment horizontal="center" vertical="center" wrapText="1"/>
    </xf>
    <xf numFmtId="0" fontId="46" fillId="0" borderId="12" xfId="1" applyFont="1" applyFill="1" applyBorder="1" applyAlignment="1">
      <alignment horizontal="center" vertical="center" wrapText="1"/>
    </xf>
    <xf numFmtId="0" fontId="46" fillId="0" borderId="132" xfId="1" applyFont="1" applyFill="1" applyBorder="1" applyAlignment="1">
      <alignment horizontal="center" vertical="center" wrapText="1"/>
    </xf>
    <xf numFmtId="0" fontId="46" fillId="0" borderId="90" xfId="1" applyFont="1" applyFill="1" applyBorder="1" applyAlignment="1">
      <alignment horizontal="center" vertical="center"/>
    </xf>
    <xf numFmtId="0" fontId="46" fillId="0" borderId="9" xfId="1" applyFont="1" applyFill="1" applyBorder="1" applyAlignment="1">
      <alignment horizontal="center" vertical="center"/>
    </xf>
    <xf numFmtId="0" fontId="46" fillId="0" borderId="131" xfId="1" applyFont="1" applyFill="1" applyBorder="1" applyAlignment="1">
      <alignment horizontal="center" vertical="center"/>
    </xf>
    <xf numFmtId="0" fontId="46" fillId="0" borderId="76" xfId="1" applyFont="1" applyFill="1" applyBorder="1" applyAlignment="1">
      <alignment horizontal="center" vertical="center"/>
    </xf>
    <xf numFmtId="0" fontId="46" fillId="0" borderId="0" xfId="1" applyFont="1" applyFill="1" applyBorder="1" applyAlignment="1">
      <alignment horizontal="center" vertical="center"/>
    </xf>
    <xf numFmtId="0" fontId="46" fillId="0" borderId="105" xfId="1" applyFont="1" applyFill="1" applyBorder="1" applyAlignment="1">
      <alignment horizontal="center" vertical="center"/>
    </xf>
    <xf numFmtId="0" fontId="46" fillId="0" borderId="69" xfId="1" applyFont="1" applyFill="1" applyBorder="1" applyAlignment="1">
      <alignment horizontal="center" vertical="center"/>
    </xf>
    <xf numFmtId="0" fontId="46" fillId="0" borderId="70" xfId="1" applyFont="1" applyFill="1" applyBorder="1" applyAlignment="1">
      <alignment horizontal="center" vertical="center"/>
    </xf>
    <xf numFmtId="0" fontId="46" fillId="0" borderId="109" xfId="1" applyFont="1" applyFill="1" applyBorder="1" applyAlignment="1">
      <alignment horizontal="center" vertical="center"/>
    </xf>
    <xf numFmtId="0" fontId="7" fillId="0" borderId="0" xfId="1" applyFont="1" applyAlignment="1">
      <alignment horizontal="left" vertical="top" textRotation="255" wrapText="1"/>
    </xf>
    <xf numFmtId="0" fontId="7" fillId="0" borderId="0" xfId="1" applyFont="1" applyAlignment="1">
      <alignment horizontal="left" vertical="top" textRotation="255"/>
    </xf>
    <xf numFmtId="0" fontId="9" fillId="0" borderId="102" xfId="1" applyFont="1" applyBorder="1" applyAlignment="1">
      <alignment horizontal="distributed" vertical="center"/>
    </xf>
    <xf numFmtId="0" fontId="9" fillId="0" borderId="29" xfId="1" applyFont="1" applyBorder="1" applyAlignment="1">
      <alignment horizontal="distributed" vertical="center"/>
    </xf>
    <xf numFmtId="179" fontId="10" fillId="0" borderId="30" xfId="1" applyNumberFormat="1" applyFont="1" applyFill="1" applyBorder="1" applyAlignment="1" applyProtection="1">
      <alignment horizontal="right" vertical="center"/>
      <protection locked="0"/>
    </xf>
    <xf numFmtId="179" fontId="10" fillId="0" borderId="31" xfId="1" applyNumberFormat="1" applyFont="1" applyFill="1" applyBorder="1" applyAlignment="1" applyProtection="1">
      <alignment horizontal="right" vertical="center"/>
      <protection locked="0"/>
    </xf>
    <xf numFmtId="0" fontId="7" fillId="0" borderId="31" xfId="1" applyFont="1" applyFill="1" applyBorder="1" applyAlignment="1">
      <alignment horizontal="left" vertical="center"/>
    </xf>
    <xf numFmtId="0" fontId="7" fillId="0" borderId="32" xfId="1" applyFont="1" applyFill="1" applyBorder="1" applyAlignment="1">
      <alignment horizontal="left" vertical="center"/>
    </xf>
    <xf numFmtId="0" fontId="9" fillId="0" borderId="4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179" fontId="10" fillId="0" borderId="46" xfId="1" applyNumberFormat="1" applyFont="1" applyFill="1" applyBorder="1" applyAlignment="1">
      <alignment horizontal="right" vertical="center"/>
    </xf>
    <xf numFmtId="179" fontId="10" fillId="0" borderId="49" xfId="1" applyNumberFormat="1" applyFont="1" applyFill="1" applyBorder="1" applyAlignment="1">
      <alignment horizontal="right" vertical="center"/>
    </xf>
    <xf numFmtId="179" fontId="7" fillId="0" borderId="49" xfId="1" applyNumberFormat="1" applyFont="1" applyFill="1" applyBorder="1" applyAlignment="1">
      <alignment horizontal="left" vertical="center"/>
    </xf>
    <xf numFmtId="179" fontId="7" fillId="0" borderId="53" xfId="1" applyNumberFormat="1" applyFont="1" applyFill="1" applyBorder="1" applyAlignment="1">
      <alignment horizontal="left" vertical="center"/>
    </xf>
    <xf numFmtId="0" fontId="9" fillId="0" borderId="40" xfId="1" applyFont="1" applyBorder="1" applyAlignment="1">
      <alignment horizontal="center" vertical="center"/>
    </xf>
    <xf numFmtId="0" fontId="9" fillId="0" borderId="41" xfId="1" applyFont="1" applyBorder="1" applyAlignment="1">
      <alignment horizontal="center" vertical="center"/>
    </xf>
    <xf numFmtId="179" fontId="10" fillId="0" borderId="36" xfId="1" applyNumberFormat="1" applyFont="1" applyFill="1" applyBorder="1" applyAlignment="1">
      <alignment horizontal="right" vertical="center"/>
    </xf>
    <xf numFmtId="179" fontId="10" fillId="0" borderId="37" xfId="1" applyNumberFormat="1" applyFont="1" applyFill="1" applyBorder="1" applyAlignment="1">
      <alignment horizontal="right" vertical="center"/>
    </xf>
    <xf numFmtId="179" fontId="7" fillId="0" borderId="37" xfId="1" applyNumberFormat="1" applyFont="1" applyFill="1" applyBorder="1" applyAlignment="1">
      <alignment horizontal="left" vertical="center"/>
    </xf>
    <xf numFmtId="179" fontId="7" fillId="0" borderId="42" xfId="1" applyNumberFormat="1" applyFont="1" applyFill="1" applyBorder="1" applyAlignment="1">
      <alignment horizontal="left" vertical="center"/>
    </xf>
    <xf numFmtId="0" fontId="9" fillId="0" borderId="50" xfId="1" applyFont="1" applyBorder="1" applyAlignment="1">
      <alignment horizontal="distributed" vertical="center"/>
    </xf>
    <xf numFmtId="0" fontId="9" fillId="0" borderId="6" xfId="1" applyFont="1" applyBorder="1" applyAlignment="1">
      <alignment horizontal="distributed" vertical="center"/>
    </xf>
    <xf numFmtId="179" fontId="10" fillId="0" borderId="14" xfId="1" applyNumberFormat="1" applyFont="1" applyFill="1" applyBorder="1" applyAlignment="1" applyProtection="1">
      <alignment horizontal="right" vertical="center"/>
      <protection locked="0"/>
    </xf>
    <xf numFmtId="179" fontId="10" fillId="0" borderId="0" xfId="1" applyNumberFormat="1" applyFont="1" applyFill="1" applyBorder="1" applyAlignment="1" applyProtection="1">
      <alignment horizontal="right" vertical="center"/>
      <protection locked="0"/>
    </xf>
    <xf numFmtId="0" fontId="7" fillId="0" borderId="12" xfId="1" applyFont="1" applyFill="1" applyBorder="1" applyAlignment="1">
      <alignment horizontal="left" vertical="center"/>
    </xf>
    <xf numFmtId="0" fontId="7" fillId="0" borderId="13" xfId="1" applyFont="1" applyFill="1" applyBorder="1" applyAlignment="1">
      <alignment horizontal="left" vertical="center"/>
    </xf>
    <xf numFmtId="0" fontId="9" fillId="0" borderId="33" xfId="1" applyFont="1" applyBorder="1" applyAlignment="1">
      <alignment horizontal="distributed" vertical="center"/>
    </xf>
    <xf numFmtId="0" fontId="9" fillId="0" borderId="1" xfId="1" applyFont="1" applyBorder="1" applyAlignment="1">
      <alignment horizontal="distributed" vertical="center"/>
    </xf>
    <xf numFmtId="179" fontId="34" fillId="0" borderId="55" xfId="1" applyNumberFormat="1" applyFont="1" applyBorder="1" applyAlignment="1" applyProtection="1">
      <alignment horizontal="right" vertical="center"/>
      <protection locked="0"/>
    </xf>
    <xf numFmtId="179" fontId="34" fillId="0" borderId="66" xfId="1" applyNumberFormat="1" applyFont="1" applyBorder="1" applyAlignment="1" applyProtection="1">
      <alignment horizontal="right" vertical="center"/>
      <protection locked="0"/>
    </xf>
    <xf numFmtId="0" fontId="7" fillId="0" borderId="37" xfId="1" applyFont="1" applyBorder="1" applyAlignment="1">
      <alignment horizontal="left" vertical="center"/>
    </xf>
    <xf numFmtId="0" fontId="7" fillId="0" borderId="42" xfId="1" applyFont="1" applyBorder="1" applyAlignment="1">
      <alignment horizontal="left" vertical="center"/>
    </xf>
    <xf numFmtId="0" fontId="9" fillId="0" borderId="11" xfId="1" applyFont="1" applyBorder="1" applyAlignment="1">
      <alignment horizontal="distributed" vertical="center"/>
    </xf>
    <xf numFmtId="179" fontId="10" fillId="0" borderId="11" xfId="1" applyNumberFormat="1" applyFont="1" applyBorder="1" applyAlignment="1" applyProtection="1">
      <alignment horizontal="right" vertical="center"/>
      <protection locked="0"/>
    </xf>
    <xf numFmtId="179" fontId="10" fillId="0" borderId="12" xfId="1" applyNumberFormat="1" applyFont="1" applyBorder="1" applyAlignment="1" applyProtection="1">
      <alignment horizontal="right" vertical="center"/>
      <protection locked="0"/>
    </xf>
    <xf numFmtId="0" fontId="7" fillId="0" borderId="12" xfId="1" applyFont="1" applyBorder="1" applyAlignment="1">
      <alignment horizontal="left" vertical="center"/>
    </xf>
    <xf numFmtId="0" fontId="7" fillId="0" borderId="13" xfId="1" applyFont="1" applyBorder="1" applyAlignment="1">
      <alignment horizontal="left" vertical="center"/>
    </xf>
    <xf numFmtId="0" fontId="7" fillId="0" borderId="17" xfId="1" applyFont="1" applyBorder="1" applyAlignment="1">
      <alignment horizontal="left" vertical="center"/>
    </xf>
    <xf numFmtId="0" fontId="9" fillId="0" borderId="1" xfId="1" applyFont="1" applyBorder="1" applyAlignment="1">
      <alignment horizontal="center" vertical="center"/>
    </xf>
    <xf numFmtId="179" fontId="10" fillId="0" borderId="1" xfId="1" applyNumberFormat="1" applyFont="1" applyBorder="1" applyAlignment="1" applyProtection="1">
      <alignment horizontal="right" vertical="center"/>
      <protection locked="0"/>
    </xf>
    <xf numFmtId="179" fontId="10" fillId="0" borderId="2" xfId="1" applyNumberFormat="1" applyFont="1" applyBorder="1" applyAlignment="1" applyProtection="1">
      <alignment horizontal="right" vertical="center"/>
      <protection locked="0"/>
    </xf>
    <xf numFmtId="0" fontId="7" fillId="0" borderId="3" xfId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179" fontId="10" fillId="0" borderId="1" xfId="1" applyNumberFormat="1" applyFont="1" applyBorder="1" applyAlignment="1" applyProtection="1">
      <alignment vertical="center"/>
      <protection locked="0"/>
    </xf>
    <xf numFmtId="0" fontId="64" fillId="0" borderId="1" xfId="1" applyFont="1" applyBorder="1" applyAlignment="1">
      <alignment horizontal="center" vertical="center"/>
    </xf>
    <xf numFmtId="182" fontId="33" fillId="8" borderId="1" xfId="1" applyNumberFormat="1" applyFont="1" applyFill="1" applyBorder="1" applyAlignment="1" applyProtection="1">
      <alignment horizontal="right" vertical="center"/>
      <protection locked="0"/>
    </xf>
    <xf numFmtId="182" fontId="33" fillId="8" borderId="2" xfId="1" applyNumberFormat="1" applyFont="1" applyFill="1" applyBorder="1" applyAlignment="1" applyProtection="1">
      <alignment horizontal="right" vertical="center"/>
      <protection locked="0"/>
    </xf>
    <xf numFmtId="0" fontId="11" fillId="8" borderId="3" xfId="1" applyFont="1" applyFill="1" applyBorder="1" applyAlignment="1">
      <alignment horizontal="left" vertical="center"/>
    </xf>
    <xf numFmtId="0" fontId="11" fillId="8" borderId="1" xfId="1" applyFont="1" applyFill="1" applyBorder="1" applyAlignment="1">
      <alignment horizontal="left" vertical="center"/>
    </xf>
    <xf numFmtId="182" fontId="10" fillId="2" borderId="1" xfId="1" applyNumberFormat="1" applyFont="1" applyFill="1" applyBorder="1" applyAlignment="1" applyProtection="1">
      <alignment vertical="center"/>
      <protection locked="0"/>
    </xf>
    <xf numFmtId="0" fontId="11" fillId="0" borderId="37" xfId="1" applyFont="1" applyBorder="1" applyAlignment="1">
      <alignment horizontal="left" vertical="center"/>
    </xf>
    <xf numFmtId="182" fontId="33" fillId="6" borderId="1" xfId="1" applyNumberFormat="1" applyFont="1" applyFill="1" applyBorder="1" applyAlignment="1" applyProtection="1">
      <alignment horizontal="right" vertical="center"/>
      <protection locked="0"/>
    </xf>
    <xf numFmtId="182" fontId="33" fillId="6" borderId="2" xfId="1" applyNumberFormat="1" applyFont="1" applyFill="1" applyBorder="1" applyAlignment="1" applyProtection="1">
      <alignment horizontal="right" vertical="center"/>
      <protection locked="0"/>
    </xf>
    <xf numFmtId="0" fontId="11" fillId="6" borderId="3" xfId="1" applyFont="1" applyFill="1" applyBorder="1" applyAlignment="1">
      <alignment horizontal="left" vertical="center"/>
    </xf>
    <xf numFmtId="0" fontId="11" fillId="6" borderId="1" xfId="1" applyFont="1" applyFill="1" applyBorder="1" applyAlignment="1">
      <alignment horizontal="left" vertical="center"/>
    </xf>
    <xf numFmtId="182" fontId="10" fillId="9" borderId="1" xfId="1" applyNumberFormat="1" applyFont="1" applyFill="1" applyBorder="1" applyAlignment="1" applyProtection="1">
      <alignment vertical="center"/>
      <protection locked="0"/>
    </xf>
    <xf numFmtId="182" fontId="10" fillId="9" borderId="2" xfId="1" applyNumberFormat="1" applyFont="1" applyFill="1" applyBorder="1" applyAlignment="1" applyProtection="1">
      <alignment vertical="center"/>
      <protection locked="0"/>
    </xf>
    <xf numFmtId="0" fontId="11" fillId="0" borderId="17" xfId="1" applyFont="1" applyBorder="1" applyAlignment="1">
      <alignment horizontal="left" vertical="center"/>
    </xf>
    <xf numFmtId="0" fontId="9" fillId="0" borderId="30" xfId="1" applyFont="1" applyBorder="1" applyAlignment="1">
      <alignment horizontal="distributed" vertical="center"/>
    </xf>
    <xf numFmtId="179" fontId="10" fillId="0" borderId="54" xfId="1" applyNumberFormat="1" applyFont="1" applyBorder="1" applyAlignment="1" applyProtection="1">
      <alignment horizontal="right" vertical="center"/>
      <protection locked="0"/>
    </xf>
    <xf numFmtId="179" fontId="10" fillId="0" borderId="74" xfId="1" applyNumberFormat="1" applyFont="1" applyBorder="1" applyAlignment="1" applyProtection="1">
      <alignment horizontal="right" vertical="center"/>
      <protection locked="0"/>
    </xf>
    <xf numFmtId="0" fontId="7" fillId="0" borderId="74" xfId="1" applyFont="1" applyBorder="1" applyAlignment="1">
      <alignment horizontal="left" vertical="center"/>
    </xf>
    <xf numFmtId="0" fontId="7" fillId="0" borderId="51" xfId="1" applyFont="1" applyBorder="1" applyAlignment="1">
      <alignment horizontal="left" vertical="center"/>
    </xf>
    <xf numFmtId="179" fontId="10" fillId="0" borderId="74" xfId="1" applyNumberFormat="1" applyFont="1" applyBorder="1" applyAlignment="1" applyProtection="1">
      <alignment vertical="center"/>
      <protection locked="0"/>
    </xf>
    <xf numFmtId="0" fontId="7" fillId="0" borderId="31" xfId="1" applyFont="1" applyBorder="1" applyAlignment="1">
      <alignment horizontal="left" vertical="center"/>
    </xf>
    <xf numFmtId="0" fontId="9" fillId="0" borderId="4" xfId="1" applyFont="1" applyBorder="1" applyAlignment="1">
      <alignment horizontal="distributed" vertical="center" wrapText="1"/>
    </xf>
    <xf numFmtId="0" fontId="9" fillId="0" borderId="4" xfId="1" applyFont="1" applyBorder="1" applyAlignment="1">
      <alignment horizontal="distributed" vertical="center"/>
    </xf>
    <xf numFmtId="0" fontId="9" fillId="0" borderId="8" xfId="1" applyFont="1" applyBorder="1" applyAlignment="1">
      <alignment horizontal="distributed" vertical="center"/>
    </xf>
    <xf numFmtId="179" fontId="10" fillId="0" borderId="14" xfId="1" applyNumberFormat="1" applyFont="1" applyBorder="1" applyAlignment="1" applyProtection="1">
      <alignment horizontal="right" vertical="center"/>
      <protection locked="0"/>
    </xf>
    <xf numFmtId="179" fontId="10" fillId="0" borderId="0" xfId="1" applyNumberFormat="1" applyFont="1" applyBorder="1" applyAlignment="1" applyProtection="1">
      <alignment horizontal="right" vertical="center"/>
      <protection locked="0"/>
    </xf>
    <xf numFmtId="0" fontId="7" fillId="0" borderId="0" xfId="1" applyFont="1" applyBorder="1" applyAlignment="1">
      <alignment horizontal="left" vertical="center"/>
    </xf>
    <xf numFmtId="0" fontId="7" fillId="0" borderId="10" xfId="1" applyFont="1" applyBorder="1" applyAlignment="1">
      <alignment horizontal="left" vertical="center"/>
    </xf>
    <xf numFmtId="179" fontId="10" fillId="0" borderId="14" xfId="1" applyNumberFormat="1" applyFont="1" applyBorder="1" applyAlignment="1" applyProtection="1">
      <alignment vertical="center"/>
      <protection locked="0"/>
    </xf>
    <xf numFmtId="179" fontId="10" fillId="0" borderId="0" xfId="1" applyNumberFormat="1" applyFont="1" applyBorder="1" applyAlignment="1" applyProtection="1">
      <alignment vertical="center"/>
      <protection locked="0"/>
    </xf>
    <xf numFmtId="0" fontId="7" fillId="0" borderId="9" xfId="1" applyFont="1" applyBorder="1" applyAlignment="1">
      <alignment horizontal="left" vertical="center"/>
    </xf>
    <xf numFmtId="0" fontId="9" fillId="0" borderId="2" xfId="1" applyFont="1" applyBorder="1" applyAlignment="1" applyProtection="1">
      <alignment horizontal="center" vertical="center"/>
      <protection locked="0"/>
    </xf>
    <xf numFmtId="0" fontId="9" fillId="0" borderId="17" xfId="1" applyFont="1" applyBorder="1" applyAlignment="1" applyProtection="1">
      <alignment horizontal="center" vertical="center"/>
      <protection locked="0"/>
    </xf>
    <xf numFmtId="179" fontId="10" fillId="0" borderId="1" xfId="1" applyNumberFormat="1" applyFont="1" applyFill="1" applyBorder="1" applyAlignment="1" applyProtection="1">
      <alignment vertical="center"/>
      <protection locked="0"/>
    </xf>
    <xf numFmtId="179" fontId="10" fillId="0" borderId="2" xfId="1" applyNumberFormat="1" applyFont="1" applyFill="1" applyBorder="1" applyAlignment="1" applyProtection="1">
      <alignment vertical="center"/>
      <protection locked="0"/>
    </xf>
    <xf numFmtId="0" fontId="9" fillId="0" borderId="1" xfId="1" applyFont="1" applyBorder="1" applyAlignment="1">
      <alignment horizontal="center" vertical="center" textRotation="255"/>
    </xf>
    <xf numFmtId="0" fontId="9" fillId="0" borderId="2" xfId="1" applyFont="1" applyBorder="1" applyAlignment="1" applyProtection="1">
      <alignment horizontal="left" vertical="center"/>
      <protection locked="0"/>
    </xf>
    <xf numFmtId="0" fontId="9" fillId="0" borderId="17" xfId="1" applyFont="1" applyBorder="1" applyAlignment="1" applyProtection="1">
      <alignment horizontal="left" vertical="center"/>
      <protection locked="0"/>
    </xf>
    <xf numFmtId="0" fontId="7" fillId="0" borderId="3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center"/>
    </xf>
    <xf numFmtId="0" fontId="7" fillId="0" borderId="17" xfId="1" applyFont="1" applyFill="1" applyBorder="1" applyAlignment="1">
      <alignment horizontal="left" vertical="center"/>
    </xf>
    <xf numFmtId="0" fontId="9" fillId="0" borderId="30" xfId="1" applyFont="1" applyBorder="1" applyAlignment="1">
      <alignment horizontal="distributed" vertical="center" wrapText="1"/>
    </xf>
    <xf numFmtId="0" fontId="9" fillId="0" borderId="31" xfId="1" applyFont="1" applyBorder="1" applyAlignment="1">
      <alignment horizontal="distributed" vertical="center" wrapText="1"/>
    </xf>
    <xf numFmtId="179" fontId="10" fillId="0" borderId="6" xfId="1" applyNumberFormat="1" applyFont="1" applyFill="1" applyBorder="1" applyAlignment="1" applyProtection="1">
      <alignment horizontal="right" vertical="center"/>
      <protection locked="0"/>
    </xf>
    <xf numFmtId="179" fontId="10" fillId="0" borderId="11" xfId="1" applyNumberFormat="1" applyFont="1" applyFill="1" applyBorder="1" applyAlignment="1" applyProtection="1">
      <alignment horizontal="right" vertical="center"/>
      <protection locked="0"/>
    </xf>
    <xf numFmtId="179" fontId="10" fillId="0" borderId="1" xfId="1" applyNumberFormat="1" applyFont="1" applyFill="1" applyBorder="1" applyAlignment="1" applyProtection="1">
      <alignment horizontal="right" vertical="center"/>
      <protection locked="0"/>
    </xf>
    <xf numFmtId="179" fontId="10" fillId="0" borderId="2" xfId="1" applyNumberFormat="1" applyFont="1" applyFill="1" applyBorder="1" applyAlignment="1" applyProtection="1">
      <alignment horizontal="right" vertical="center"/>
      <protection locked="0"/>
    </xf>
    <xf numFmtId="0" fontId="9" fillId="0" borderId="4" xfId="1" applyFont="1" applyFill="1" applyBorder="1" applyAlignment="1">
      <alignment horizontal="distributed" vertical="center" wrapText="1"/>
    </xf>
    <xf numFmtId="0" fontId="9" fillId="0" borderId="4" xfId="1" applyFont="1" applyFill="1" applyBorder="1" applyAlignment="1">
      <alignment horizontal="distributed" vertical="center"/>
    </xf>
    <xf numFmtId="0" fontId="9" fillId="0" borderId="8" xfId="1" applyFont="1" applyFill="1" applyBorder="1" applyAlignment="1">
      <alignment horizontal="distributed" vertical="center"/>
    </xf>
    <xf numFmtId="182" fontId="10" fillId="0" borderId="41" xfId="1" applyNumberFormat="1" applyFont="1" applyFill="1" applyBorder="1" applyAlignment="1" applyProtection="1">
      <alignment horizontal="right" vertical="center"/>
      <protection locked="0"/>
    </xf>
    <xf numFmtId="182" fontId="10" fillId="0" borderId="36" xfId="1" applyNumberFormat="1" applyFont="1" applyFill="1" applyBorder="1" applyAlignment="1" applyProtection="1">
      <alignment horizontal="right" vertical="center"/>
      <protection locked="0"/>
    </xf>
    <xf numFmtId="0" fontId="11" fillId="0" borderId="3" xfId="1" applyFont="1" applyFill="1" applyBorder="1" applyAlignment="1">
      <alignment horizontal="left" vertical="center"/>
    </xf>
    <xf numFmtId="0" fontId="11" fillId="0" borderId="1" xfId="1" applyFont="1" applyFill="1" applyBorder="1" applyAlignment="1">
      <alignment horizontal="left" vertical="center"/>
    </xf>
    <xf numFmtId="182" fontId="10" fillId="0" borderId="1" xfId="1" applyNumberFormat="1" applyFont="1" applyFill="1" applyBorder="1" applyAlignment="1" applyProtection="1">
      <alignment horizontal="right" vertical="center"/>
      <protection locked="0"/>
    </xf>
    <xf numFmtId="182" fontId="10" fillId="0" borderId="2" xfId="1" applyNumberFormat="1" applyFont="1" applyFill="1" applyBorder="1" applyAlignment="1" applyProtection="1">
      <alignment horizontal="right" vertical="center"/>
      <protection locked="0"/>
    </xf>
    <xf numFmtId="0" fontId="11" fillId="0" borderId="37" xfId="1" applyFont="1" applyFill="1" applyBorder="1" applyAlignment="1">
      <alignment horizontal="left" vertical="center"/>
    </xf>
    <xf numFmtId="0" fontId="63" fillId="0" borderId="59" xfId="1" applyFont="1" applyFill="1" applyBorder="1" applyAlignment="1">
      <alignment horizontal="distributed" vertical="center" wrapText="1"/>
    </xf>
    <xf numFmtId="0" fontId="63" fillId="0" borderId="59" xfId="1" applyFont="1" applyFill="1" applyBorder="1" applyAlignment="1">
      <alignment horizontal="distributed" vertical="center"/>
    </xf>
    <xf numFmtId="0" fontId="63" fillId="0" borderId="60" xfId="1" applyFont="1" applyFill="1" applyBorder="1" applyAlignment="1">
      <alignment horizontal="distributed" vertical="center"/>
    </xf>
    <xf numFmtId="182" fontId="33" fillId="0" borderId="1" xfId="1" applyNumberFormat="1" applyFont="1" applyFill="1" applyBorder="1" applyAlignment="1" applyProtection="1">
      <alignment horizontal="right" vertical="center"/>
      <protection locked="0"/>
    </xf>
    <xf numFmtId="182" fontId="33" fillId="0" borderId="2" xfId="1" applyNumberFormat="1" applyFont="1" applyFill="1" applyBorder="1" applyAlignment="1" applyProtection="1">
      <alignment horizontal="right" vertical="center"/>
      <protection locked="0"/>
    </xf>
    <xf numFmtId="0" fontId="11" fillId="0" borderId="17" xfId="1" applyFont="1" applyFill="1" applyBorder="1" applyAlignment="1">
      <alignment horizontal="left" vertical="center"/>
    </xf>
    <xf numFmtId="0" fontId="64" fillId="0" borderId="6" xfId="1" applyFont="1" applyFill="1" applyBorder="1" applyAlignment="1">
      <alignment horizontal="distributed" vertical="center" wrapText="1"/>
    </xf>
    <xf numFmtId="0" fontId="64" fillId="0" borderId="6" xfId="1" applyFont="1" applyFill="1" applyBorder="1" applyAlignment="1">
      <alignment horizontal="distributed" vertical="center"/>
    </xf>
    <xf numFmtId="0" fontId="64" fillId="0" borderId="11" xfId="1" applyFont="1" applyFill="1" applyBorder="1" applyAlignment="1">
      <alignment horizontal="distributed" vertical="center"/>
    </xf>
    <xf numFmtId="182" fontId="33" fillId="0" borderId="8" xfId="1" applyNumberFormat="1" applyFont="1" applyFill="1" applyBorder="1" applyAlignment="1" applyProtection="1">
      <alignment horizontal="right" vertical="center"/>
      <protection locked="0"/>
    </xf>
    <xf numFmtId="182" fontId="33" fillId="0" borderId="9" xfId="1" applyNumberFormat="1" applyFont="1" applyFill="1" applyBorder="1" applyAlignment="1" applyProtection="1">
      <alignment horizontal="right" vertical="center"/>
      <protection locked="0"/>
    </xf>
    <xf numFmtId="0" fontId="11" fillId="0" borderId="0" xfId="1" applyFont="1" applyFill="1" applyBorder="1" applyAlignment="1">
      <alignment horizontal="left" vertical="center"/>
    </xf>
    <xf numFmtId="0" fontId="11" fillId="0" borderId="10" xfId="1" applyFont="1" applyFill="1" applyBorder="1" applyAlignment="1">
      <alignment horizontal="left" vertical="center"/>
    </xf>
    <xf numFmtId="182" fontId="10" fillId="0" borderId="8" xfId="1" applyNumberFormat="1" applyFont="1" applyFill="1" applyBorder="1" applyAlignment="1" applyProtection="1">
      <alignment horizontal="right" vertical="center"/>
      <protection locked="0"/>
    </xf>
    <xf numFmtId="182" fontId="10" fillId="0" borderId="9" xfId="1" applyNumberFormat="1" applyFont="1" applyFill="1" applyBorder="1" applyAlignment="1" applyProtection="1">
      <alignment horizontal="right" vertical="center"/>
      <protection locked="0"/>
    </xf>
    <xf numFmtId="0" fontId="12" fillId="0" borderId="1" xfId="1" applyFont="1" applyBorder="1" applyAlignment="1">
      <alignment horizontal="distributed" vertical="center" wrapText="1"/>
    </xf>
    <xf numFmtId="0" fontId="12" fillId="0" borderId="1" xfId="1" applyFont="1" applyBorder="1" applyAlignment="1">
      <alignment horizontal="distributed" vertical="center"/>
    </xf>
    <xf numFmtId="0" fontId="12" fillId="0" borderId="2" xfId="1" applyFont="1" applyBorder="1" applyAlignment="1">
      <alignment horizontal="distributed" vertical="center"/>
    </xf>
    <xf numFmtId="179" fontId="10" fillId="0" borderId="1" xfId="1" applyNumberFormat="1" applyFont="1" applyFill="1" applyBorder="1" applyAlignment="1" applyProtection="1">
      <alignment horizontal="center" vertical="center"/>
      <protection locked="0"/>
    </xf>
    <xf numFmtId="179" fontId="10" fillId="0" borderId="2" xfId="1" applyNumberFormat="1" applyFont="1" applyFill="1" applyBorder="1" applyAlignment="1" applyProtection="1">
      <alignment horizontal="center" vertical="center"/>
      <protection locked="0"/>
    </xf>
    <xf numFmtId="0" fontId="9" fillId="0" borderId="1" xfId="1" applyFont="1" applyBorder="1" applyAlignment="1">
      <alignment horizontal="distributed" vertical="center" wrapText="1"/>
    </xf>
    <xf numFmtId="0" fontId="9" fillId="0" borderId="2" xfId="1" applyFont="1" applyBorder="1" applyAlignment="1">
      <alignment horizontal="distributed" vertical="center"/>
    </xf>
    <xf numFmtId="0" fontId="7" fillId="0" borderId="0" xfId="1" applyFont="1" applyFill="1" applyBorder="1" applyAlignment="1">
      <alignment horizontal="left" vertical="center"/>
    </xf>
    <xf numFmtId="0" fontId="7" fillId="0" borderId="6" xfId="1" applyFont="1" applyFill="1" applyBorder="1" applyAlignment="1">
      <alignment horizontal="left" vertical="center"/>
    </xf>
    <xf numFmtId="176" fontId="10" fillId="3" borderId="16" xfId="1" applyNumberFormat="1" applyFont="1" applyFill="1" applyBorder="1" applyAlignment="1">
      <alignment horizontal="center" vertical="center"/>
    </xf>
    <xf numFmtId="176" fontId="10" fillId="3" borderId="57" xfId="1" applyNumberFormat="1" applyFont="1" applyFill="1" applyBorder="1" applyAlignment="1">
      <alignment horizontal="center" vertical="center"/>
    </xf>
    <xf numFmtId="176" fontId="10" fillId="3" borderId="15" xfId="1" applyNumberFormat="1" applyFont="1" applyFill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180" fontId="7" fillId="0" borderId="133" xfId="1" applyNumberFormat="1" applyFont="1" applyFill="1" applyBorder="1" applyAlignment="1" applyProtection="1">
      <alignment horizontal="center" vertical="center"/>
      <protection locked="0"/>
    </xf>
    <xf numFmtId="180" fontId="7" fillId="0" borderId="134" xfId="1" applyNumberFormat="1" applyFont="1" applyFill="1" applyBorder="1" applyAlignment="1" applyProtection="1">
      <alignment horizontal="center" vertical="center"/>
      <protection locked="0"/>
    </xf>
    <xf numFmtId="181" fontId="7" fillId="0" borderId="134" xfId="1" applyNumberFormat="1" applyFont="1" applyFill="1" applyBorder="1" applyAlignment="1" applyProtection="1">
      <alignment horizontal="center" vertical="center"/>
      <protection locked="0"/>
    </xf>
    <xf numFmtId="181" fontId="7" fillId="0" borderId="135" xfId="1" applyNumberFormat="1" applyFont="1" applyFill="1" applyBorder="1" applyAlignment="1" applyProtection="1">
      <alignment horizontal="center" vertical="center"/>
      <protection locked="0"/>
    </xf>
    <xf numFmtId="180" fontId="7" fillId="0" borderId="31" xfId="1" applyNumberFormat="1" applyFont="1" applyFill="1" applyBorder="1" applyAlignment="1">
      <alignment horizontal="center" vertical="center"/>
    </xf>
    <xf numFmtId="181" fontId="7" fillId="0" borderId="31" xfId="1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38" fillId="0" borderId="14" xfId="1" applyFont="1" applyFill="1" applyBorder="1" applyAlignment="1">
      <alignment horizontal="center" vertical="center"/>
    </xf>
    <xf numFmtId="0" fontId="38" fillId="0" borderId="0" xfId="1" applyFont="1" applyFill="1" applyBorder="1" applyAlignment="1">
      <alignment horizontal="center" vertical="center"/>
    </xf>
    <xf numFmtId="179" fontId="10" fillId="2" borderId="23" xfId="1" applyNumberFormat="1" applyFont="1" applyFill="1" applyBorder="1" applyAlignment="1" applyProtection="1">
      <alignment horizontal="center" vertical="center"/>
      <protection locked="0"/>
    </xf>
    <xf numFmtId="179" fontId="10" fillId="2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91" xfId="1" applyFont="1" applyBorder="1" applyAlignment="1">
      <alignment horizontal="left" vertical="center"/>
    </xf>
    <xf numFmtId="0" fontId="7" fillId="0" borderId="92" xfId="1" applyFont="1" applyBorder="1" applyAlignment="1">
      <alignment horizontal="left" vertical="center"/>
    </xf>
    <xf numFmtId="0" fontId="7" fillId="0" borderId="14" xfId="1" applyFont="1" applyBorder="1" applyAlignment="1">
      <alignment horizontal="left" vertical="center"/>
    </xf>
    <xf numFmtId="0" fontId="7" fillId="0" borderId="79" xfId="1" applyFont="1" applyBorder="1" applyAlignment="1">
      <alignment horizontal="left" vertical="center"/>
    </xf>
    <xf numFmtId="0" fontId="11" fillId="0" borderId="3" xfId="1" applyFont="1" applyBorder="1" applyAlignment="1">
      <alignment horizontal="left" vertical="center"/>
    </xf>
    <xf numFmtId="0" fontId="7" fillId="0" borderId="0" xfId="1" applyFont="1" applyAlignment="1">
      <alignment horizontal="left" vertical="top" wrapText="1"/>
    </xf>
    <xf numFmtId="179" fontId="10" fillId="2" borderId="16" xfId="1" applyNumberFormat="1" applyFont="1" applyFill="1" applyBorder="1" applyAlignment="1" applyProtection="1">
      <alignment vertical="center"/>
      <protection locked="0"/>
    </xf>
    <xf numFmtId="179" fontId="10" fillId="2" borderId="57" xfId="1" applyNumberFormat="1" applyFont="1" applyFill="1" applyBorder="1" applyAlignment="1" applyProtection="1">
      <alignment vertical="center"/>
      <protection locked="0"/>
    </xf>
    <xf numFmtId="179" fontId="10" fillId="2" borderId="15" xfId="1" applyNumberFormat="1" applyFont="1" applyFill="1" applyBorder="1" applyAlignment="1" applyProtection="1">
      <alignment vertical="center"/>
      <protection locked="0"/>
    </xf>
    <xf numFmtId="182" fontId="10" fillId="2" borderId="121" xfId="1" applyNumberFormat="1" applyFont="1" applyFill="1" applyBorder="1" applyAlignment="1" applyProtection="1">
      <alignment horizontal="right" vertical="center"/>
      <protection locked="0"/>
    </xf>
    <xf numFmtId="182" fontId="10" fillId="2" borderId="66" xfId="1" applyNumberFormat="1" applyFont="1" applyFill="1" applyBorder="1" applyAlignment="1" applyProtection="1">
      <alignment horizontal="right" vertical="center"/>
      <protection locked="0"/>
    </xf>
    <xf numFmtId="182" fontId="10" fillId="2" borderId="122" xfId="1" applyNumberFormat="1" applyFont="1" applyFill="1" applyBorder="1" applyAlignment="1" applyProtection="1">
      <alignment horizontal="right" vertical="center"/>
      <protection locked="0"/>
    </xf>
    <xf numFmtId="179" fontId="10" fillId="3" borderId="27" xfId="1" applyNumberFormat="1" applyFont="1" applyFill="1" applyBorder="1" applyAlignment="1" applyProtection="1">
      <alignment horizontal="right" vertical="center"/>
      <protection locked="0"/>
    </xf>
    <xf numFmtId="179" fontId="10" fillId="3" borderId="64" xfId="1" applyNumberFormat="1" applyFont="1" applyFill="1" applyBorder="1" applyAlignment="1" applyProtection="1">
      <alignment horizontal="right" vertical="center"/>
      <protection locked="0"/>
    </xf>
    <xf numFmtId="179" fontId="10" fillId="3" borderId="28" xfId="1" applyNumberFormat="1" applyFont="1" applyFill="1" applyBorder="1" applyAlignment="1" applyProtection="1">
      <alignment horizontal="right" vertical="center"/>
      <protection locked="0"/>
    </xf>
    <xf numFmtId="179" fontId="10" fillId="2" borderId="23" xfId="1" applyNumberFormat="1" applyFont="1" applyFill="1" applyBorder="1" applyAlignment="1" applyProtection="1">
      <alignment vertical="center"/>
      <protection locked="0"/>
    </xf>
    <xf numFmtId="179" fontId="10" fillId="2" borderId="24" xfId="1" applyNumberFormat="1" applyFont="1" applyFill="1" applyBorder="1" applyAlignment="1" applyProtection="1">
      <alignment vertical="center"/>
      <protection locked="0"/>
    </xf>
    <xf numFmtId="179" fontId="10" fillId="2" borderId="25" xfId="1" applyNumberFormat="1" applyFont="1" applyFill="1" applyBorder="1" applyAlignment="1" applyProtection="1">
      <alignment vertical="center"/>
      <protection locked="0"/>
    </xf>
    <xf numFmtId="179" fontId="10" fillId="3" borderId="69" xfId="1" applyNumberFormat="1" applyFont="1" applyFill="1" applyBorder="1" applyAlignment="1" applyProtection="1">
      <alignment vertical="center"/>
      <protection locked="0"/>
    </xf>
    <xf numFmtId="179" fontId="10" fillId="3" borderId="70" xfId="1" applyNumberFormat="1" applyFont="1" applyFill="1" applyBorder="1" applyAlignment="1" applyProtection="1">
      <alignment vertical="center"/>
      <protection locked="0"/>
    </xf>
    <xf numFmtId="179" fontId="10" fillId="3" borderId="71" xfId="1" applyNumberFormat="1" applyFont="1" applyFill="1" applyBorder="1" applyAlignment="1" applyProtection="1">
      <alignment vertical="center"/>
      <protection locked="0"/>
    </xf>
    <xf numFmtId="182" fontId="10" fillId="2" borderId="16" xfId="1" applyNumberFormat="1" applyFont="1" applyFill="1" applyBorder="1" applyAlignment="1" applyProtection="1">
      <alignment horizontal="right" vertical="center"/>
      <protection locked="0"/>
    </xf>
    <xf numFmtId="182" fontId="10" fillId="2" borderId="57" xfId="1" applyNumberFormat="1" applyFont="1" applyFill="1" applyBorder="1" applyAlignment="1" applyProtection="1">
      <alignment horizontal="right" vertical="center"/>
      <protection locked="0"/>
    </xf>
    <xf numFmtId="182" fontId="10" fillId="2" borderId="15" xfId="1" applyNumberFormat="1" applyFont="1" applyFill="1" applyBorder="1" applyAlignment="1" applyProtection="1">
      <alignment horizontal="right" vertical="center"/>
      <protection locked="0"/>
    </xf>
    <xf numFmtId="179" fontId="10" fillId="2" borderId="16" xfId="1" applyNumberFormat="1" applyFont="1" applyFill="1" applyBorder="1" applyAlignment="1" applyProtection="1">
      <alignment horizontal="center" vertical="center"/>
      <protection locked="0"/>
    </xf>
    <xf numFmtId="179" fontId="10" fillId="2" borderId="15" xfId="1" applyNumberFormat="1" applyFont="1" applyFill="1" applyBorder="1" applyAlignment="1" applyProtection="1">
      <alignment horizontal="center" vertical="center"/>
      <protection locked="0"/>
    </xf>
    <xf numFmtId="0" fontId="9" fillId="0" borderId="33" xfId="1" applyFont="1" applyBorder="1" applyAlignment="1">
      <alignment horizontal="distributed" vertical="center" wrapText="1"/>
    </xf>
    <xf numFmtId="0" fontId="7" fillId="0" borderId="84" xfId="1" applyFont="1" applyBorder="1" applyAlignment="1">
      <alignment horizontal="left" vertical="center"/>
    </xf>
    <xf numFmtId="0" fontId="7" fillId="0" borderId="85" xfId="1" applyFont="1" applyBorder="1" applyAlignment="1">
      <alignment horizontal="left" vertical="center"/>
    </xf>
    <xf numFmtId="0" fontId="12" fillId="0" borderId="33" xfId="1" applyFont="1" applyBorder="1" applyAlignment="1">
      <alignment horizontal="distributed" vertical="center" wrapText="1"/>
    </xf>
    <xf numFmtId="0" fontId="9" fillId="0" borderId="58" xfId="1" applyFont="1" applyBorder="1" applyAlignment="1">
      <alignment horizontal="distributed" vertical="center" wrapText="1"/>
    </xf>
    <xf numFmtId="0" fontId="9" fillId="0" borderId="59" xfId="1" applyFont="1" applyBorder="1" applyAlignment="1">
      <alignment horizontal="distributed" vertical="center"/>
    </xf>
    <xf numFmtId="0" fontId="9" fillId="0" borderId="60" xfId="1" applyFont="1" applyBorder="1" applyAlignment="1">
      <alignment horizontal="distributed" vertical="center"/>
    </xf>
    <xf numFmtId="0" fontId="9" fillId="0" borderId="73" xfId="1" applyFont="1" applyBorder="1" applyAlignment="1">
      <alignment horizontal="center" vertical="center"/>
    </xf>
    <xf numFmtId="0" fontId="9" fillId="0" borderId="74" xfId="1" applyFont="1" applyBorder="1" applyAlignment="1">
      <alignment horizontal="center" vertical="center"/>
    </xf>
    <xf numFmtId="0" fontId="9" fillId="0" borderId="83" xfId="1" applyFont="1" applyBorder="1" applyAlignment="1">
      <alignment horizontal="center" vertical="center"/>
    </xf>
    <xf numFmtId="0" fontId="9" fillId="0" borderId="82" xfId="1" applyFont="1" applyBorder="1" applyAlignment="1">
      <alignment horizontal="center" vertical="center"/>
    </xf>
    <xf numFmtId="181" fontId="7" fillId="3" borderId="142" xfId="1" applyNumberFormat="1" applyFont="1" applyFill="1" applyBorder="1" applyAlignment="1" applyProtection="1">
      <alignment horizontal="center" vertical="center"/>
      <protection locked="0"/>
    </xf>
    <xf numFmtId="181" fontId="7" fillId="3" borderId="143" xfId="1" applyNumberFormat="1" applyFont="1" applyFill="1" applyBorder="1" applyAlignment="1" applyProtection="1">
      <alignment horizontal="center" vertical="center"/>
      <protection locked="0"/>
    </xf>
    <xf numFmtId="180" fontId="7" fillId="3" borderId="141" xfId="1" applyNumberFormat="1" applyFont="1" applyFill="1" applyBorder="1" applyAlignment="1" applyProtection="1">
      <alignment horizontal="center" vertical="center"/>
      <protection locked="0"/>
    </xf>
    <xf numFmtId="180" fontId="7" fillId="3" borderId="142" xfId="1" applyNumberFormat="1" applyFont="1" applyFill="1" applyBorder="1" applyAlignment="1" applyProtection="1">
      <alignment horizontal="center" vertical="center"/>
      <protection locked="0"/>
    </xf>
    <xf numFmtId="0" fontId="9" fillId="0" borderId="35" xfId="1" applyFont="1" applyBorder="1" applyAlignment="1">
      <alignment horizontal="distributed" vertical="center" wrapText="1"/>
    </xf>
    <xf numFmtId="0" fontId="11" fillId="0" borderId="42" xfId="1" applyFont="1" applyBorder="1" applyAlignment="1">
      <alignment horizontal="left" vertical="center"/>
    </xf>
    <xf numFmtId="0" fontId="11" fillId="0" borderId="89" xfId="1" applyFont="1" applyBorder="1" applyAlignment="1">
      <alignment horizontal="left" vertical="center"/>
    </xf>
    <xf numFmtId="179" fontId="10" fillId="2" borderId="16" xfId="1" applyNumberFormat="1" applyFont="1" applyFill="1" applyBorder="1" applyAlignment="1" applyProtection="1">
      <alignment horizontal="right" vertical="center"/>
      <protection locked="0"/>
    </xf>
    <xf numFmtId="179" fontId="10" fillId="2" borderId="57" xfId="1" applyNumberFormat="1" applyFont="1" applyFill="1" applyBorder="1" applyAlignment="1" applyProtection="1">
      <alignment horizontal="right" vertical="center"/>
      <protection locked="0"/>
    </xf>
    <xf numFmtId="179" fontId="10" fillId="2" borderId="15" xfId="1" applyNumberFormat="1" applyFont="1" applyFill="1" applyBorder="1" applyAlignment="1" applyProtection="1">
      <alignment horizontal="right" vertical="center"/>
      <protection locked="0"/>
    </xf>
    <xf numFmtId="179" fontId="7" fillId="4" borderId="37" xfId="1" applyNumberFormat="1" applyFont="1" applyFill="1" applyBorder="1" applyAlignment="1">
      <alignment horizontal="left" vertical="center"/>
    </xf>
    <xf numFmtId="179" fontId="7" fillId="4" borderId="42" xfId="1" applyNumberFormat="1" applyFont="1" applyFill="1" applyBorder="1" applyAlignment="1">
      <alignment horizontal="left" vertical="center"/>
    </xf>
    <xf numFmtId="179" fontId="10" fillId="4" borderId="36" xfId="1" applyNumberFormat="1" applyFont="1" applyFill="1" applyBorder="1" applyAlignment="1">
      <alignment horizontal="right" vertical="center"/>
    </xf>
    <xf numFmtId="179" fontId="10" fillId="4" borderId="37" xfId="1" applyNumberFormat="1" applyFont="1" applyFill="1" applyBorder="1" applyAlignment="1">
      <alignment horizontal="right" vertical="center"/>
    </xf>
    <xf numFmtId="179" fontId="10" fillId="4" borderId="8" xfId="1" applyNumberFormat="1" applyFont="1" applyFill="1" applyBorder="1" applyAlignment="1">
      <alignment horizontal="right" vertical="center"/>
    </xf>
    <xf numFmtId="179" fontId="10" fillId="4" borderId="9" xfId="1" applyNumberFormat="1" applyFont="1" applyFill="1" applyBorder="1" applyAlignment="1">
      <alignment horizontal="right" vertical="center"/>
    </xf>
    <xf numFmtId="0" fontId="9" fillId="0" borderId="80" xfId="1" applyFont="1" applyBorder="1" applyAlignment="1">
      <alignment horizontal="distributed" vertical="center" wrapText="1"/>
    </xf>
    <xf numFmtId="0" fontId="9" fillId="0" borderId="99" xfId="1" applyFont="1" applyBorder="1" applyAlignment="1">
      <alignment horizontal="distributed" vertical="center" wrapText="1"/>
    </xf>
    <xf numFmtId="0" fontId="7" fillId="0" borderId="32" xfId="1" applyFont="1" applyBorder="1" applyAlignment="1">
      <alignment horizontal="left" vertical="center"/>
    </xf>
    <xf numFmtId="178" fontId="10" fillId="0" borderId="30" xfId="1" applyNumberFormat="1" applyFont="1" applyBorder="1" applyAlignment="1" applyProtection="1">
      <alignment horizontal="center" vertical="center"/>
      <protection locked="0"/>
    </xf>
    <xf numFmtId="178" fontId="10" fillId="0" borderId="31" xfId="1" applyNumberFormat="1" applyFont="1" applyBorder="1" applyAlignment="1" applyProtection="1">
      <alignment horizontal="center" vertical="center"/>
      <protection locked="0"/>
    </xf>
    <xf numFmtId="0" fontId="7" fillId="0" borderId="54" xfId="1" applyFont="1" applyBorder="1" applyAlignment="1">
      <alignment horizontal="center" vertical="center"/>
    </xf>
    <xf numFmtId="0" fontId="7" fillId="0" borderId="74" xfId="1" applyFont="1" applyBorder="1" applyAlignment="1">
      <alignment horizontal="center" vertical="center"/>
    </xf>
    <xf numFmtId="0" fontId="7" fillId="0" borderId="51" xfId="1" applyFont="1" applyBorder="1" applyAlignment="1">
      <alignment horizontal="center" vertical="center"/>
    </xf>
    <xf numFmtId="0" fontId="7" fillId="0" borderId="55" xfId="1" applyFont="1" applyBorder="1" applyAlignment="1">
      <alignment horizontal="center" vertical="center"/>
    </xf>
    <xf numFmtId="0" fontId="7" fillId="0" borderId="66" xfId="1" applyFont="1" applyBorder="1" applyAlignment="1">
      <alignment horizontal="center" vertical="center"/>
    </xf>
    <xf numFmtId="0" fontId="7" fillId="0" borderId="56" xfId="1" applyFont="1" applyBorder="1" applyAlignment="1">
      <alignment horizontal="center" vertical="center"/>
    </xf>
    <xf numFmtId="0" fontId="9" fillId="0" borderId="51" xfId="1" applyFont="1" applyBorder="1" applyAlignment="1">
      <alignment horizontal="center" vertical="center"/>
    </xf>
    <xf numFmtId="0" fontId="9" fillId="0" borderId="72" xfId="1" applyFont="1" applyBorder="1" applyAlignment="1">
      <alignment horizontal="center" vertical="center"/>
    </xf>
    <xf numFmtId="0" fontId="9" fillId="0" borderId="66" xfId="1" applyFont="1" applyBorder="1" applyAlignment="1">
      <alignment horizontal="center" vertical="center"/>
    </xf>
    <xf numFmtId="0" fontId="9" fillId="0" borderId="56" xfId="1" applyFont="1" applyBorder="1" applyAlignment="1">
      <alignment horizontal="center" vertical="center"/>
    </xf>
    <xf numFmtId="179" fontId="10" fillId="4" borderId="55" xfId="1" applyNumberFormat="1" applyFont="1" applyFill="1" applyBorder="1" applyAlignment="1">
      <alignment horizontal="right" vertical="center"/>
    </xf>
    <xf numFmtId="179" fontId="10" fillId="4" borderId="66" xfId="1" applyNumberFormat="1" applyFont="1" applyFill="1" applyBorder="1" applyAlignment="1">
      <alignment horizontal="right" vertical="center"/>
    </xf>
    <xf numFmtId="0" fontId="7" fillId="4" borderId="49" xfId="1" applyFont="1" applyFill="1" applyBorder="1" applyAlignment="1">
      <alignment horizontal="left" vertical="center"/>
    </xf>
    <xf numFmtId="0" fontId="7" fillId="4" borderId="53" xfId="1" applyFont="1" applyFill="1" applyBorder="1" applyAlignment="1">
      <alignment horizontal="left" vertical="center"/>
    </xf>
    <xf numFmtId="179" fontId="10" fillId="4" borderId="46" xfId="1" applyNumberFormat="1" applyFont="1" applyFill="1" applyBorder="1" applyAlignment="1">
      <alignment horizontal="right" vertical="center"/>
    </xf>
    <xf numFmtId="179" fontId="10" fillId="4" borderId="49" xfId="1" applyNumberFormat="1" applyFont="1" applyFill="1" applyBorder="1" applyAlignment="1">
      <alignment horizontal="right" vertical="center"/>
    </xf>
    <xf numFmtId="178" fontId="10" fillId="0" borderId="55" xfId="1" applyNumberFormat="1" applyFont="1" applyBorder="1" applyAlignment="1" applyProtection="1">
      <alignment horizontal="center" vertical="center"/>
      <protection locked="0"/>
    </xf>
    <xf numFmtId="178" fontId="10" fillId="0" borderId="66" xfId="1" applyNumberFormat="1" applyFont="1" applyBorder="1" applyAlignment="1" applyProtection="1">
      <alignment horizontal="center" vertical="center"/>
      <protection locked="0"/>
    </xf>
    <xf numFmtId="0" fontId="9" fillId="0" borderId="48" xfId="1" applyFont="1" applyBorder="1" applyAlignment="1">
      <alignment horizontal="distributed" vertical="center"/>
    </xf>
    <xf numFmtId="0" fontId="9" fillId="0" borderId="45" xfId="1" applyFont="1" applyBorder="1" applyAlignment="1">
      <alignment horizontal="distributed" vertical="center"/>
    </xf>
    <xf numFmtId="179" fontId="10" fillId="4" borderId="54" xfId="1" applyNumberFormat="1" applyFont="1" applyFill="1" applyBorder="1" applyAlignment="1">
      <alignment horizontal="right" vertical="center"/>
    </xf>
    <xf numFmtId="179" fontId="10" fillId="4" borderId="74" xfId="1" applyNumberFormat="1" applyFont="1" applyFill="1" applyBorder="1" applyAlignment="1">
      <alignment horizontal="right" vertical="center"/>
    </xf>
    <xf numFmtId="179" fontId="7" fillId="4" borderId="49" xfId="1" applyNumberFormat="1" applyFont="1" applyFill="1" applyBorder="1" applyAlignment="1">
      <alignment horizontal="left" vertical="center"/>
    </xf>
    <xf numFmtId="179" fontId="7" fillId="4" borderId="53" xfId="1" applyNumberFormat="1" applyFont="1" applyFill="1" applyBorder="1" applyAlignment="1">
      <alignment horizontal="left" vertical="center"/>
    </xf>
    <xf numFmtId="0" fontId="7" fillId="0" borderId="9" xfId="1" applyFont="1" applyBorder="1" applyAlignment="1" applyProtection="1">
      <alignment horizontal="left" vertical="center"/>
    </xf>
    <xf numFmtId="0" fontId="7" fillId="0" borderId="7" xfId="1" applyFont="1" applyBorder="1" applyAlignment="1" applyProtection="1">
      <alignment horizontal="left" vertical="center"/>
    </xf>
    <xf numFmtId="179" fontId="10" fillId="0" borderId="31" xfId="1" applyNumberFormat="1" applyFont="1" applyBorder="1" applyAlignment="1" applyProtection="1">
      <alignment vertical="center"/>
    </xf>
    <xf numFmtId="0" fontId="7" fillId="0" borderId="31" xfId="1" applyFont="1" applyBorder="1" applyAlignment="1" applyProtection="1">
      <alignment horizontal="left" vertical="center"/>
    </xf>
    <xf numFmtId="0" fontId="7" fillId="0" borderId="32" xfId="1" applyFont="1" applyBorder="1" applyAlignment="1" applyProtection="1">
      <alignment horizontal="left" vertical="center"/>
    </xf>
    <xf numFmtId="0" fontId="12" fillId="0" borderId="77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9" fillId="0" borderId="33" xfId="1" applyFont="1" applyBorder="1" applyAlignment="1">
      <alignment horizontal="center" vertical="center" textRotation="255"/>
    </xf>
    <xf numFmtId="184" fontId="3" fillId="0" borderId="14" xfId="1" applyNumberFormat="1" applyFont="1" applyBorder="1" applyAlignment="1" applyProtection="1">
      <alignment vertical="center"/>
    </xf>
    <xf numFmtId="184" fontId="3" fillId="0" borderId="0" xfId="1" applyNumberFormat="1" applyFont="1" applyBorder="1" applyAlignment="1" applyProtection="1">
      <alignment vertical="center"/>
    </xf>
    <xf numFmtId="0" fontId="7" fillId="0" borderId="0" xfId="1" applyFont="1" applyAlignment="1">
      <alignment horizontal="right" vertical="center"/>
    </xf>
    <xf numFmtId="179" fontId="10" fillId="0" borderId="17" xfId="1" applyNumberFormat="1" applyFont="1" applyBorder="1" applyAlignment="1" applyProtection="1">
      <alignment horizontal="right" vertical="center"/>
    </xf>
    <xf numFmtId="180" fontId="7" fillId="0" borderId="30" xfId="1" applyNumberFormat="1" applyFont="1" applyBorder="1" applyAlignment="1">
      <alignment horizontal="center" vertical="center"/>
    </xf>
    <xf numFmtId="180" fontId="7" fillId="0" borderId="31" xfId="1" applyNumberFormat="1" applyFont="1" applyBorder="1" applyAlignment="1">
      <alignment horizontal="center" vertical="center"/>
    </xf>
    <xf numFmtId="0" fontId="7" fillId="0" borderId="144" xfId="1" applyFont="1" applyBorder="1" applyAlignment="1">
      <alignment horizontal="left" vertical="center"/>
    </xf>
    <xf numFmtId="0" fontId="7" fillId="0" borderId="2" xfId="1" applyFont="1" applyBorder="1" applyAlignment="1">
      <alignment horizontal="center" vertical="center"/>
    </xf>
    <xf numFmtId="181" fontId="7" fillId="0" borderId="31" xfId="1" applyNumberFormat="1" applyFont="1" applyBorder="1" applyAlignment="1">
      <alignment horizontal="center" vertical="center"/>
    </xf>
    <xf numFmtId="181" fontId="7" fillId="0" borderId="32" xfId="1" applyNumberFormat="1" applyFont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7" fillId="0" borderId="12" xfId="1" applyFont="1" applyBorder="1" applyAlignment="1" applyProtection="1">
      <alignment horizontal="left" vertical="center"/>
    </xf>
    <xf numFmtId="0" fontId="7" fillId="0" borderId="13" xfId="1" applyFont="1" applyBorder="1" applyAlignment="1" applyProtection="1">
      <alignment horizontal="left" vertical="center"/>
    </xf>
    <xf numFmtId="0" fontId="7" fillId="0" borderId="17" xfId="1" applyFont="1" applyBorder="1" applyAlignment="1" applyProtection="1">
      <alignment horizontal="left" vertical="center"/>
    </xf>
    <xf numFmtId="0" fontId="7" fillId="0" borderId="3" xfId="1" applyFont="1" applyBorder="1" applyAlignment="1" applyProtection="1">
      <alignment horizontal="left" vertical="center"/>
    </xf>
    <xf numFmtId="179" fontId="10" fillId="0" borderId="0" xfId="1" applyNumberFormat="1" applyFont="1" applyBorder="1" applyAlignment="1" applyProtection="1">
      <alignment horizontal="right" vertical="center"/>
    </xf>
    <xf numFmtId="0" fontId="9" fillId="0" borderId="77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12" fillId="0" borderId="33" xfId="1" applyFont="1" applyBorder="1" applyAlignment="1">
      <alignment horizontal="center" vertical="center" textRotation="255" shrinkToFit="1"/>
    </xf>
    <xf numFmtId="181" fontId="7" fillId="2" borderId="57" xfId="1" applyNumberFormat="1" applyFont="1" applyFill="1" applyBorder="1" applyAlignment="1">
      <alignment horizontal="center" vertical="center"/>
    </xf>
    <xf numFmtId="0" fontId="12" fillId="0" borderId="50" xfId="1" applyFont="1" applyBorder="1" applyAlignment="1">
      <alignment horizontal="center" vertical="center" textRotation="255" shrinkToFit="1"/>
    </xf>
    <xf numFmtId="179" fontId="10" fillId="4" borderId="72" xfId="1" applyNumberFormat="1" applyFont="1" applyFill="1" applyBorder="1" applyAlignment="1">
      <alignment horizontal="right" vertical="center"/>
    </xf>
    <xf numFmtId="179" fontId="10" fillId="0" borderId="77" xfId="1" applyNumberFormat="1" applyFont="1" applyBorder="1" applyAlignment="1" applyProtection="1">
      <alignment vertical="center"/>
    </xf>
    <xf numFmtId="179" fontId="10" fillId="0" borderId="17" xfId="1" applyNumberFormat="1" applyFont="1" applyBorder="1" applyAlignment="1" applyProtection="1">
      <alignment vertical="center"/>
    </xf>
    <xf numFmtId="179" fontId="10" fillId="4" borderId="101" xfId="1" applyNumberFormat="1" applyFont="1" applyFill="1" applyBorder="1" applyAlignment="1">
      <alignment horizontal="right" vertical="center"/>
    </xf>
    <xf numFmtId="179" fontId="10" fillId="0" borderId="77" xfId="1" applyNumberFormat="1" applyFont="1" applyFill="1" applyBorder="1" applyAlignment="1" applyProtection="1">
      <alignment horizontal="right" vertical="center"/>
    </xf>
    <xf numFmtId="179" fontId="10" fillId="0" borderId="17" xfId="1" applyNumberFormat="1" applyFont="1" applyFill="1" applyBorder="1" applyAlignment="1" applyProtection="1">
      <alignment horizontal="right" vertical="center"/>
    </xf>
    <xf numFmtId="182" fontId="10" fillId="0" borderId="33" xfId="1" applyNumberFormat="1" applyFont="1" applyFill="1" applyBorder="1" applyAlignment="1" applyProtection="1">
      <alignment horizontal="right" vertical="center"/>
    </xf>
    <xf numFmtId="182" fontId="10" fillId="0" borderId="1" xfId="1" applyNumberFormat="1" applyFont="1" applyFill="1" applyBorder="1" applyAlignment="1" applyProtection="1">
      <alignment horizontal="right" vertical="center"/>
    </xf>
    <xf numFmtId="182" fontId="10" fillId="0" borderId="2" xfId="1" applyNumberFormat="1" applyFont="1" applyFill="1" applyBorder="1" applyAlignment="1" applyProtection="1">
      <alignment horizontal="right" vertical="center"/>
    </xf>
    <xf numFmtId="182" fontId="10" fillId="0" borderId="40" xfId="1" applyNumberFormat="1" applyFont="1" applyFill="1" applyBorder="1" applyAlignment="1" applyProtection="1">
      <alignment horizontal="right" vertical="center"/>
    </xf>
    <xf numFmtId="182" fontId="10" fillId="0" borderId="41" xfId="1" applyNumberFormat="1" applyFont="1" applyFill="1" applyBorder="1" applyAlignment="1" applyProtection="1">
      <alignment horizontal="right" vertical="center"/>
    </xf>
    <xf numFmtId="182" fontId="10" fillId="0" borderId="36" xfId="1" applyNumberFormat="1" applyFont="1" applyFill="1" applyBorder="1" applyAlignment="1" applyProtection="1">
      <alignment horizontal="right" vertical="center"/>
    </xf>
    <xf numFmtId="179" fontId="10" fillId="0" borderId="82" xfId="1" applyNumberFormat="1" applyFont="1" applyBorder="1" applyAlignment="1" applyProtection="1">
      <alignment horizontal="center" vertical="center"/>
      <protection locked="0"/>
    </xf>
    <xf numFmtId="179" fontId="10" fillId="0" borderId="12" xfId="1" applyNumberFormat="1" applyFont="1" applyBorder="1" applyAlignment="1" applyProtection="1">
      <alignment horizontal="center" vertical="center"/>
      <protection locked="0"/>
    </xf>
    <xf numFmtId="179" fontId="10" fillId="0" borderId="13" xfId="1" applyNumberFormat="1" applyFont="1" applyBorder="1" applyAlignment="1" applyProtection="1">
      <alignment horizontal="center" vertical="center"/>
      <protection locked="0"/>
    </xf>
    <xf numFmtId="179" fontId="10" fillId="0" borderId="33" xfId="1" applyNumberFormat="1" applyFont="1" applyFill="1" applyBorder="1" applyAlignment="1" applyProtection="1">
      <alignment vertical="center"/>
    </xf>
    <xf numFmtId="179" fontId="10" fillId="0" borderId="1" xfId="1" applyNumberFormat="1" applyFont="1" applyFill="1" applyBorder="1" applyAlignment="1" applyProtection="1">
      <alignment vertical="center"/>
    </xf>
    <xf numFmtId="179" fontId="10" fillId="0" borderId="2" xfId="1" applyNumberFormat="1" applyFont="1" applyFill="1" applyBorder="1" applyAlignment="1" applyProtection="1">
      <alignment vertical="center"/>
    </xf>
    <xf numFmtId="179" fontId="10" fillId="4" borderId="40" xfId="1" applyNumberFormat="1" applyFont="1" applyFill="1" applyBorder="1" applyAlignment="1">
      <alignment vertical="center"/>
    </xf>
    <xf numFmtId="179" fontId="10" fillId="4" borderId="41" xfId="1" applyNumberFormat="1" applyFont="1" applyFill="1" applyBorder="1" applyAlignment="1">
      <alignment vertical="center"/>
    </xf>
    <xf numFmtId="179" fontId="10" fillId="4" borderId="36" xfId="1" applyNumberFormat="1" applyFont="1" applyFill="1" applyBorder="1" applyAlignment="1">
      <alignment vertical="center"/>
    </xf>
    <xf numFmtId="179" fontId="10" fillId="4" borderId="72" xfId="1" applyNumberFormat="1" applyFont="1" applyFill="1" applyBorder="1" applyAlignment="1">
      <alignment vertical="center"/>
    </xf>
    <xf numFmtId="179" fontId="10" fillId="4" borderId="66" xfId="1" applyNumberFormat="1" applyFont="1" applyFill="1" applyBorder="1" applyAlignment="1">
      <alignment vertical="center"/>
    </xf>
    <xf numFmtId="179" fontId="10" fillId="0" borderId="40" xfId="1" applyNumberFormat="1" applyFont="1" applyFill="1" applyBorder="1" applyAlignment="1" applyProtection="1">
      <alignment vertical="center"/>
    </xf>
    <xf numFmtId="179" fontId="10" fillId="0" borderId="41" xfId="1" applyNumberFormat="1" applyFont="1" applyFill="1" applyBorder="1" applyAlignment="1" applyProtection="1">
      <alignment vertical="center"/>
    </xf>
    <xf numFmtId="179" fontId="10" fillId="0" borderId="36" xfId="1" applyNumberFormat="1" applyFont="1" applyFill="1" applyBorder="1" applyAlignment="1" applyProtection="1">
      <alignment vertical="center"/>
    </xf>
    <xf numFmtId="179" fontId="10" fillId="4" borderId="52" xfId="1" applyNumberFormat="1" applyFont="1" applyFill="1" applyBorder="1" applyAlignment="1">
      <alignment vertical="center"/>
    </xf>
    <xf numFmtId="179" fontId="10" fillId="4" borderId="94" xfId="1" applyNumberFormat="1" applyFont="1" applyFill="1" applyBorder="1" applyAlignment="1">
      <alignment vertical="center"/>
    </xf>
    <xf numFmtId="179" fontId="10" fillId="4" borderId="55" xfId="1" applyNumberFormat="1" applyFont="1" applyFill="1" applyBorder="1" applyAlignment="1">
      <alignment vertical="center"/>
    </xf>
    <xf numFmtId="179" fontId="10" fillId="0" borderId="82" xfId="1" applyNumberFormat="1" applyFont="1" applyBorder="1" applyAlignment="1" applyProtection="1">
      <alignment vertical="center"/>
    </xf>
    <xf numFmtId="179" fontId="10" fillId="0" borderId="12" xfId="1" applyNumberFormat="1" applyFont="1" applyBorder="1" applyAlignment="1" applyProtection="1">
      <alignment vertical="center"/>
    </xf>
    <xf numFmtId="179" fontId="10" fillId="0" borderId="50" xfId="1" applyNumberFormat="1" applyFont="1" applyFill="1" applyBorder="1" applyAlignment="1" applyProtection="1">
      <alignment vertical="center"/>
    </xf>
    <xf numFmtId="179" fontId="10" fillId="0" borderId="6" xfId="1" applyNumberFormat="1" applyFont="1" applyFill="1" applyBorder="1" applyAlignment="1" applyProtection="1">
      <alignment vertical="center"/>
    </xf>
    <xf numFmtId="179" fontId="10" fillId="0" borderId="11" xfId="1" applyNumberFormat="1" applyFont="1" applyFill="1" applyBorder="1" applyAlignment="1" applyProtection="1">
      <alignment vertical="center"/>
    </xf>
    <xf numFmtId="179" fontId="10" fillId="0" borderId="93" xfId="1" applyNumberFormat="1" applyFont="1" applyFill="1" applyBorder="1" applyAlignment="1" applyProtection="1">
      <alignment horizontal="center" vertical="center"/>
    </xf>
    <xf numFmtId="179" fontId="10" fillId="0" borderId="37" xfId="1" applyNumberFormat="1" applyFont="1" applyFill="1" applyBorder="1" applyAlignment="1" applyProtection="1">
      <alignment horizontal="center" vertical="center"/>
    </xf>
    <xf numFmtId="178" fontId="10" fillId="0" borderId="80" xfId="1" applyNumberFormat="1" applyFont="1" applyBorder="1" applyAlignment="1" applyProtection="1">
      <alignment horizontal="center" vertical="center"/>
      <protection locked="0"/>
    </xf>
    <xf numFmtId="178" fontId="10" fillId="0" borderId="72" xfId="1" applyNumberFormat="1" applyFont="1" applyBorder="1" applyAlignment="1" applyProtection="1">
      <alignment horizontal="center" vertical="center"/>
      <protection locked="0"/>
    </xf>
    <xf numFmtId="178" fontId="10" fillId="0" borderId="73" xfId="1" applyNumberFormat="1" applyFont="1" applyBorder="1" applyAlignment="1" applyProtection="1">
      <alignment horizontal="center" vertical="center"/>
      <protection locked="0"/>
    </xf>
    <xf numFmtId="178" fontId="10" fillId="0" borderId="74" xfId="1" applyNumberFormat="1" applyFont="1" applyBorder="1" applyAlignment="1" applyProtection="1">
      <alignment horizontal="center" vertical="center"/>
      <protection locked="0"/>
    </xf>
    <xf numFmtId="0" fontId="7" fillId="0" borderId="39" xfId="1" applyFont="1" applyBorder="1" applyAlignment="1">
      <alignment horizontal="left" vertical="center"/>
    </xf>
    <xf numFmtId="179" fontId="10" fillId="0" borderId="9" xfId="1" applyNumberFormat="1" applyFont="1" applyBorder="1" applyAlignment="1" applyProtection="1">
      <alignment horizontal="center" vertical="center"/>
      <protection locked="0"/>
    </xf>
    <xf numFmtId="179" fontId="10" fillId="0" borderId="38" xfId="1" applyNumberFormat="1" applyFont="1" applyBorder="1" applyAlignment="1" applyProtection="1">
      <alignment horizontal="center" vertical="center"/>
      <protection locked="0"/>
    </xf>
    <xf numFmtId="179" fontId="10" fillId="0" borderId="0" xfId="1" applyNumberFormat="1" applyFont="1" applyBorder="1" applyAlignment="1" applyProtection="1">
      <alignment horizontal="center" vertical="center"/>
      <protection locked="0"/>
    </xf>
    <xf numFmtId="179" fontId="10" fillId="0" borderId="47" xfId="1" applyNumberFormat="1" applyFont="1" applyBorder="1" applyAlignment="1" applyProtection="1">
      <alignment horizontal="center" vertical="center"/>
      <protection locked="0"/>
    </xf>
    <xf numFmtId="179" fontId="10" fillId="0" borderId="104" xfId="1" applyNumberFormat="1" applyFont="1" applyBorder="1" applyAlignment="1" applyProtection="1">
      <alignment horizontal="center" vertical="center"/>
      <protection locked="0"/>
    </xf>
    <xf numFmtId="179" fontId="10" fillId="0" borderId="103" xfId="1" applyNumberFormat="1" applyFont="1" applyBorder="1" applyAlignment="1" applyProtection="1">
      <alignment horizontal="center" vertical="top"/>
      <protection locked="0"/>
    </xf>
    <xf numFmtId="179" fontId="10" fillId="0" borderId="9" xfId="1" applyNumberFormat="1" applyFont="1" applyBorder="1" applyAlignment="1" applyProtection="1">
      <alignment horizontal="center" vertical="top"/>
      <protection locked="0"/>
    </xf>
    <xf numFmtId="179" fontId="10" fillId="0" borderId="7" xfId="1" applyNumberFormat="1" applyFont="1" applyBorder="1" applyAlignment="1" applyProtection="1">
      <alignment horizontal="center" vertical="top"/>
      <protection locked="0"/>
    </xf>
    <xf numFmtId="179" fontId="10" fillId="0" borderId="78" xfId="1" applyNumberFormat="1" applyFont="1" applyBorder="1" applyAlignment="1" applyProtection="1">
      <alignment horizontal="center" vertical="top"/>
      <protection locked="0"/>
    </xf>
    <xf numFmtId="179" fontId="10" fillId="0" borderId="0" xfId="1" applyNumberFormat="1" applyFont="1" applyBorder="1" applyAlignment="1" applyProtection="1">
      <alignment horizontal="center" vertical="top"/>
      <protection locked="0"/>
    </xf>
    <xf numFmtId="179" fontId="10" fillId="0" borderId="10" xfId="1" applyNumberFormat="1" applyFont="1" applyBorder="1" applyAlignment="1" applyProtection="1">
      <alignment horizontal="center" vertical="top"/>
      <protection locked="0"/>
    </xf>
    <xf numFmtId="179" fontId="10" fillId="0" borderId="12" xfId="1" applyNumberFormat="1" applyFont="1" applyBorder="1" applyAlignment="1" applyProtection="1">
      <alignment horizontal="center" vertical="top"/>
      <protection locked="0"/>
    </xf>
    <xf numFmtId="179" fontId="10" fillId="0" borderId="13" xfId="1" applyNumberFormat="1" applyFont="1" applyBorder="1" applyAlignment="1" applyProtection="1">
      <alignment horizontal="center" vertical="top"/>
      <protection locked="0"/>
    </xf>
    <xf numFmtId="0" fontId="33" fillId="2" borderId="16" xfId="1" applyFont="1" applyFill="1" applyBorder="1" applyAlignment="1">
      <alignment horizontal="center" vertical="center"/>
    </xf>
    <xf numFmtId="0" fontId="33" fillId="2" borderId="57" xfId="1" applyFont="1" applyFill="1" applyBorder="1" applyAlignment="1">
      <alignment horizontal="center" vertical="center"/>
    </xf>
    <xf numFmtId="0" fontId="33" fillId="2" borderId="15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183" fontId="7" fillId="0" borderId="0" xfId="1" applyNumberFormat="1" applyFont="1" applyFill="1" applyBorder="1" applyAlignment="1">
      <alignment horizontal="center" vertical="center"/>
    </xf>
    <xf numFmtId="0" fontId="9" fillId="0" borderId="41" xfId="1" applyFont="1" applyBorder="1" applyAlignment="1">
      <alignment horizontal="distributed" vertical="center" wrapText="1"/>
    </xf>
    <xf numFmtId="0" fontId="9" fillId="0" borderId="96" xfId="1" applyFont="1" applyBorder="1" applyAlignment="1">
      <alignment horizontal="distributed" vertical="center"/>
    </xf>
    <xf numFmtId="0" fontId="9" fillId="0" borderId="6" xfId="1" applyFont="1" applyBorder="1" applyAlignment="1">
      <alignment horizontal="distributed" vertical="center" wrapText="1"/>
    </xf>
    <xf numFmtId="0" fontId="9" fillId="0" borderId="98" xfId="1" applyFont="1" applyBorder="1" applyAlignment="1">
      <alignment horizontal="distributed" vertical="center"/>
    </xf>
    <xf numFmtId="0" fontId="9" fillId="0" borderId="81" xfId="1" applyFont="1" applyBorder="1" applyAlignment="1">
      <alignment horizontal="distributed" vertical="center"/>
    </xf>
    <xf numFmtId="0" fontId="7" fillId="0" borderId="12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179" fontId="7" fillId="0" borderId="2" xfId="1" applyNumberFormat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51" fillId="0" borderId="77" xfId="1" applyFont="1" applyFill="1" applyBorder="1" applyAlignment="1">
      <alignment horizontal="center" vertical="center" wrapText="1"/>
    </xf>
    <xf numFmtId="0" fontId="51" fillId="0" borderId="17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textRotation="255" shrinkToFit="1"/>
    </xf>
    <xf numFmtId="0" fontId="9" fillId="0" borderId="96" xfId="1" applyFont="1" applyBorder="1" applyAlignment="1">
      <alignment horizontal="center" vertical="center"/>
    </xf>
    <xf numFmtId="0" fontId="9" fillId="0" borderId="94" xfId="1" applyFont="1" applyBorder="1" applyAlignment="1">
      <alignment horizontal="distributed" vertical="center"/>
    </xf>
    <xf numFmtId="0" fontId="9" fillId="0" borderId="97" xfId="1" applyFont="1" applyBorder="1" applyAlignment="1">
      <alignment horizontal="distributed" vertical="center"/>
    </xf>
    <xf numFmtId="0" fontId="9" fillId="0" borderId="31" xfId="1" applyFont="1" applyBorder="1" applyAlignment="1">
      <alignment horizontal="center" vertical="center"/>
    </xf>
    <xf numFmtId="0" fontId="9" fillId="0" borderId="39" xfId="1" applyFont="1" applyBorder="1" applyAlignment="1">
      <alignment horizontal="center" vertical="center"/>
    </xf>
    <xf numFmtId="0" fontId="9" fillId="0" borderId="37" xfId="1" applyFont="1" applyBorder="1" applyAlignment="1">
      <alignment horizontal="center" vertical="center"/>
    </xf>
    <xf numFmtId="0" fontId="9" fillId="0" borderId="43" xfId="1" applyFont="1" applyBorder="1" applyAlignment="1">
      <alignment horizontal="center" vertical="center"/>
    </xf>
    <xf numFmtId="180" fontId="7" fillId="2" borderId="16" xfId="1" applyNumberFormat="1" applyFont="1" applyFill="1" applyBorder="1" applyAlignment="1">
      <alignment horizontal="center" vertical="center"/>
    </xf>
    <xf numFmtId="180" fontId="7" fillId="2" borderId="57" xfId="1" applyNumberFormat="1" applyFont="1" applyFill="1" applyBorder="1" applyAlignment="1">
      <alignment horizontal="center" vertical="center"/>
    </xf>
    <xf numFmtId="0" fontId="12" fillId="0" borderId="6" xfId="1" applyFont="1" applyBorder="1" applyAlignment="1">
      <alignment horizontal="center" vertical="center" textRotation="255" shrinkToFit="1"/>
    </xf>
    <xf numFmtId="0" fontId="9" fillId="0" borderId="41" xfId="1" applyFont="1" applyBorder="1" applyAlignment="1">
      <alignment horizontal="distributed" vertical="center"/>
    </xf>
    <xf numFmtId="0" fontId="9" fillId="0" borderId="94" xfId="1" applyFont="1" applyBorder="1" applyAlignment="1">
      <alignment horizontal="center" vertical="center"/>
    </xf>
    <xf numFmtId="0" fontId="9" fillId="0" borderId="97" xfId="1" applyFont="1" applyBorder="1" applyAlignment="1">
      <alignment horizontal="center" vertical="center"/>
    </xf>
    <xf numFmtId="0" fontId="9" fillId="0" borderId="37" xfId="1" applyFont="1" applyBorder="1" applyAlignment="1">
      <alignment horizontal="distributed" vertical="center" wrapText="1"/>
    </xf>
    <xf numFmtId="0" fontId="9" fillId="0" borderId="43" xfId="1" applyFont="1" applyBorder="1" applyAlignment="1">
      <alignment horizontal="distributed" vertical="center"/>
    </xf>
    <xf numFmtId="180" fontId="7" fillId="0" borderId="74" xfId="1" applyNumberFormat="1" applyFont="1" applyBorder="1" applyAlignment="1">
      <alignment horizontal="center" vertical="center"/>
    </xf>
    <xf numFmtId="180" fontId="7" fillId="0" borderId="12" xfId="1" applyNumberFormat="1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center"/>
    </xf>
    <xf numFmtId="0" fontId="9" fillId="0" borderId="95" xfId="1" applyFont="1" applyBorder="1" applyAlignment="1">
      <alignment horizontal="center" vertical="center"/>
    </xf>
    <xf numFmtId="0" fontId="9" fillId="0" borderId="81" xfId="1" applyFont="1" applyBorder="1" applyAlignment="1">
      <alignment horizontal="center" vertical="center"/>
    </xf>
    <xf numFmtId="0" fontId="12" fillId="0" borderId="81" xfId="1" applyFont="1" applyBorder="1" applyAlignment="1">
      <alignment horizontal="distributed" vertical="center"/>
    </xf>
    <xf numFmtId="0" fontId="65" fillId="0" borderId="0" xfId="1" applyFont="1" applyBorder="1" applyAlignment="1">
      <alignment horizontal="center" vertical="center"/>
    </xf>
    <xf numFmtId="0" fontId="65" fillId="0" borderId="140" xfId="1" applyFont="1" applyBorder="1" applyAlignment="1">
      <alignment horizontal="center" vertical="center"/>
    </xf>
    <xf numFmtId="0" fontId="66" fillId="0" borderId="119" xfId="1" applyFont="1" applyBorder="1" applyAlignment="1">
      <alignment horizontal="center" vertical="center"/>
    </xf>
    <xf numFmtId="0" fontId="66" fillId="0" borderId="14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180" fontId="7" fillId="3" borderId="84" xfId="1" applyNumberFormat="1" applyFont="1" applyFill="1" applyBorder="1" applyAlignment="1" applyProtection="1">
      <alignment horizontal="center" vertical="center"/>
      <protection locked="0"/>
    </xf>
    <xf numFmtId="180" fontId="7" fillId="3" borderId="68" xfId="1" applyNumberFormat="1" applyFont="1" applyFill="1" applyBorder="1" applyAlignment="1" applyProtection="1">
      <alignment horizontal="center" vertical="center"/>
      <protection locked="0"/>
    </xf>
    <xf numFmtId="0" fontId="51" fillId="3" borderId="77" xfId="1" applyFont="1" applyFill="1" applyBorder="1" applyAlignment="1">
      <alignment horizontal="center" vertical="center" wrapText="1"/>
    </xf>
    <xf numFmtId="0" fontId="51" fillId="3" borderId="17" xfId="1" applyFont="1" applyFill="1" applyBorder="1" applyAlignment="1">
      <alignment horizontal="center" vertical="center" wrapText="1"/>
    </xf>
    <xf numFmtId="0" fontId="12" fillId="0" borderId="50" xfId="1" applyFont="1" applyBorder="1" applyAlignment="1">
      <alignment horizontal="distributed" vertical="center" wrapText="1"/>
    </xf>
    <xf numFmtId="0" fontId="12" fillId="0" borderId="6" xfId="1" applyFont="1" applyBorder="1" applyAlignment="1">
      <alignment horizontal="distributed" vertical="center"/>
    </xf>
    <xf numFmtId="0" fontId="12" fillId="0" borderId="11" xfId="1" applyFont="1" applyBorder="1" applyAlignment="1">
      <alignment horizontal="distributed" vertical="center"/>
    </xf>
    <xf numFmtId="182" fontId="10" fillId="2" borderId="19" xfId="1" applyNumberFormat="1" applyFont="1" applyFill="1" applyBorder="1" applyAlignment="1" applyProtection="1">
      <alignment horizontal="right" vertical="center"/>
      <protection locked="0"/>
    </xf>
    <xf numFmtId="182" fontId="10" fillId="2" borderId="20" xfId="1" applyNumberFormat="1" applyFont="1" applyFill="1" applyBorder="1" applyAlignment="1" applyProtection="1">
      <alignment horizontal="right" vertical="center"/>
      <protection locked="0"/>
    </xf>
    <xf numFmtId="182" fontId="10" fillId="2" borderId="21" xfId="1" applyNumberFormat="1" applyFont="1" applyFill="1" applyBorder="1" applyAlignment="1" applyProtection="1">
      <alignment horizontal="right" vertical="center"/>
      <protection locked="0"/>
    </xf>
    <xf numFmtId="0" fontId="9" fillId="0" borderId="120" xfId="1" applyFont="1" applyBorder="1" applyAlignment="1">
      <alignment horizontal="distributed" vertical="center"/>
    </xf>
    <xf numFmtId="179" fontId="10" fillId="0" borderId="74" xfId="1" applyNumberFormat="1" applyFont="1" applyBorder="1" applyAlignment="1" applyProtection="1">
      <alignment vertical="center"/>
    </xf>
    <xf numFmtId="182" fontId="10" fillId="2" borderId="16" xfId="1" applyNumberFormat="1" applyFont="1" applyFill="1" applyBorder="1" applyAlignment="1" applyProtection="1">
      <alignment vertical="center"/>
      <protection locked="0"/>
    </xf>
    <xf numFmtId="182" fontId="10" fillId="2" borderId="57" xfId="1" applyNumberFormat="1" applyFont="1" applyFill="1" applyBorder="1" applyAlignment="1" applyProtection="1">
      <alignment vertical="center"/>
      <protection locked="0"/>
    </xf>
    <xf numFmtId="182" fontId="10" fillId="2" borderId="15" xfId="1" applyNumberFormat="1" applyFont="1" applyFill="1" applyBorder="1" applyAlignment="1" applyProtection="1">
      <alignment vertical="center"/>
      <protection locked="0"/>
    </xf>
    <xf numFmtId="182" fontId="10" fillId="0" borderId="33" xfId="1" applyNumberFormat="1" applyFont="1" applyFill="1" applyBorder="1" applyAlignment="1" applyProtection="1">
      <alignment vertical="center"/>
    </xf>
    <xf numFmtId="182" fontId="10" fillId="0" borderId="1" xfId="1" applyNumberFormat="1" applyFont="1" applyFill="1" applyBorder="1" applyAlignment="1" applyProtection="1">
      <alignment vertical="center"/>
    </xf>
    <xf numFmtId="182" fontId="10" fillId="0" borderId="2" xfId="1" applyNumberFormat="1" applyFont="1" applyFill="1" applyBorder="1" applyAlignment="1" applyProtection="1">
      <alignment vertical="center"/>
    </xf>
    <xf numFmtId="179" fontId="10" fillId="0" borderId="0" xfId="1" applyNumberFormat="1" applyFont="1" applyBorder="1" applyAlignment="1" applyProtection="1">
      <alignment vertical="center"/>
    </xf>
    <xf numFmtId="179" fontId="10" fillId="0" borderId="9" xfId="1" applyNumberFormat="1" applyFont="1" applyBorder="1" applyAlignment="1" applyProtection="1">
      <alignment vertical="center"/>
    </xf>
    <xf numFmtId="0" fontId="11" fillId="0" borderId="34" xfId="1" applyFont="1" applyBorder="1" applyAlignment="1">
      <alignment horizontal="left" vertical="center"/>
    </xf>
    <xf numFmtId="0" fontId="7" fillId="0" borderId="34" xfId="1" applyFont="1" applyBorder="1" applyAlignment="1" applyProtection="1">
      <alignment horizontal="left" vertical="center"/>
    </xf>
    <xf numFmtId="0" fontId="7" fillId="0" borderId="104" xfId="1" applyFont="1" applyBorder="1" applyAlignment="1" applyProtection="1">
      <alignment horizontal="left" vertical="center"/>
    </xf>
    <xf numFmtId="182" fontId="10" fillId="2" borderId="87" xfId="1" applyNumberFormat="1" applyFont="1" applyFill="1" applyBorder="1" applyAlignment="1" applyProtection="1">
      <alignment vertical="center"/>
      <protection locked="0"/>
    </xf>
    <xf numFmtId="182" fontId="10" fillId="2" borderId="67" xfId="1" applyNumberFormat="1" applyFont="1" applyFill="1" applyBorder="1" applyAlignment="1" applyProtection="1">
      <alignment vertical="center"/>
      <protection locked="0"/>
    </xf>
    <xf numFmtId="182" fontId="10" fillId="2" borderId="88" xfId="1" applyNumberFormat="1" applyFont="1" applyFill="1" applyBorder="1" applyAlignment="1" applyProtection="1">
      <alignment vertical="center"/>
      <protection locked="0"/>
    </xf>
    <xf numFmtId="0" fontId="11" fillId="0" borderId="43" xfId="1" applyFont="1" applyBorder="1" applyAlignment="1">
      <alignment horizontal="left" vertical="center"/>
    </xf>
    <xf numFmtId="0" fontId="12" fillId="0" borderId="93" xfId="1" applyFont="1" applyBorder="1" applyAlignment="1">
      <alignment horizontal="center" vertical="center"/>
    </xf>
    <xf numFmtId="0" fontId="12" fillId="0" borderId="42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9" fillId="0" borderId="78" xfId="1" applyFont="1" applyBorder="1" applyAlignment="1">
      <alignment horizontal="distributed" vertical="center" wrapText="1"/>
    </xf>
    <xf numFmtId="0" fontId="9" fillId="0" borderId="0" xfId="1" applyFont="1" applyBorder="1" applyAlignment="1">
      <alignment horizontal="distributed" vertical="center" wrapText="1"/>
    </xf>
    <xf numFmtId="179" fontId="10" fillId="0" borderId="0" xfId="1" applyNumberFormat="1" applyFont="1" applyFill="1" applyBorder="1" applyAlignment="1" applyProtection="1">
      <alignment horizontal="right" vertical="center"/>
    </xf>
    <xf numFmtId="0" fontId="9" fillId="0" borderId="77" xfId="1" applyFont="1" applyBorder="1" applyAlignment="1">
      <alignment horizontal="distributed" vertical="center" wrapText="1"/>
    </xf>
    <xf numFmtId="0" fontId="9" fillId="0" borderId="17" xfId="1" applyFont="1" applyBorder="1" applyAlignment="1">
      <alignment horizontal="distributed" vertical="center" wrapText="1"/>
    </xf>
    <xf numFmtId="0" fontId="9" fillId="0" borderId="124" xfId="1" applyFont="1" applyBorder="1" applyAlignment="1">
      <alignment horizontal="distributed" vertical="center" wrapText="1"/>
    </xf>
    <xf numFmtId="0" fontId="9" fillId="0" borderId="73" xfId="1" applyFont="1" applyBorder="1" applyAlignment="1">
      <alignment horizontal="distributed" vertical="center" wrapText="1"/>
    </xf>
    <xf numFmtId="0" fontId="9" fillId="0" borderId="74" xfId="1" applyFont="1" applyBorder="1" applyAlignment="1">
      <alignment horizontal="distributed" vertical="center" wrapText="1"/>
    </xf>
    <xf numFmtId="0" fontId="43" fillId="0" borderId="44" xfId="1" applyFont="1" applyBorder="1" applyAlignment="1">
      <alignment horizontal="center" vertical="center" textRotation="255"/>
    </xf>
    <xf numFmtId="0" fontId="43" fillId="0" borderId="50" xfId="1" applyFont="1" applyBorder="1" applyAlignment="1">
      <alignment horizontal="center" vertical="center" textRotation="255"/>
    </xf>
    <xf numFmtId="179" fontId="10" fillId="0" borderId="33" xfId="1" applyNumberFormat="1" applyFont="1" applyBorder="1" applyAlignment="1" applyProtection="1">
      <alignment vertical="center"/>
    </xf>
    <xf numFmtId="179" fontId="10" fillId="0" borderId="1" xfId="1" applyNumberFormat="1" applyFont="1" applyBorder="1" applyAlignment="1" applyProtection="1">
      <alignment vertical="center"/>
    </xf>
    <xf numFmtId="179" fontId="10" fillId="0" borderId="2" xfId="1" applyNumberFormat="1" applyFont="1" applyBorder="1" applyAlignment="1" applyProtection="1">
      <alignment vertical="center"/>
    </xf>
    <xf numFmtId="179" fontId="10" fillId="0" borderId="82" xfId="1" applyNumberFormat="1" applyFont="1" applyBorder="1" applyAlignment="1" applyProtection="1">
      <alignment horizontal="right" vertical="center"/>
      <protection locked="0"/>
    </xf>
    <xf numFmtId="179" fontId="10" fillId="0" borderId="77" xfId="1" applyNumberFormat="1" applyFont="1" applyBorder="1" applyAlignment="1" applyProtection="1">
      <alignment horizontal="right" vertical="center"/>
      <protection locked="0"/>
    </xf>
    <xf numFmtId="179" fontId="10" fillId="0" borderId="17" xfId="1" applyNumberFormat="1" applyFont="1" applyBorder="1" applyAlignment="1" applyProtection="1">
      <alignment horizontal="right" vertical="center"/>
      <protection locked="0"/>
    </xf>
    <xf numFmtId="179" fontId="10" fillId="0" borderId="50" xfId="1" applyNumberFormat="1" applyFont="1" applyBorder="1" applyAlignment="1" applyProtection="1">
      <alignment vertical="center"/>
    </xf>
    <xf numFmtId="179" fontId="10" fillId="0" borderId="6" xfId="1" applyNumberFormat="1" applyFont="1" applyBorder="1" applyAlignment="1" applyProtection="1">
      <alignment vertical="center"/>
    </xf>
    <xf numFmtId="179" fontId="10" fillId="0" borderId="11" xfId="1" applyNumberFormat="1" applyFont="1" applyBorder="1" applyAlignment="1" applyProtection="1">
      <alignment vertical="center"/>
    </xf>
    <xf numFmtId="179" fontId="10" fillId="0" borderId="78" xfId="1" applyNumberFormat="1" applyFont="1" applyBorder="1" applyAlignment="1" applyProtection="1">
      <alignment horizontal="right" vertical="center"/>
      <protection locked="0"/>
    </xf>
    <xf numFmtId="179" fontId="10" fillId="4" borderId="93" xfId="1" applyNumberFormat="1" applyFont="1" applyFill="1" applyBorder="1" applyAlignment="1">
      <alignment horizontal="right" vertical="center"/>
    </xf>
    <xf numFmtId="179" fontId="10" fillId="4" borderId="52" xfId="1" applyNumberFormat="1" applyFont="1" applyFill="1" applyBorder="1" applyAlignment="1" applyProtection="1">
      <alignment vertical="center"/>
    </xf>
    <xf numFmtId="179" fontId="10" fillId="4" borderId="94" xfId="1" applyNumberFormat="1" applyFont="1" applyFill="1" applyBorder="1" applyAlignment="1" applyProtection="1">
      <alignment vertical="center"/>
    </xf>
    <xf numFmtId="179" fontId="10" fillId="4" borderId="55" xfId="1" applyNumberFormat="1" applyFont="1" applyFill="1" applyBorder="1" applyAlignment="1" applyProtection="1">
      <alignment vertical="center"/>
    </xf>
    <xf numFmtId="179" fontId="10" fillId="0" borderId="93" xfId="1" applyNumberFormat="1" applyFont="1" applyFill="1" applyBorder="1" applyAlignment="1" applyProtection="1">
      <alignment vertical="center"/>
    </xf>
    <xf numFmtId="179" fontId="10" fillId="0" borderId="37" xfId="1" applyNumberFormat="1" applyFont="1" applyFill="1" applyBorder="1" applyAlignment="1" applyProtection="1">
      <alignment vertical="center"/>
    </xf>
    <xf numFmtId="0" fontId="9" fillId="0" borderId="36" xfId="1" applyFont="1" applyBorder="1" applyAlignment="1" applyProtection="1">
      <alignment horizontal="center" vertical="center"/>
      <protection locked="0"/>
    </xf>
    <xf numFmtId="0" fontId="9" fillId="0" borderId="43" xfId="1" applyFont="1" applyBorder="1" applyAlignment="1" applyProtection="1">
      <alignment horizontal="center" vertical="center"/>
      <protection locked="0"/>
    </xf>
    <xf numFmtId="179" fontId="10" fillId="2" borderId="87" xfId="1" applyNumberFormat="1" applyFont="1" applyFill="1" applyBorder="1" applyAlignment="1" applyProtection="1">
      <alignment horizontal="right" vertical="center"/>
      <protection locked="0"/>
    </xf>
    <xf numFmtId="179" fontId="10" fillId="2" borderId="67" xfId="1" applyNumberFormat="1" applyFont="1" applyFill="1" applyBorder="1" applyAlignment="1" applyProtection="1">
      <alignment horizontal="right" vertical="center"/>
      <protection locked="0"/>
    </xf>
    <xf numFmtId="179" fontId="10" fillId="2" borderId="88" xfId="1" applyNumberFormat="1" applyFont="1" applyFill="1" applyBorder="1" applyAlignment="1" applyProtection="1">
      <alignment horizontal="right" vertical="center"/>
      <protection locked="0"/>
    </xf>
    <xf numFmtId="0" fontId="7" fillId="0" borderId="43" xfId="1" applyFont="1" applyBorder="1" applyAlignment="1">
      <alignment horizontal="left" vertical="center"/>
    </xf>
    <xf numFmtId="0" fontId="7" fillId="0" borderId="125" xfId="1" applyFont="1" applyBorder="1" applyAlignment="1">
      <alignment horizontal="left" vertical="center"/>
    </xf>
    <xf numFmtId="0" fontId="7" fillId="0" borderId="89" xfId="1" applyFont="1" applyBorder="1" applyAlignment="1">
      <alignment horizontal="left" vertical="center"/>
    </xf>
    <xf numFmtId="0" fontId="61" fillId="0" borderId="50" xfId="1" applyFont="1" applyBorder="1" applyAlignment="1">
      <alignment horizontal="left" vertical="center"/>
    </xf>
    <xf numFmtId="0" fontId="62" fillId="0" borderId="6" xfId="1" applyFont="1" applyBorder="1" applyAlignment="1">
      <alignment horizontal="left" vertical="center"/>
    </xf>
    <xf numFmtId="0" fontId="62" fillId="0" borderId="11" xfId="1" applyFont="1" applyBorder="1" applyAlignment="1">
      <alignment horizontal="left" vertical="center"/>
    </xf>
    <xf numFmtId="179" fontId="10" fillId="0" borderId="78" xfId="1" applyNumberFormat="1" applyFont="1" applyFill="1" applyBorder="1" applyAlignment="1" applyProtection="1">
      <alignment vertical="center"/>
    </xf>
    <xf numFmtId="179" fontId="10" fillId="0" borderId="0" xfId="1" applyNumberFormat="1" applyFont="1" applyFill="1" applyBorder="1" applyAlignment="1" applyProtection="1">
      <alignment vertical="center"/>
    </xf>
    <xf numFmtId="0" fontId="9" fillId="0" borderId="34" xfId="1" applyFont="1" applyBorder="1" applyAlignment="1" applyProtection="1">
      <alignment horizontal="center" vertical="center"/>
      <protection locked="0"/>
    </xf>
    <xf numFmtId="179" fontId="10" fillId="0" borderId="108" xfId="1" applyNumberFormat="1" applyFont="1" applyFill="1" applyBorder="1" applyAlignment="1" applyProtection="1">
      <alignment horizontal="right" vertical="center"/>
    </xf>
    <xf numFmtId="179" fontId="10" fillId="0" borderId="12" xfId="1" applyNumberFormat="1" applyFont="1" applyFill="1" applyBorder="1" applyAlignment="1" applyProtection="1">
      <alignment horizontal="right" vertical="center"/>
    </xf>
    <xf numFmtId="179" fontId="10" fillId="0" borderId="14" xfId="1" applyNumberFormat="1" applyFont="1" applyFill="1" applyBorder="1" applyAlignment="1" applyProtection="1">
      <alignment horizontal="right" vertical="center"/>
    </xf>
    <xf numFmtId="0" fontId="9" fillId="0" borderId="14" xfId="1" applyFont="1" applyBorder="1" applyAlignment="1">
      <alignment horizontal="distributed" vertical="center"/>
    </xf>
    <xf numFmtId="0" fontId="7" fillId="0" borderId="34" xfId="1" applyFont="1" applyBorder="1" applyAlignment="1">
      <alignment horizontal="left" vertical="center"/>
    </xf>
    <xf numFmtId="184" fontId="3" fillId="0" borderId="36" xfId="1" applyNumberFormat="1" applyFont="1" applyFill="1" applyBorder="1" applyAlignment="1" applyProtection="1">
      <alignment vertical="center"/>
    </xf>
    <xf numFmtId="184" fontId="3" fillId="0" borderId="37" xfId="1" applyNumberFormat="1" applyFont="1" applyFill="1" applyBorder="1" applyAlignment="1" applyProtection="1">
      <alignment vertical="center"/>
    </xf>
    <xf numFmtId="0" fontId="7" fillId="0" borderId="7" xfId="1" applyFont="1" applyBorder="1" applyAlignment="1">
      <alignment horizontal="left" vertical="center"/>
    </xf>
    <xf numFmtId="0" fontId="9" fillId="0" borderId="54" xfId="1" applyFont="1" applyBorder="1" applyAlignment="1">
      <alignment horizontal="distributed" vertical="center"/>
    </xf>
    <xf numFmtId="184" fontId="3" fillId="0" borderId="11" xfId="1" applyNumberFormat="1" applyFont="1" applyFill="1" applyBorder="1" applyAlignment="1" applyProtection="1">
      <alignment vertical="center"/>
    </xf>
    <xf numFmtId="184" fontId="3" fillId="0" borderId="12" xfId="1" applyNumberFormat="1" applyFont="1" applyFill="1" applyBorder="1" applyAlignment="1" applyProtection="1">
      <alignment vertical="center"/>
    </xf>
    <xf numFmtId="182" fontId="10" fillId="2" borderId="22" xfId="1" applyNumberFormat="1" applyFont="1" applyFill="1" applyBorder="1" applyAlignment="1" applyProtection="1">
      <alignment horizontal="right" vertical="center"/>
      <protection locked="0"/>
    </xf>
    <xf numFmtId="182" fontId="10" fillId="2" borderId="0" xfId="1" applyNumberFormat="1" applyFont="1" applyFill="1" applyBorder="1" applyAlignment="1" applyProtection="1">
      <alignment horizontal="right" vertical="center"/>
      <protection locked="0"/>
    </xf>
    <xf numFmtId="182" fontId="10" fillId="2" borderId="18" xfId="1" applyNumberFormat="1" applyFont="1" applyFill="1" applyBorder="1" applyAlignment="1" applyProtection="1">
      <alignment horizontal="right" vertical="center"/>
      <protection locked="0"/>
    </xf>
    <xf numFmtId="179" fontId="10" fillId="0" borderId="82" xfId="1" applyNumberFormat="1" applyFont="1" applyFill="1" applyBorder="1" applyAlignment="1" applyProtection="1">
      <alignment horizontal="center" vertical="center"/>
      <protection locked="0"/>
    </xf>
    <xf numFmtId="179" fontId="10" fillId="0" borderId="12" xfId="1" applyNumberFormat="1" applyFont="1" applyFill="1" applyBorder="1" applyAlignment="1" applyProtection="1">
      <alignment horizontal="center" vertical="center"/>
      <protection locked="0"/>
    </xf>
    <xf numFmtId="179" fontId="10" fillId="0" borderId="104" xfId="1" applyNumberFormat="1" applyFont="1" applyFill="1" applyBorder="1" applyAlignment="1" applyProtection="1">
      <alignment horizontal="center" vertical="center"/>
      <protection locked="0"/>
    </xf>
    <xf numFmtId="0" fontId="9" fillId="0" borderId="11" xfId="1" applyFont="1" applyBorder="1" applyAlignment="1" applyProtection="1">
      <alignment horizontal="left" vertical="center"/>
      <protection locked="0"/>
    </xf>
    <xf numFmtId="0" fontId="9" fillId="0" borderId="12" xfId="1" applyFont="1" applyBorder="1" applyAlignment="1" applyProtection="1">
      <alignment horizontal="left" vertical="center"/>
      <protection locked="0"/>
    </xf>
    <xf numFmtId="0" fontId="12" fillId="0" borderId="137" xfId="1" applyFont="1" applyBorder="1" applyAlignment="1">
      <alignment horizontal="distributed" vertical="center" wrapText="1"/>
    </xf>
    <xf numFmtId="0" fontId="12" fillId="0" borderId="138" xfId="1" applyFont="1" applyBorder="1" applyAlignment="1">
      <alignment horizontal="distributed" vertical="center" wrapText="1"/>
    </xf>
    <xf numFmtId="0" fontId="12" fillId="0" borderId="139" xfId="1" applyFont="1" applyBorder="1" applyAlignment="1">
      <alignment horizontal="distributed" vertical="center" wrapText="1"/>
    </xf>
    <xf numFmtId="179" fontId="10" fillId="2" borderId="19" xfId="1" applyNumberFormat="1" applyFont="1" applyFill="1" applyBorder="1" applyAlignment="1" applyProtection="1">
      <alignment horizontal="center" vertical="center"/>
      <protection locked="0"/>
    </xf>
    <xf numFmtId="179" fontId="10" fillId="2" borderId="21" xfId="1" applyNumberFormat="1" applyFont="1" applyFill="1" applyBorder="1" applyAlignment="1" applyProtection="1">
      <alignment horizontal="center" vertical="center"/>
      <protection locked="0"/>
    </xf>
    <xf numFmtId="179" fontId="10" fillId="0" borderId="77" xfId="1" applyNumberFormat="1" applyFont="1" applyBorder="1" applyAlignment="1" applyProtection="1">
      <alignment horizontal="center" vertical="center"/>
      <protection locked="0"/>
    </xf>
    <xf numFmtId="179" fontId="10" fillId="0" borderId="17" xfId="1" applyNumberFormat="1" applyFont="1" applyBorder="1" applyAlignment="1" applyProtection="1">
      <alignment horizontal="center" vertical="center"/>
      <protection locked="0"/>
    </xf>
    <xf numFmtId="179" fontId="10" fillId="0" borderId="3" xfId="1" applyNumberFormat="1" applyFont="1" applyBorder="1" applyAlignment="1" applyProtection="1">
      <alignment horizontal="center" vertical="center"/>
      <protection locked="0"/>
    </xf>
    <xf numFmtId="179" fontId="10" fillId="0" borderId="34" xfId="1" applyNumberFormat="1" applyFont="1" applyBorder="1" applyAlignment="1" applyProtection="1">
      <alignment horizontal="center" vertical="center"/>
      <protection locked="0"/>
    </xf>
    <xf numFmtId="179" fontId="10" fillId="0" borderId="82" xfId="1" applyNumberFormat="1" applyFont="1" applyBorder="1" applyAlignment="1" applyProtection="1">
      <alignment horizontal="center" vertical="top"/>
      <protection locked="0"/>
    </xf>
    <xf numFmtId="0" fontId="43" fillId="0" borderId="4" xfId="1" applyFont="1" applyBorder="1" applyAlignment="1">
      <alignment horizontal="center" vertical="center" textRotation="255"/>
    </xf>
    <xf numFmtId="0" fontId="43" fillId="0" borderId="6" xfId="1" applyFont="1" applyBorder="1" applyAlignment="1">
      <alignment horizontal="center" vertical="center" textRotation="255"/>
    </xf>
    <xf numFmtId="179" fontId="10" fillId="0" borderId="77" xfId="1" applyNumberFormat="1" applyFont="1" applyFill="1" applyBorder="1" applyAlignment="1" applyProtection="1">
      <alignment horizontal="center" vertical="center"/>
      <protection locked="0"/>
    </xf>
    <xf numFmtId="179" fontId="10" fillId="0" borderId="17" xfId="1" applyNumberFormat="1" applyFont="1" applyFill="1" applyBorder="1" applyAlignment="1" applyProtection="1">
      <alignment horizontal="center" vertical="center"/>
      <protection locked="0"/>
    </xf>
    <xf numFmtId="179" fontId="10" fillId="0" borderId="34" xfId="1" applyNumberFormat="1" applyFont="1" applyFill="1" applyBorder="1" applyAlignment="1" applyProtection="1">
      <alignment horizontal="center" vertical="center"/>
      <protection locked="0"/>
    </xf>
    <xf numFmtId="0" fontId="7" fillId="0" borderId="79" xfId="1" applyFont="1" applyBorder="1" applyAlignment="1">
      <alignment horizontal="right" vertical="center"/>
    </xf>
    <xf numFmtId="0" fontId="33" fillId="0" borderId="12" xfId="1" quotePrefix="1" applyFont="1" applyBorder="1" applyAlignment="1">
      <alignment horizontal="center" vertical="center"/>
    </xf>
    <xf numFmtId="0" fontId="33" fillId="0" borderId="12" xfId="1" applyFont="1" applyBorder="1" applyAlignment="1">
      <alignment horizontal="center" vertical="center"/>
    </xf>
    <xf numFmtId="0" fontId="10" fillId="2" borderId="16" xfId="1" applyFont="1" applyFill="1" applyBorder="1" applyAlignment="1" applyProtection="1">
      <alignment horizontal="center" vertical="center"/>
      <protection locked="0"/>
    </xf>
    <xf numFmtId="0" fontId="10" fillId="2" borderId="57" xfId="1" applyFont="1" applyFill="1" applyBorder="1" applyAlignment="1" applyProtection="1">
      <alignment horizontal="center" vertical="center"/>
      <protection locked="0"/>
    </xf>
    <xf numFmtId="0" fontId="10" fillId="2" borderId="15" xfId="1" applyFont="1" applyFill="1" applyBorder="1" applyAlignment="1" applyProtection="1">
      <alignment horizontal="center" vertical="center"/>
      <protection locked="0"/>
    </xf>
    <xf numFmtId="0" fontId="5" fillId="3" borderId="112" xfId="1" applyFont="1" applyFill="1" applyBorder="1" applyAlignment="1" applyProtection="1">
      <alignment horizontal="center" vertical="center"/>
      <protection locked="0"/>
    </xf>
    <xf numFmtId="0" fontId="5" fillId="3" borderId="113" xfId="1" applyFont="1" applyFill="1" applyBorder="1" applyAlignment="1" applyProtection="1">
      <alignment horizontal="center" vertical="center"/>
      <protection locked="0"/>
    </xf>
    <xf numFmtId="0" fontId="5" fillId="3" borderId="114" xfId="1" applyFont="1" applyFill="1" applyBorder="1" applyAlignment="1" applyProtection="1">
      <alignment horizontal="center" vertical="center"/>
      <protection locked="0"/>
    </xf>
    <xf numFmtId="0" fontId="10" fillId="2" borderId="115" xfId="1" applyFont="1" applyFill="1" applyBorder="1" applyAlignment="1" applyProtection="1">
      <alignment horizontal="center" vertical="center"/>
      <protection locked="0"/>
    </xf>
    <xf numFmtId="0" fontId="10" fillId="2" borderId="116" xfId="1" applyFont="1" applyFill="1" applyBorder="1" applyAlignment="1" applyProtection="1">
      <alignment horizontal="center" vertical="center"/>
      <protection locked="0"/>
    </xf>
    <xf numFmtId="0" fontId="12" fillId="2" borderId="115" xfId="1" applyFont="1" applyFill="1" applyBorder="1" applyAlignment="1" applyProtection="1">
      <alignment horizontal="left" vertical="center"/>
      <protection locked="0"/>
    </xf>
    <xf numFmtId="0" fontId="12" fillId="2" borderId="117" xfId="1" applyFont="1" applyFill="1" applyBorder="1" applyAlignment="1" applyProtection="1">
      <alignment horizontal="left" vertical="center"/>
      <protection locked="0"/>
    </xf>
    <xf numFmtId="0" fontId="12" fillId="2" borderId="116" xfId="1" applyFont="1" applyFill="1" applyBorder="1" applyAlignment="1" applyProtection="1">
      <alignment horizontal="left" vertical="center"/>
      <protection locked="0"/>
    </xf>
    <xf numFmtId="183" fontId="7" fillId="2" borderId="115" xfId="1" applyNumberFormat="1" applyFont="1" applyFill="1" applyBorder="1" applyAlignment="1" applyProtection="1">
      <alignment horizontal="center" vertical="center"/>
      <protection locked="0"/>
    </xf>
    <xf numFmtId="183" fontId="7" fillId="2" borderId="117" xfId="1" applyNumberFormat="1" applyFont="1" applyFill="1" applyBorder="1" applyAlignment="1" applyProtection="1">
      <alignment horizontal="center" vertical="center"/>
      <protection locked="0"/>
    </xf>
    <xf numFmtId="183" fontId="7" fillId="2" borderId="116" xfId="1" applyNumberFormat="1" applyFont="1" applyFill="1" applyBorder="1" applyAlignment="1" applyProtection="1">
      <alignment horizontal="center" vertical="center"/>
      <protection locked="0"/>
    </xf>
    <xf numFmtId="0" fontId="7" fillId="2" borderId="115" xfId="1" applyFont="1" applyFill="1" applyBorder="1" applyAlignment="1" applyProtection="1">
      <alignment horizontal="left" vertical="center"/>
      <protection locked="0"/>
    </xf>
    <xf numFmtId="0" fontId="7" fillId="2" borderId="117" xfId="1" applyFont="1" applyFill="1" applyBorder="1" applyAlignment="1" applyProtection="1">
      <alignment horizontal="left" vertical="center"/>
      <protection locked="0"/>
    </xf>
    <xf numFmtId="0" fontId="7" fillId="2" borderId="116" xfId="1" applyFont="1" applyFill="1" applyBorder="1" applyAlignment="1" applyProtection="1">
      <alignment horizontal="left" vertical="center"/>
      <protection locked="0"/>
    </xf>
    <xf numFmtId="180" fontId="7" fillId="2" borderId="16" xfId="1" applyNumberFormat="1" applyFont="1" applyFill="1" applyBorder="1" applyAlignment="1" applyProtection="1">
      <alignment horizontal="center" vertical="center"/>
      <protection locked="0"/>
    </xf>
    <xf numFmtId="180" fontId="7" fillId="2" borderId="57" xfId="1" applyNumberFormat="1" applyFont="1" applyFill="1" applyBorder="1" applyAlignment="1" applyProtection="1">
      <alignment horizontal="center" vertical="center"/>
      <protection locked="0"/>
    </xf>
    <xf numFmtId="181" fontId="7" fillId="2" borderId="57" xfId="1" applyNumberFormat="1" applyFont="1" applyFill="1" applyBorder="1" applyAlignment="1" applyProtection="1">
      <alignment horizontal="center" vertical="center"/>
      <protection locked="0"/>
    </xf>
    <xf numFmtId="0" fontId="7" fillId="3" borderId="27" xfId="1" applyFont="1" applyFill="1" applyBorder="1" applyAlignment="1" applyProtection="1">
      <alignment horizontal="center" vertical="center"/>
      <protection locked="0"/>
    </xf>
    <xf numFmtId="0" fontId="7" fillId="3" borderId="28" xfId="1" applyFont="1" applyFill="1" applyBorder="1" applyAlignment="1" applyProtection="1">
      <alignment horizontal="center" vertical="center"/>
      <protection locked="0"/>
    </xf>
    <xf numFmtId="0" fontId="7" fillId="3" borderId="64" xfId="1" applyFont="1" applyFill="1" applyBorder="1" applyAlignment="1" applyProtection="1">
      <alignment horizontal="center" vertical="center"/>
      <protection locked="0"/>
    </xf>
    <xf numFmtId="176" fontId="10" fillId="0" borderId="16" xfId="1" applyNumberFormat="1" applyFont="1" applyFill="1" applyBorder="1" applyAlignment="1" applyProtection="1">
      <alignment horizontal="center" vertical="center"/>
      <protection locked="0"/>
    </xf>
    <xf numFmtId="176" fontId="10" fillId="0" borderId="57" xfId="1" applyNumberFormat="1" applyFont="1" applyFill="1" applyBorder="1" applyAlignment="1" applyProtection="1">
      <alignment horizontal="center" vertical="center"/>
      <protection locked="0"/>
    </xf>
    <xf numFmtId="176" fontId="10" fillId="0" borderId="15" xfId="1" applyNumberFormat="1" applyFont="1" applyFill="1" applyBorder="1" applyAlignment="1" applyProtection="1">
      <alignment horizontal="center" vertical="center"/>
      <protection locked="0"/>
    </xf>
    <xf numFmtId="176" fontId="10" fillId="0" borderId="2" xfId="1" applyNumberFormat="1" applyFont="1" applyFill="1" applyBorder="1" applyAlignment="1" applyProtection="1">
      <alignment horizontal="center" vertical="center"/>
      <protection locked="0"/>
    </xf>
    <xf numFmtId="176" fontId="10" fillId="0" borderId="17" xfId="1" applyNumberFormat="1" applyFont="1" applyFill="1" applyBorder="1" applyAlignment="1" applyProtection="1">
      <alignment horizontal="center" vertical="center"/>
      <protection locked="0"/>
    </xf>
    <xf numFmtId="176" fontId="10" fillId="0" borderId="3" xfId="1" applyNumberFormat="1" applyFont="1" applyFill="1" applyBorder="1" applyAlignment="1" applyProtection="1">
      <alignment horizontal="center" vertical="center"/>
      <protection locked="0"/>
    </xf>
    <xf numFmtId="38" fontId="9" fillId="3" borderId="27" xfId="3" applyFont="1" applyFill="1" applyBorder="1" applyAlignment="1" applyProtection="1">
      <alignment horizontal="center" vertical="center" wrapText="1"/>
      <protection locked="0"/>
    </xf>
    <xf numFmtId="38" fontId="9" fillId="3" borderId="64" xfId="3" applyFont="1" applyFill="1" applyBorder="1" applyAlignment="1" applyProtection="1">
      <alignment horizontal="center" vertical="center" wrapText="1"/>
      <protection locked="0"/>
    </xf>
    <xf numFmtId="38" fontId="9" fillId="3" borderId="28" xfId="3" applyFont="1" applyFill="1" applyBorder="1" applyAlignment="1" applyProtection="1">
      <alignment horizontal="center" vertical="center" wrapText="1"/>
      <protection locked="0"/>
    </xf>
  </cellXfs>
  <cellStyles count="4">
    <cellStyle name="桁区切り" xfId="3" builtinId="6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FFFF99"/>
      <color rgb="FFFFFF66"/>
      <color rgb="FF0000FF"/>
      <color rgb="FF008000"/>
      <color rgb="FFFF99FF"/>
      <color rgb="FFFF99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92281</xdr:rowOff>
    </xdr:from>
    <xdr:to>
      <xdr:col>12</xdr:col>
      <xdr:colOff>665543</xdr:colOff>
      <xdr:row>36</xdr:row>
      <xdr:rowOff>56314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92281"/>
          <a:ext cx="8876093" cy="6136233"/>
        </a:xfrm>
        <a:prstGeom prst="rect">
          <a:avLst/>
        </a:prstGeom>
      </xdr:spPr>
    </xdr:pic>
    <xdr:clientData/>
  </xdr:twoCellAnchor>
  <xdr:twoCellAnchor>
    <xdr:from>
      <xdr:col>13</xdr:col>
      <xdr:colOff>523875</xdr:colOff>
      <xdr:row>37</xdr:row>
      <xdr:rowOff>133350</xdr:rowOff>
    </xdr:from>
    <xdr:to>
      <xdr:col>14</xdr:col>
      <xdr:colOff>19050</xdr:colOff>
      <xdr:row>38</xdr:row>
      <xdr:rowOff>152400</xdr:rowOff>
    </xdr:to>
    <xdr:sp macro="" textlink="">
      <xdr:nvSpPr>
        <xdr:cNvPr id="3" name="正方形/長方形 2"/>
        <xdr:cNvSpPr/>
      </xdr:nvSpPr>
      <xdr:spPr>
        <a:xfrm>
          <a:off x="9439275" y="6477000"/>
          <a:ext cx="180975" cy="1905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180;&#20241;&#31649;&#29702;&#12471;&#12540;&#12488;(2020.&#38263;&#37326;&#21172;&#20685;&#23616;&#30435;&#30563;&#35506;)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解説"/>
      <sheetName val="年休管理簿"/>
      <sheetName val="別表（付与日数）"/>
    </sheetNames>
    <sheetDataSet>
      <sheetData sheetId="0" refreshError="1"/>
      <sheetData sheetId="1">
        <row r="89">
          <cell r="A89" t="str">
            <v>0.5年</v>
          </cell>
          <cell r="C89" t="str">
            <v>10日</v>
          </cell>
          <cell r="D89" t="str">
            <v>0.5年</v>
          </cell>
          <cell r="F89" t="str">
            <v>7日</v>
          </cell>
          <cell r="I89" t="str">
            <v>0.5年</v>
          </cell>
          <cell r="K89" t="str">
            <v>5日</v>
          </cell>
          <cell r="L89" t="str">
            <v>0.5年</v>
          </cell>
          <cell r="N89" t="str">
            <v>3日</v>
          </cell>
          <cell r="O89" t="str">
            <v>0.5年</v>
          </cell>
          <cell r="Q89" t="str">
            <v>1日</v>
          </cell>
        </row>
        <row r="90">
          <cell r="A90" t="str">
            <v>1.5年</v>
          </cell>
          <cell r="C90" t="str">
            <v>11日</v>
          </cell>
          <cell r="D90" t="str">
            <v>1.5年</v>
          </cell>
          <cell r="F90" t="str">
            <v>8日</v>
          </cell>
          <cell r="I90" t="str">
            <v>1.5年</v>
          </cell>
          <cell r="K90" t="str">
            <v>6日</v>
          </cell>
          <cell r="L90" t="str">
            <v>1.5年</v>
          </cell>
          <cell r="N90" t="str">
            <v>4日</v>
          </cell>
          <cell r="O90" t="str">
            <v>1.5年</v>
          </cell>
          <cell r="Q90" t="str">
            <v>2日</v>
          </cell>
        </row>
        <row r="91">
          <cell r="A91" t="str">
            <v>2.5年</v>
          </cell>
          <cell r="C91" t="str">
            <v>12日</v>
          </cell>
          <cell r="D91" t="str">
            <v>2.5年</v>
          </cell>
          <cell r="F91" t="str">
            <v>9日</v>
          </cell>
          <cell r="I91" t="str">
            <v>2.5年</v>
          </cell>
          <cell r="K91" t="str">
            <v>6日</v>
          </cell>
          <cell r="L91" t="str">
            <v>2.5年</v>
          </cell>
          <cell r="N91" t="str">
            <v>4日</v>
          </cell>
          <cell r="O91" t="str">
            <v>2.5年</v>
          </cell>
          <cell r="Q91" t="str">
            <v>2日</v>
          </cell>
        </row>
        <row r="92">
          <cell r="A92" t="str">
            <v>3.5年</v>
          </cell>
          <cell r="C92" t="str">
            <v>14日</v>
          </cell>
          <cell r="D92" t="str">
            <v>3.5年</v>
          </cell>
          <cell r="F92" t="str">
            <v>10日</v>
          </cell>
          <cell r="I92" t="str">
            <v>3.5年</v>
          </cell>
          <cell r="K92" t="str">
            <v>8日</v>
          </cell>
          <cell r="L92" t="str">
            <v>3.5年</v>
          </cell>
          <cell r="N92" t="str">
            <v>5日</v>
          </cell>
          <cell r="O92" t="str">
            <v>3.5年</v>
          </cell>
          <cell r="Q92" t="str">
            <v>2日</v>
          </cell>
        </row>
        <row r="93">
          <cell r="A93" t="str">
            <v>4.5年</v>
          </cell>
          <cell r="C93" t="str">
            <v>16日</v>
          </cell>
          <cell r="D93" t="str">
            <v>4.5年</v>
          </cell>
          <cell r="F93" t="str">
            <v>12日</v>
          </cell>
          <cell r="I93" t="str">
            <v>4.5年</v>
          </cell>
          <cell r="K93" t="str">
            <v>9日</v>
          </cell>
          <cell r="L93" t="str">
            <v>4.5年</v>
          </cell>
          <cell r="N93" t="str">
            <v>6日</v>
          </cell>
          <cell r="O93" t="str">
            <v>4.5年</v>
          </cell>
          <cell r="Q93" t="str">
            <v>3日</v>
          </cell>
        </row>
        <row r="94">
          <cell r="A94" t="str">
            <v>5.5年</v>
          </cell>
          <cell r="C94" t="str">
            <v>18日</v>
          </cell>
          <cell r="D94" t="str">
            <v>5.5年</v>
          </cell>
          <cell r="F94" t="str">
            <v>13日</v>
          </cell>
          <cell r="I94" t="str">
            <v>5.5年</v>
          </cell>
          <cell r="K94" t="str">
            <v>10日</v>
          </cell>
          <cell r="L94" t="str">
            <v>5.5年</v>
          </cell>
          <cell r="N94" t="str">
            <v>6日</v>
          </cell>
          <cell r="O94" t="str">
            <v>5.5年</v>
          </cell>
          <cell r="Q94" t="str">
            <v>3日</v>
          </cell>
        </row>
        <row r="95">
          <cell r="A95" t="str">
            <v>6.5年～</v>
          </cell>
          <cell r="C95" t="str">
            <v>20日</v>
          </cell>
          <cell r="D95" t="str">
            <v>6.5年～</v>
          </cell>
          <cell r="F95" t="str">
            <v>15日</v>
          </cell>
          <cell r="I95" t="str">
            <v>6.5年～</v>
          </cell>
          <cell r="K95" t="str">
            <v>11日</v>
          </cell>
          <cell r="L95" t="str">
            <v>6.5年～</v>
          </cell>
          <cell r="N95" t="str">
            <v>7日</v>
          </cell>
          <cell r="O95" t="str">
            <v>6.5年～</v>
          </cell>
          <cell r="Q95" t="str">
            <v>3日</v>
          </cell>
        </row>
      </sheetData>
      <sheetData sheetId="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40" sqref="M40"/>
    </sheetView>
  </sheetViews>
  <sheetFormatPr defaultRowHeight="13.5"/>
  <sheetData/>
  <phoneticPr fontId="2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7"/>
  <sheetViews>
    <sheetView zoomScale="85" zoomScaleNormal="85" workbookViewId="0">
      <pane ySplit="6" topLeftCell="A7" activePane="bottomLeft" state="frozen"/>
      <selection pane="bottomLeft" activeCell="M19" sqref="M19"/>
    </sheetView>
  </sheetViews>
  <sheetFormatPr defaultRowHeight="18.75"/>
  <cols>
    <col min="1" max="1" width="7.125" style="7" customWidth="1"/>
    <col min="2" max="2" width="4.25" style="7" customWidth="1"/>
    <col min="3" max="3" width="6.875" style="7" customWidth="1"/>
    <col min="4" max="5" width="9.5" style="7" customWidth="1"/>
    <col min="6" max="6" width="11" style="7" customWidth="1"/>
    <col min="7" max="7" width="9.5" style="7" customWidth="1"/>
    <col min="8" max="8" width="7.25" style="7" customWidth="1"/>
    <col min="9" max="10" width="10.625" style="7" customWidth="1"/>
    <col min="11" max="11" width="5.375" style="7" customWidth="1"/>
    <col min="12" max="12" width="7.125" style="7" customWidth="1"/>
    <col min="13" max="13" width="4.25" style="7" customWidth="1"/>
    <col min="14" max="14" width="6.875" style="7" customWidth="1"/>
    <col min="15" max="16" width="9.5" style="7" customWidth="1"/>
    <col min="17" max="17" width="11" style="7" customWidth="1"/>
    <col min="18" max="18" width="9.5" style="7" customWidth="1"/>
    <col min="19" max="19" width="7.25" style="7" customWidth="1"/>
    <col min="20" max="21" width="10.625" style="7" customWidth="1"/>
    <col min="22" max="16384" width="9" style="7"/>
  </cols>
  <sheetData>
    <row r="1" spans="1:22" ht="28.5" customHeight="1">
      <c r="A1" s="215" t="s">
        <v>38</v>
      </c>
      <c r="B1" s="215"/>
      <c r="C1" s="215"/>
      <c r="D1" s="215"/>
      <c r="E1" s="215"/>
      <c r="F1" s="215"/>
      <c r="G1" s="215"/>
      <c r="H1" s="215"/>
      <c r="I1" s="215"/>
      <c r="J1" s="215"/>
      <c r="K1" s="113"/>
      <c r="L1" s="215" t="s">
        <v>125</v>
      </c>
      <c r="M1" s="215"/>
      <c r="N1" s="215"/>
      <c r="O1" s="215"/>
      <c r="P1" s="215"/>
      <c r="Q1" s="215"/>
      <c r="R1" s="215"/>
      <c r="S1" s="215"/>
      <c r="T1" s="215"/>
      <c r="U1" s="215"/>
      <c r="V1" s="113"/>
    </row>
    <row r="2" spans="1:22" ht="28.5" customHeight="1">
      <c r="A2" s="216" t="s">
        <v>123</v>
      </c>
      <c r="B2" s="216"/>
      <c r="C2" s="216"/>
      <c r="D2" s="216"/>
      <c r="E2" s="216"/>
      <c r="F2" s="216"/>
      <c r="G2" s="216"/>
      <c r="H2" s="216"/>
      <c r="I2" s="216"/>
      <c r="J2" s="216"/>
      <c r="K2" s="69"/>
      <c r="L2" s="217" t="s">
        <v>124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</row>
    <row r="3" spans="1:22">
      <c r="A3" s="214" t="s">
        <v>100</v>
      </c>
      <c r="B3" s="214"/>
      <c r="C3" s="214"/>
      <c r="D3" s="214"/>
      <c r="E3" s="214"/>
      <c r="F3" s="214"/>
      <c r="G3" s="214"/>
      <c r="H3" s="214"/>
      <c r="I3" s="214"/>
      <c r="J3" s="214"/>
      <c r="K3" s="68"/>
      <c r="L3" s="214" t="s">
        <v>101</v>
      </c>
      <c r="M3" s="214"/>
      <c r="N3" s="214"/>
      <c r="O3" s="214"/>
      <c r="P3" s="214"/>
      <c r="Q3" s="214"/>
      <c r="R3" s="214"/>
      <c r="S3" s="214"/>
      <c r="T3" s="214"/>
      <c r="U3" s="214"/>
    </row>
    <row r="4" spans="1:22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68"/>
      <c r="L4" s="214" t="s">
        <v>102</v>
      </c>
      <c r="M4" s="214"/>
      <c r="N4" s="214"/>
      <c r="O4" s="214"/>
      <c r="P4" s="214"/>
      <c r="Q4" s="214"/>
      <c r="R4" s="214"/>
      <c r="S4" s="214"/>
      <c r="T4" s="214"/>
      <c r="U4" s="214"/>
    </row>
    <row r="5" spans="1:22" ht="33.75" customHeight="1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68"/>
      <c r="L5" s="206" t="s">
        <v>103</v>
      </c>
      <c r="M5" s="206"/>
      <c r="N5" s="206"/>
      <c r="O5" s="206"/>
      <c r="P5" s="206"/>
      <c r="Q5" s="206"/>
      <c r="R5" s="206"/>
      <c r="S5" s="206"/>
      <c r="T5" s="206"/>
      <c r="U5" s="206"/>
    </row>
    <row r="6" spans="1:22" ht="52.5" customHeight="1">
      <c r="A6" s="8" t="s">
        <v>22</v>
      </c>
      <c r="B6" s="9"/>
      <c r="C6" s="27" t="s">
        <v>40</v>
      </c>
      <c r="D6" s="10" t="s">
        <v>23</v>
      </c>
      <c r="E6" s="10" t="s">
        <v>24</v>
      </c>
      <c r="F6" s="10" t="s">
        <v>104</v>
      </c>
      <c r="G6" s="61" t="s">
        <v>25</v>
      </c>
      <c r="H6" s="11"/>
      <c r="I6" s="10" t="s">
        <v>39</v>
      </c>
      <c r="J6" s="24" t="s">
        <v>44</v>
      </c>
      <c r="K6" s="12"/>
      <c r="L6" s="8" t="s">
        <v>22</v>
      </c>
      <c r="M6" s="9"/>
      <c r="N6" s="27" t="s">
        <v>40</v>
      </c>
      <c r="O6" s="10" t="s">
        <v>23</v>
      </c>
      <c r="P6" s="10" t="s">
        <v>24</v>
      </c>
      <c r="Q6" s="10" t="s">
        <v>104</v>
      </c>
      <c r="R6" s="61" t="s">
        <v>25</v>
      </c>
      <c r="S6" s="11"/>
      <c r="T6" s="10" t="s">
        <v>39</v>
      </c>
      <c r="U6" s="24" t="s">
        <v>44</v>
      </c>
    </row>
    <row r="7" spans="1:22" ht="18.75" customHeight="1">
      <c r="A7" s="13">
        <v>1</v>
      </c>
      <c r="B7" s="12" t="s">
        <v>26</v>
      </c>
      <c r="C7" s="12"/>
      <c r="D7" s="14">
        <v>8</v>
      </c>
      <c r="E7" s="14">
        <v>9</v>
      </c>
      <c r="F7" s="15">
        <f>E7-D7</f>
        <v>1</v>
      </c>
      <c r="G7" s="15">
        <f>F7</f>
        <v>1</v>
      </c>
      <c r="H7" s="15"/>
      <c r="I7" s="15"/>
      <c r="J7" s="16"/>
      <c r="K7" s="12"/>
      <c r="L7" s="13">
        <v>1</v>
      </c>
      <c r="M7" s="12" t="s">
        <v>26</v>
      </c>
      <c r="N7" s="12"/>
      <c r="O7" s="12">
        <v>7.5</v>
      </c>
      <c r="P7" s="14">
        <v>9</v>
      </c>
      <c r="Q7" s="15">
        <f>P7-O7</f>
        <v>1.5</v>
      </c>
      <c r="R7" s="15">
        <f>Q7</f>
        <v>1.5</v>
      </c>
      <c r="S7" s="15"/>
      <c r="T7" s="15"/>
      <c r="U7" s="16"/>
    </row>
    <row r="8" spans="1:22">
      <c r="A8" s="13">
        <v>2</v>
      </c>
      <c r="B8" s="12" t="s">
        <v>27</v>
      </c>
      <c r="C8" s="12"/>
      <c r="D8" s="14">
        <v>8</v>
      </c>
      <c r="E8" s="14">
        <v>8</v>
      </c>
      <c r="F8" s="15">
        <f t="shared" ref="F8:F11" si="0">E8-D8</f>
        <v>0</v>
      </c>
      <c r="G8" s="15">
        <f>F8</f>
        <v>0</v>
      </c>
      <c r="H8" s="15"/>
      <c r="I8" s="15"/>
      <c r="J8" s="16"/>
      <c r="K8" s="12"/>
      <c r="L8" s="13">
        <v>2</v>
      </c>
      <c r="M8" s="12" t="s">
        <v>27</v>
      </c>
      <c r="N8" s="12"/>
      <c r="O8" s="12">
        <v>7.5</v>
      </c>
      <c r="P8" s="14">
        <v>8</v>
      </c>
      <c r="Q8" s="15">
        <f t="shared" ref="Q8:Q11" si="1">P8-O8</f>
        <v>0.5</v>
      </c>
      <c r="R8" s="15">
        <f>Q8</f>
        <v>0.5</v>
      </c>
      <c r="S8" s="15"/>
      <c r="T8" s="15"/>
      <c r="U8" s="16"/>
    </row>
    <row r="9" spans="1:22">
      <c r="A9" s="13">
        <v>3</v>
      </c>
      <c r="B9" s="12" t="s">
        <v>28</v>
      </c>
      <c r="C9" s="12"/>
      <c r="D9" s="14">
        <v>8</v>
      </c>
      <c r="E9" s="14">
        <v>9.5</v>
      </c>
      <c r="F9" s="15">
        <f t="shared" si="0"/>
        <v>1.5</v>
      </c>
      <c r="G9" s="15">
        <f>F9</f>
        <v>1.5</v>
      </c>
      <c r="H9" s="15"/>
      <c r="I9" s="15"/>
      <c r="J9" s="16"/>
      <c r="K9" s="12"/>
      <c r="L9" s="13">
        <v>3</v>
      </c>
      <c r="M9" s="12" t="s">
        <v>28</v>
      </c>
      <c r="N9" s="12"/>
      <c r="O9" s="12">
        <v>7.5</v>
      </c>
      <c r="P9" s="14">
        <v>9.5</v>
      </c>
      <c r="Q9" s="15">
        <f t="shared" si="1"/>
        <v>2</v>
      </c>
      <c r="R9" s="15">
        <f>Q9</f>
        <v>2</v>
      </c>
      <c r="S9" s="15"/>
      <c r="T9" s="15"/>
      <c r="U9" s="16"/>
    </row>
    <row r="10" spans="1:22">
      <c r="A10" s="13">
        <v>4</v>
      </c>
      <c r="B10" s="12" t="s">
        <v>29</v>
      </c>
      <c r="C10" s="12"/>
      <c r="D10" s="14">
        <v>8</v>
      </c>
      <c r="E10" s="14">
        <v>13</v>
      </c>
      <c r="F10" s="15">
        <f t="shared" si="0"/>
        <v>5</v>
      </c>
      <c r="G10" s="15">
        <f>F10</f>
        <v>5</v>
      </c>
      <c r="H10" s="15"/>
      <c r="I10" s="15">
        <v>0.5</v>
      </c>
      <c r="J10" s="16"/>
      <c r="K10" s="12"/>
      <c r="L10" s="13">
        <v>4</v>
      </c>
      <c r="M10" s="12" t="s">
        <v>29</v>
      </c>
      <c r="N10" s="12"/>
      <c r="O10" s="12">
        <v>7.5</v>
      </c>
      <c r="P10" s="14">
        <v>13</v>
      </c>
      <c r="Q10" s="15">
        <f t="shared" si="1"/>
        <v>5.5</v>
      </c>
      <c r="R10" s="15">
        <f>Q10</f>
        <v>5.5</v>
      </c>
      <c r="S10" s="15"/>
      <c r="T10" s="15">
        <v>0.5</v>
      </c>
      <c r="U10" s="16"/>
    </row>
    <row r="11" spans="1:22">
      <c r="A11" s="13">
        <v>5</v>
      </c>
      <c r="B11" s="12" t="s">
        <v>30</v>
      </c>
      <c r="C11" s="12"/>
      <c r="D11" s="14">
        <v>8</v>
      </c>
      <c r="E11" s="14">
        <v>8</v>
      </c>
      <c r="F11" s="15">
        <f t="shared" si="0"/>
        <v>0</v>
      </c>
      <c r="G11" s="15">
        <f>F11</f>
        <v>0</v>
      </c>
      <c r="H11" s="15"/>
      <c r="I11" s="15"/>
      <c r="J11" s="16"/>
      <c r="K11" s="12"/>
      <c r="L11" s="13">
        <v>5</v>
      </c>
      <c r="M11" s="12" t="s">
        <v>30</v>
      </c>
      <c r="N11" s="12"/>
      <c r="O11" s="12">
        <v>7.5</v>
      </c>
      <c r="P11" s="14">
        <v>8</v>
      </c>
      <c r="Q11" s="15">
        <f t="shared" si="1"/>
        <v>0.5</v>
      </c>
      <c r="R11" s="15">
        <f>Q11</f>
        <v>0.5</v>
      </c>
      <c r="S11" s="15"/>
      <c r="T11" s="15"/>
      <c r="U11" s="16"/>
    </row>
    <row r="12" spans="1:22">
      <c r="A12" s="34">
        <v>6</v>
      </c>
      <c r="B12" s="35" t="s">
        <v>31</v>
      </c>
      <c r="C12" s="36" t="s">
        <v>41</v>
      </c>
      <c r="D12" s="43">
        <v>0</v>
      </c>
      <c r="E12" s="18">
        <v>6</v>
      </c>
      <c r="F12" s="121">
        <v>6</v>
      </c>
      <c r="G12" s="25">
        <v>6</v>
      </c>
      <c r="H12" s="58" t="s">
        <v>92</v>
      </c>
      <c r="I12" s="25"/>
      <c r="J12" s="26"/>
      <c r="K12" s="12"/>
      <c r="L12" s="34">
        <v>6</v>
      </c>
      <c r="M12" s="35" t="s">
        <v>31</v>
      </c>
      <c r="N12" s="36" t="s">
        <v>41</v>
      </c>
      <c r="O12" s="43">
        <v>0</v>
      </c>
      <c r="P12" s="18">
        <v>6</v>
      </c>
      <c r="Q12" s="57">
        <v>6</v>
      </c>
      <c r="R12" s="25">
        <v>3.5</v>
      </c>
      <c r="S12" s="58" t="s">
        <v>92</v>
      </c>
      <c r="T12" s="25"/>
      <c r="U12" s="26"/>
    </row>
    <row r="13" spans="1:22">
      <c r="A13" s="48">
        <v>7</v>
      </c>
      <c r="B13" s="49" t="s">
        <v>32</v>
      </c>
      <c r="C13" s="50" t="s">
        <v>42</v>
      </c>
      <c r="D13" s="45">
        <v>0</v>
      </c>
      <c r="E13" s="19"/>
      <c r="F13" s="20"/>
      <c r="G13" s="20"/>
      <c r="H13" s="20"/>
      <c r="I13" s="20"/>
      <c r="J13" s="29"/>
      <c r="K13" s="12"/>
      <c r="L13" s="48">
        <v>7</v>
      </c>
      <c r="M13" s="49" t="s">
        <v>32</v>
      </c>
      <c r="N13" s="50" t="s">
        <v>42</v>
      </c>
      <c r="O13" s="44"/>
      <c r="P13" s="19"/>
      <c r="Q13" s="20"/>
      <c r="R13" s="20"/>
      <c r="S13" s="20"/>
      <c r="T13" s="20"/>
      <c r="U13" s="29"/>
    </row>
    <row r="14" spans="1:22" ht="18" customHeight="1">
      <c r="A14" s="207" t="s">
        <v>33</v>
      </c>
      <c r="B14" s="208"/>
      <c r="C14" s="46"/>
      <c r="D14" s="55">
        <f>SUM(D7:D13)</f>
        <v>40</v>
      </c>
      <c r="E14" s="55">
        <f>SUM(E7:E13)</f>
        <v>53.5</v>
      </c>
      <c r="F14" s="55">
        <f>SUM(F7:F13)</f>
        <v>13.5</v>
      </c>
      <c r="G14" s="55">
        <f t="shared" ref="G14:J14" si="2">SUM(G7:G13)</f>
        <v>13.5</v>
      </c>
      <c r="H14" s="55"/>
      <c r="I14" s="55">
        <f t="shared" si="2"/>
        <v>0.5</v>
      </c>
      <c r="J14" s="160">
        <f t="shared" si="2"/>
        <v>0</v>
      </c>
      <c r="K14" s="12"/>
      <c r="L14" s="207" t="s">
        <v>33</v>
      </c>
      <c r="M14" s="208"/>
      <c r="N14" s="66"/>
      <c r="O14" s="55">
        <f>SUM(O7:O13)</f>
        <v>37.5</v>
      </c>
      <c r="P14" s="55">
        <f>SUM(P7:P13)</f>
        <v>53.5</v>
      </c>
      <c r="Q14" s="55">
        <f>SUM(Q7:Q13)</f>
        <v>16</v>
      </c>
      <c r="R14" s="55">
        <f t="shared" ref="R14" si="3">SUM(R7:R13)</f>
        <v>13.5</v>
      </c>
      <c r="S14" s="55"/>
      <c r="T14" s="55">
        <f t="shared" ref="T14" si="4">SUM(T7:T13)</f>
        <v>0.5</v>
      </c>
      <c r="U14" s="160">
        <f t="shared" ref="U14" si="5">SUM(U7:U13)</f>
        <v>0</v>
      </c>
    </row>
    <row r="15" spans="1:22">
      <c r="A15" s="13">
        <v>8</v>
      </c>
      <c r="B15" s="12" t="s">
        <v>26</v>
      </c>
      <c r="C15" s="12"/>
      <c r="D15" s="14">
        <v>8</v>
      </c>
      <c r="E15" s="14">
        <v>9</v>
      </c>
      <c r="F15" s="15">
        <f>E15-D15</f>
        <v>1</v>
      </c>
      <c r="G15" s="15">
        <f t="shared" ref="G15:G19" si="6">F15</f>
        <v>1</v>
      </c>
      <c r="H15" s="15"/>
      <c r="I15" s="15"/>
      <c r="J15" s="16"/>
      <c r="K15" s="12"/>
      <c r="L15" s="13">
        <v>8</v>
      </c>
      <c r="M15" s="12" t="s">
        <v>26</v>
      </c>
      <c r="N15" s="12"/>
      <c r="O15" s="12">
        <v>7.5</v>
      </c>
      <c r="P15" s="14">
        <v>9</v>
      </c>
      <c r="Q15" s="15">
        <f>P15-O15</f>
        <v>1.5</v>
      </c>
      <c r="R15" s="15">
        <f t="shared" ref="R15:R19" si="7">Q15</f>
        <v>1.5</v>
      </c>
      <c r="S15" s="15"/>
      <c r="T15" s="15"/>
      <c r="U15" s="16"/>
    </row>
    <row r="16" spans="1:22">
      <c r="A16" s="13">
        <v>9</v>
      </c>
      <c r="B16" s="12" t="s">
        <v>27</v>
      </c>
      <c r="C16" s="12"/>
      <c r="D16" s="14">
        <v>8</v>
      </c>
      <c r="E16" s="14">
        <v>8</v>
      </c>
      <c r="F16" s="15">
        <f t="shared" ref="F16:F19" si="8">E16-D16</f>
        <v>0</v>
      </c>
      <c r="G16" s="15">
        <f t="shared" si="6"/>
        <v>0</v>
      </c>
      <c r="H16" s="15"/>
      <c r="I16" s="15"/>
      <c r="J16" s="16"/>
      <c r="K16" s="12"/>
      <c r="L16" s="13">
        <v>9</v>
      </c>
      <c r="M16" s="12" t="s">
        <v>27</v>
      </c>
      <c r="N16" s="12"/>
      <c r="O16" s="12">
        <v>7.5</v>
      </c>
      <c r="P16" s="14">
        <v>8</v>
      </c>
      <c r="Q16" s="15">
        <f t="shared" ref="Q16:Q20" si="9">P16-O16</f>
        <v>0.5</v>
      </c>
      <c r="R16" s="15">
        <f t="shared" si="7"/>
        <v>0.5</v>
      </c>
      <c r="S16" s="15"/>
      <c r="T16" s="15"/>
      <c r="U16" s="16"/>
    </row>
    <row r="17" spans="1:21" ht="18.75" customHeight="1">
      <c r="A17" s="13">
        <v>10</v>
      </c>
      <c r="B17" s="12" t="s">
        <v>28</v>
      </c>
      <c r="C17" s="12"/>
      <c r="D17" s="14">
        <v>8</v>
      </c>
      <c r="E17" s="14">
        <v>9.5</v>
      </c>
      <c r="F17" s="15">
        <f t="shared" si="8"/>
        <v>1.5</v>
      </c>
      <c r="G17" s="15">
        <f t="shared" si="6"/>
        <v>1.5</v>
      </c>
      <c r="H17" s="15"/>
      <c r="I17" s="15"/>
      <c r="J17" s="16"/>
      <c r="K17" s="12"/>
      <c r="L17" s="13">
        <v>10</v>
      </c>
      <c r="M17" s="12" t="s">
        <v>28</v>
      </c>
      <c r="N17" s="12"/>
      <c r="O17" s="12">
        <v>7.5</v>
      </c>
      <c r="P17" s="14">
        <v>9.5</v>
      </c>
      <c r="Q17" s="15">
        <f t="shared" si="9"/>
        <v>2</v>
      </c>
      <c r="R17" s="15">
        <f t="shared" si="7"/>
        <v>2</v>
      </c>
      <c r="S17" s="15"/>
      <c r="T17" s="15"/>
      <c r="U17" s="16"/>
    </row>
    <row r="18" spans="1:21">
      <c r="A18" s="13">
        <v>11</v>
      </c>
      <c r="B18" s="12" t="s">
        <v>29</v>
      </c>
      <c r="C18" s="12"/>
      <c r="D18" s="14">
        <v>8</v>
      </c>
      <c r="E18" s="14">
        <v>13</v>
      </c>
      <c r="F18" s="15">
        <f t="shared" si="8"/>
        <v>5</v>
      </c>
      <c r="G18" s="15">
        <f t="shared" si="6"/>
        <v>5</v>
      </c>
      <c r="H18" s="15"/>
      <c r="I18" s="15">
        <v>0.5</v>
      </c>
      <c r="J18" s="16"/>
      <c r="K18" s="12"/>
      <c r="L18" s="13">
        <v>11</v>
      </c>
      <c r="M18" s="12" t="s">
        <v>29</v>
      </c>
      <c r="N18" s="12"/>
      <c r="O18" s="12">
        <v>7.5</v>
      </c>
      <c r="P18" s="14">
        <v>13</v>
      </c>
      <c r="Q18" s="15">
        <f t="shared" si="9"/>
        <v>5.5</v>
      </c>
      <c r="R18" s="15">
        <f t="shared" si="7"/>
        <v>5.5</v>
      </c>
      <c r="S18" s="15"/>
      <c r="T18" s="15">
        <v>0.5</v>
      </c>
      <c r="U18" s="16"/>
    </row>
    <row r="19" spans="1:21">
      <c r="A19" s="13">
        <v>12</v>
      </c>
      <c r="B19" s="12" t="s">
        <v>30</v>
      </c>
      <c r="C19" s="12"/>
      <c r="D19" s="14">
        <v>8</v>
      </c>
      <c r="E19" s="14">
        <v>8</v>
      </c>
      <c r="F19" s="15">
        <f t="shared" si="8"/>
        <v>0</v>
      </c>
      <c r="G19" s="15">
        <f t="shared" si="6"/>
        <v>0</v>
      </c>
      <c r="H19" s="15"/>
      <c r="I19" s="15"/>
      <c r="J19" s="16"/>
      <c r="K19" s="12"/>
      <c r="L19" s="13">
        <v>12</v>
      </c>
      <c r="M19" s="12" t="s">
        <v>30</v>
      </c>
      <c r="N19" s="12"/>
      <c r="O19" s="12">
        <v>7.5</v>
      </c>
      <c r="P19" s="14">
        <v>8</v>
      </c>
      <c r="Q19" s="15">
        <f t="shared" si="9"/>
        <v>0.5</v>
      </c>
      <c r="R19" s="15">
        <f t="shared" si="7"/>
        <v>0.5</v>
      </c>
      <c r="S19" s="15"/>
      <c r="T19" s="15"/>
      <c r="U19" s="16"/>
    </row>
    <row r="20" spans="1:21">
      <c r="A20" s="114">
        <v>13</v>
      </c>
      <c r="B20" s="115" t="s">
        <v>31</v>
      </c>
      <c r="C20" s="36" t="s">
        <v>41</v>
      </c>
      <c r="D20" s="14">
        <v>0</v>
      </c>
      <c r="E20" s="14">
        <v>8</v>
      </c>
      <c r="F20" s="120">
        <f t="shared" ref="F20" si="10">E20-D20</f>
        <v>8</v>
      </c>
      <c r="G20" s="25">
        <v>8</v>
      </c>
      <c r="H20" s="58" t="s">
        <v>92</v>
      </c>
      <c r="I20" s="23"/>
      <c r="J20" s="16"/>
      <c r="K20" s="12"/>
      <c r="L20" s="40">
        <v>13</v>
      </c>
      <c r="M20" s="41" t="s">
        <v>31</v>
      </c>
      <c r="N20" s="17"/>
      <c r="O20" s="12">
        <v>7.5</v>
      </c>
      <c r="P20" s="14">
        <v>8</v>
      </c>
      <c r="Q20" s="15">
        <f t="shared" si="9"/>
        <v>0.5</v>
      </c>
      <c r="R20" s="168">
        <v>0.5</v>
      </c>
      <c r="S20" s="58"/>
      <c r="T20" s="23"/>
      <c r="U20" s="16"/>
    </row>
    <row r="21" spans="1:21">
      <c r="A21" s="51">
        <v>14</v>
      </c>
      <c r="B21" s="49" t="s">
        <v>32</v>
      </c>
      <c r="C21" s="50" t="s">
        <v>42</v>
      </c>
      <c r="D21" s="45">
        <v>0</v>
      </c>
      <c r="E21" s="119">
        <v>9</v>
      </c>
      <c r="F21" s="119">
        <v>9</v>
      </c>
      <c r="G21" s="42"/>
      <c r="H21" s="42"/>
      <c r="I21" s="20"/>
      <c r="J21" s="54">
        <v>9</v>
      </c>
      <c r="K21" s="12"/>
      <c r="L21" s="51">
        <v>14</v>
      </c>
      <c r="M21" s="49" t="s">
        <v>32</v>
      </c>
      <c r="N21" s="50" t="s">
        <v>42</v>
      </c>
      <c r="O21" s="44">
        <v>0</v>
      </c>
      <c r="P21" s="119">
        <v>9</v>
      </c>
      <c r="Q21" s="42"/>
      <c r="R21" s="42"/>
      <c r="S21" s="42"/>
      <c r="T21" s="20"/>
      <c r="U21" s="54">
        <v>9</v>
      </c>
    </row>
    <row r="22" spans="1:21" ht="21.75" customHeight="1">
      <c r="A22" s="209" t="s">
        <v>34</v>
      </c>
      <c r="B22" s="210"/>
      <c r="C22" s="52"/>
      <c r="D22" s="53">
        <f>SUM(D15:D21)</f>
        <v>40</v>
      </c>
      <c r="E22" s="53">
        <f>SUM(E15:E21)</f>
        <v>64.5</v>
      </c>
      <c r="F22" s="53">
        <f t="shared" ref="F22:J22" si="11">SUM(F15:F21)</f>
        <v>24.5</v>
      </c>
      <c r="G22" s="53">
        <f t="shared" si="11"/>
        <v>15.5</v>
      </c>
      <c r="H22" s="53"/>
      <c r="I22" s="53">
        <f t="shared" si="11"/>
        <v>0.5</v>
      </c>
      <c r="J22" s="62">
        <f t="shared" si="11"/>
        <v>9</v>
      </c>
      <c r="K22" s="12"/>
      <c r="L22" s="209" t="s">
        <v>34</v>
      </c>
      <c r="M22" s="210"/>
      <c r="N22" s="67"/>
      <c r="O22" s="53">
        <f>SUM(O15:O21)</f>
        <v>45</v>
      </c>
      <c r="P22" s="53">
        <f>SUM(P15:P21)</f>
        <v>64.5</v>
      </c>
      <c r="Q22" s="53">
        <f t="shared" ref="Q22" si="12">SUM(Q15:Q21)</f>
        <v>10.5</v>
      </c>
      <c r="R22" s="53">
        <f t="shared" ref="R22" si="13">SUM(R15:R21)</f>
        <v>10.5</v>
      </c>
      <c r="S22" s="53"/>
      <c r="T22" s="53">
        <f t="shared" ref="T22" si="14">SUM(T15:T21)</f>
        <v>0.5</v>
      </c>
      <c r="U22" s="62">
        <f t="shared" ref="U22" si="15">SUM(U15:U21)</f>
        <v>9</v>
      </c>
    </row>
    <row r="23" spans="1:21" ht="18.75" customHeight="1">
      <c r="A23" s="117">
        <v>15</v>
      </c>
      <c r="B23" s="12" t="s">
        <v>26</v>
      </c>
      <c r="C23" s="36"/>
      <c r="D23" s="14">
        <v>8</v>
      </c>
      <c r="E23" s="14">
        <v>9</v>
      </c>
      <c r="F23" s="15">
        <f>E23-D23</f>
        <v>1</v>
      </c>
      <c r="G23" s="15">
        <f t="shared" ref="G23" si="16">F23</f>
        <v>1</v>
      </c>
      <c r="H23" s="58"/>
      <c r="I23" s="15"/>
      <c r="J23" s="16"/>
      <c r="K23" s="12"/>
      <c r="L23" s="117">
        <v>15</v>
      </c>
      <c r="M23" s="12" t="s">
        <v>26</v>
      </c>
      <c r="N23" s="36"/>
      <c r="O23" s="12">
        <v>7.5</v>
      </c>
      <c r="P23" s="14">
        <v>9</v>
      </c>
      <c r="Q23" s="15">
        <f t="shared" ref="Q23" si="17">P23-O23</f>
        <v>1.5</v>
      </c>
      <c r="R23" s="15">
        <f>Q23</f>
        <v>1.5</v>
      </c>
      <c r="S23" s="58"/>
      <c r="T23" s="15"/>
      <c r="U23" s="16"/>
    </row>
    <row r="24" spans="1:21">
      <c r="A24" s="13">
        <v>16</v>
      </c>
      <c r="B24" s="12" t="s">
        <v>27</v>
      </c>
      <c r="C24" s="12"/>
      <c r="D24" s="14">
        <v>8</v>
      </c>
      <c r="E24" s="14">
        <v>8</v>
      </c>
      <c r="F24" s="15">
        <f t="shared" ref="F24:F27" si="18">E24-D24</f>
        <v>0</v>
      </c>
      <c r="G24" s="15">
        <f>F24</f>
        <v>0</v>
      </c>
      <c r="H24" s="15"/>
      <c r="I24" s="15"/>
      <c r="J24" s="16"/>
      <c r="K24" s="12"/>
      <c r="L24" s="13">
        <v>16</v>
      </c>
      <c r="M24" s="12" t="s">
        <v>27</v>
      </c>
      <c r="N24" s="12"/>
      <c r="O24" s="12">
        <v>7.5</v>
      </c>
      <c r="P24" s="14">
        <v>8</v>
      </c>
      <c r="Q24" s="15">
        <f t="shared" ref="Q24:Q27" si="19">P24-O24</f>
        <v>0.5</v>
      </c>
      <c r="R24" s="15">
        <f>Q24</f>
        <v>0.5</v>
      </c>
      <c r="S24" s="15"/>
      <c r="T24" s="15"/>
      <c r="U24" s="16"/>
    </row>
    <row r="25" spans="1:21">
      <c r="A25" s="13">
        <v>17</v>
      </c>
      <c r="B25" s="12" t="s">
        <v>28</v>
      </c>
      <c r="C25" s="12"/>
      <c r="D25" s="14">
        <v>8</v>
      </c>
      <c r="E25" s="14">
        <v>9.5</v>
      </c>
      <c r="F25" s="15">
        <f t="shared" si="18"/>
        <v>1.5</v>
      </c>
      <c r="G25" s="15">
        <f>F25</f>
        <v>1.5</v>
      </c>
      <c r="H25" s="15"/>
      <c r="I25" s="15"/>
      <c r="J25" s="16"/>
      <c r="K25" s="12"/>
      <c r="L25" s="13">
        <v>17</v>
      </c>
      <c r="M25" s="12" t="s">
        <v>28</v>
      </c>
      <c r="N25" s="12"/>
      <c r="O25" s="12">
        <v>7.5</v>
      </c>
      <c r="P25" s="14">
        <v>9.5</v>
      </c>
      <c r="Q25" s="15">
        <f t="shared" si="19"/>
        <v>2</v>
      </c>
      <c r="R25" s="15">
        <f>Q25</f>
        <v>2</v>
      </c>
      <c r="S25" s="15"/>
      <c r="T25" s="15"/>
      <c r="U25" s="16"/>
    </row>
    <row r="26" spans="1:21">
      <c r="A26" s="13">
        <v>18</v>
      </c>
      <c r="B26" s="12" t="s">
        <v>29</v>
      </c>
      <c r="C26" s="12"/>
      <c r="D26" s="14">
        <v>8</v>
      </c>
      <c r="E26" s="14">
        <v>8</v>
      </c>
      <c r="F26" s="15">
        <f t="shared" si="18"/>
        <v>0</v>
      </c>
      <c r="G26" s="15">
        <f>F26</f>
        <v>0</v>
      </c>
      <c r="H26" s="15"/>
      <c r="I26" s="15"/>
      <c r="J26" s="16"/>
      <c r="K26" s="12"/>
      <c r="L26" s="13">
        <v>18</v>
      </c>
      <c r="M26" s="12" t="s">
        <v>29</v>
      </c>
      <c r="N26" s="12"/>
      <c r="O26" s="12">
        <v>7.5</v>
      </c>
      <c r="P26" s="14">
        <v>8</v>
      </c>
      <c r="Q26" s="15">
        <f t="shared" si="19"/>
        <v>0.5</v>
      </c>
      <c r="R26" s="15">
        <f>Q26</f>
        <v>0.5</v>
      </c>
      <c r="S26" s="15"/>
      <c r="T26" s="15"/>
      <c r="U26" s="16"/>
    </row>
    <row r="27" spans="1:21">
      <c r="A27" s="13">
        <v>19</v>
      </c>
      <c r="B27" s="12" t="s">
        <v>30</v>
      </c>
      <c r="C27" s="12"/>
      <c r="D27" s="14">
        <v>8</v>
      </c>
      <c r="E27" s="14">
        <v>8</v>
      </c>
      <c r="F27" s="15">
        <f t="shared" si="18"/>
        <v>0</v>
      </c>
      <c r="G27" s="15">
        <f>F27</f>
        <v>0</v>
      </c>
      <c r="H27" s="15"/>
      <c r="I27" s="15"/>
      <c r="J27" s="16"/>
      <c r="K27" s="12"/>
      <c r="L27" s="13">
        <v>19</v>
      </c>
      <c r="M27" s="12" t="s">
        <v>30</v>
      </c>
      <c r="N27" s="12"/>
      <c r="O27" s="12">
        <v>7.5</v>
      </c>
      <c r="P27" s="14">
        <v>8</v>
      </c>
      <c r="Q27" s="15">
        <f t="shared" si="19"/>
        <v>0.5</v>
      </c>
      <c r="R27" s="15">
        <f>Q27</f>
        <v>0.5</v>
      </c>
      <c r="S27" s="15"/>
      <c r="T27" s="15"/>
      <c r="U27" s="16"/>
    </row>
    <row r="28" spans="1:21">
      <c r="A28" s="34">
        <v>20</v>
      </c>
      <c r="B28" s="35" t="s">
        <v>31</v>
      </c>
      <c r="C28" s="36" t="s">
        <v>41</v>
      </c>
      <c r="D28" s="14">
        <v>0</v>
      </c>
      <c r="E28" s="18"/>
      <c r="F28" s="15"/>
      <c r="G28" s="25"/>
      <c r="H28" s="25"/>
      <c r="I28" s="25"/>
      <c r="J28" s="26"/>
      <c r="K28" s="12"/>
      <c r="L28" s="34">
        <v>20</v>
      </c>
      <c r="M28" s="35" t="s">
        <v>31</v>
      </c>
      <c r="N28" s="36" t="s">
        <v>41</v>
      </c>
      <c r="O28" s="14">
        <v>0</v>
      </c>
      <c r="P28" s="18"/>
      <c r="Q28" s="15"/>
      <c r="R28" s="25"/>
      <c r="S28" s="25"/>
      <c r="T28" s="25"/>
      <c r="U28" s="26"/>
    </row>
    <row r="29" spans="1:21">
      <c r="A29" s="51">
        <v>21</v>
      </c>
      <c r="B29" s="49" t="s">
        <v>32</v>
      </c>
      <c r="C29" s="50" t="s">
        <v>42</v>
      </c>
      <c r="D29" s="45">
        <v>0</v>
      </c>
      <c r="E29" s="119">
        <v>9</v>
      </c>
      <c r="F29" s="119">
        <v>9</v>
      </c>
      <c r="G29" s="60">
        <v>9</v>
      </c>
      <c r="H29" s="118" t="s">
        <v>92</v>
      </c>
      <c r="I29" s="20"/>
      <c r="J29" s="29"/>
      <c r="K29" s="12"/>
      <c r="L29" s="51">
        <v>21</v>
      </c>
      <c r="M29" s="49" t="s">
        <v>32</v>
      </c>
      <c r="N29" s="50" t="s">
        <v>42</v>
      </c>
      <c r="O29" s="45">
        <v>0</v>
      </c>
      <c r="P29" s="119">
        <v>9</v>
      </c>
      <c r="Q29" s="119">
        <v>9</v>
      </c>
      <c r="R29" s="60">
        <v>6.5</v>
      </c>
      <c r="S29" s="118" t="s">
        <v>92</v>
      </c>
      <c r="T29" s="20"/>
      <c r="U29" s="29"/>
    </row>
    <row r="30" spans="1:21" ht="18" customHeight="1">
      <c r="A30" s="207" t="s">
        <v>35</v>
      </c>
      <c r="B30" s="208"/>
      <c r="C30" s="46"/>
      <c r="D30" s="47">
        <f t="shared" ref="D30:J30" si="20">SUM(D23:D29)</f>
        <v>40</v>
      </c>
      <c r="E30" s="47">
        <f t="shared" si="20"/>
        <v>51.5</v>
      </c>
      <c r="F30" s="47">
        <f t="shared" si="20"/>
        <v>11.5</v>
      </c>
      <c r="G30" s="47">
        <f t="shared" si="20"/>
        <v>11.5</v>
      </c>
      <c r="H30" s="47"/>
      <c r="I30" s="47">
        <f t="shared" si="20"/>
        <v>0</v>
      </c>
      <c r="J30" s="161">
        <f t="shared" si="20"/>
        <v>0</v>
      </c>
      <c r="K30" s="12"/>
      <c r="L30" s="207" t="s">
        <v>35</v>
      </c>
      <c r="M30" s="208"/>
      <c r="N30" s="66"/>
      <c r="O30" s="47">
        <f t="shared" ref="O30:U30" si="21">SUM(O23:O29)</f>
        <v>37.5</v>
      </c>
      <c r="P30" s="47">
        <f t="shared" si="21"/>
        <v>51.5</v>
      </c>
      <c r="Q30" s="47">
        <f t="shared" si="21"/>
        <v>14</v>
      </c>
      <c r="R30" s="47">
        <f t="shared" si="21"/>
        <v>11.5</v>
      </c>
      <c r="S30" s="47"/>
      <c r="T30" s="47">
        <f t="shared" si="21"/>
        <v>0</v>
      </c>
      <c r="U30" s="161">
        <f t="shared" si="21"/>
        <v>0</v>
      </c>
    </row>
    <row r="31" spans="1:21" ht="18.75" customHeight="1">
      <c r="A31" s="13">
        <v>22</v>
      </c>
      <c r="B31" s="12" t="s">
        <v>43</v>
      </c>
      <c r="D31" s="14">
        <v>8</v>
      </c>
      <c r="E31" s="14">
        <v>8</v>
      </c>
      <c r="F31" s="15">
        <f>E31-D31</f>
        <v>0</v>
      </c>
      <c r="G31" s="15">
        <f>F31</f>
        <v>0</v>
      </c>
      <c r="H31" s="15"/>
      <c r="I31" s="15"/>
      <c r="J31" s="16"/>
      <c r="K31" s="12"/>
      <c r="L31" s="13">
        <v>22</v>
      </c>
      <c r="M31" s="12" t="s">
        <v>43</v>
      </c>
      <c r="O31" s="12">
        <v>7.5</v>
      </c>
      <c r="P31" s="14">
        <v>8</v>
      </c>
      <c r="Q31" s="15">
        <f>P31-O31</f>
        <v>0.5</v>
      </c>
      <c r="R31" s="15">
        <f>Q31</f>
        <v>0.5</v>
      </c>
      <c r="S31" s="15"/>
      <c r="T31" s="15"/>
      <c r="U31" s="16"/>
    </row>
    <row r="32" spans="1:21">
      <c r="A32" s="13">
        <v>23</v>
      </c>
      <c r="B32" s="12" t="s">
        <v>27</v>
      </c>
      <c r="C32" s="12"/>
      <c r="D32" s="14">
        <v>8</v>
      </c>
      <c r="E32" s="14">
        <v>8</v>
      </c>
      <c r="F32" s="15">
        <f t="shared" ref="F32:F36" si="22">E32-D32</f>
        <v>0</v>
      </c>
      <c r="G32" s="15">
        <f>F32</f>
        <v>0</v>
      </c>
      <c r="H32" s="15"/>
      <c r="I32" s="15"/>
      <c r="J32" s="16" t="s">
        <v>107</v>
      </c>
      <c r="K32" s="12"/>
      <c r="L32" s="13">
        <v>23</v>
      </c>
      <c r="M32" s="12" t="s">
        <v>27</v>
      </c>
      <c r="N32" s="12"/>
      <c r="O32" s="12">
        <v>7.5</v>
      </c>
      <c r="P32" s="14">
        <v>8</v>
      </c>
      <c r="Q32" s="15">
        <f t="shared" ref="Q32" si="23">P32-O32</f>
        <v>0.5</v>
      </c>
      <c r="R32" s="15">
        <f>Q32</f>
        <v>0.5</v>
      </c>
      <c r="S32" s="15"/>
      <c r="T32" s="15"/>
      <c r="U32" s="16"/>
    </row>
    <row r="33" spans="1:21">
      <c r="A33" s="162">
        <v>24</v>
      </c>
      <c r="B33" s="163" t="s">
        <v>122</v>
      </c>
      <c r="C33" s="12"/>
      <c r="D33" s="14"/>
      <c r="E33" s="14"/>
      <c r="F33" s="59"/>
      <c r="G33" s="15"/>
      <c r="H33" s="63"/>
      <c r="I33" s="15"/>
      <c r="J33" s="16"/>
      <c r="K33" s="12"/>
      <c r="L33" s="162">
        <v>24</v>
      </c>
      <c r="M33" s="163" t="s">
        <v>122</v>
      </c>
      <c r="N33" s="12"/>
      <c r="O33" s="12"/>
      <c r="P33" s="14"/>
      <c r="Q33" s="59"/>
      <c r="R33" s="15"/>
      <c r="S33" s="63"/>
      <c r="T33" s="15"/>
      <c r="U33" s="16"/>
    </row>
    <row r="34" spans="1:21">
      <c r="A34" s="13">
        <v>25</v>
      </c>
      <c r="B34" s="12" t="s">
        <v>29</v>
      </c>
      <c r="C34" s="12"/>
      <c r="D34" s="14">
        <v>8</v>
      </c>
      <c r="E34" s="14">
        <v>8</v>
      </c>
      <c r="F34" s="15">
        <f t="shared" si="22"/>
        <v>0</v>
      </c>
      <c r="G34" s="15">
        <f>F34</f>
        <v>0</v>
      </c>
      <c r="H34" s="15"/>
      <c r="I34" s="15"/>
      <c r="J34" s="16"/>
      <c r="K34" s="12"/>
      <c r="L34" s="13">
        <v>25</v>
      </c>
      <c r="M34" s="12" t="s">
        <v>29</v>
      </c>
      <c r="N34" s="12"/>
      <c r="O34" s="12">
        <v>7.5</v>
      </c>
      <c r="P34" s="14">
        <v>8</v>
      </c>
      <c r="Q34" s="15">
        <f t="shared" ref="Q34:Q36" si="24">P34-O34</f>
        <v>0.5</v>
      </c>
      <c r="R34" s="15">
        <f>Q34</f>
        <v>0.5</v>
      </c>
      <c r="S34" s="15"/>
      <c r="T34" s="15"/>
      <c r="U34" s="16"/>
    </row>
    <row r="35" spans="1:21">
      <c r="A35" s="13">
        <v>26</v>
      </c>
      <c r="B35" s="12" t="s">
        <v>30</v>
      </c>
      <c r="C35" s="12"/>
      <c r="D35" s="14">
        <v>8</v>
      </c>
      <c r="E35" s="14">
        <v>8</v>
      </c>
      <c r="F35" s="15">
        <f t="shared" si="22"/>
        <v>0</v>
      </c>
      <c r="G35" s="15">
        <f>F35</f>
        <v>0</v>
      </c>
      <c r="H35" s="15"/>
      <c r="I35" s="15"/>
      <c r="J35" s="16"/>
      <c r="K35" s="12"/>
      <c r="L35" s="13">
        <v>26</v>
      </c>
      <c r="M35" s="12" t="s">
        <v>30</v>
      </c>
      <c r="N35" s="12"/>
      <c r="O35" s="12">
        <v>7.5</v>
      </c>
      <c r="P35" s="14">
        <v>8</v>
      </c>
      <c r="Q35" s="15">
        <f t="shared" si="24"/>
        <v>0.5</v>
      </c>
      <c r="R35" s="15">
        <f>Q35</f>
        <v>0.5</v>
      </c>
      <c r="S35" s="15"/>
      <c r="T35" s="15"/>
      <c r="U35" s="16"/>
    </row>
    <row r="36" spans="1:21">
      <c r="A36" s="34">
        <v>27</v>
      </c>
      <c r="B36" s="35" t="s">
        <v>31</v>
      </c>
      <c r="C36" s="36" t="s">
        <v>41</v>
      </c>
      <c r="D36" s="14">
        <v>0</v>
      </c>
      <c r="E36" s="14">
        <v>8</v>
      </c>
      <c r="F36" s="116">
        <f t="shared" si="22"/>
        <v>8</v>
      </c>
      <c r="G36" s="56">
        <v>0</v>
      </c>
      <c r="H36" s="58" t="s">
        <v>106</v>
      </c>
      <c r="I36" s="25"/>
      <c r="J36" s="26"/>
      <c r="K36" s="12"/>
      <c r="L36" s="38">
        <v>27</v>
      </c>
      <c r="M36" s="39" t="s">
        <v>31</v>
      </c>
      <c r="N36" s="37"/>
      <c r="O36" s="17">
        <v>7.5</v>
      </c>
      <c r="P36" s="14">
        <v>8</v>
      </c>
      <c r="Q36" s="15">
        <f t="shared" si="24"/>
        <v>0.5</v>
      </c>
      <c r="R36" s="15">
        <f>Q36</f>
        <v>0.5</v>
      </c>
      <c r="S36" s="58"/>
      <c r="T36" s="25"/>
      <c r="U36" s="26"/>
    </row>
    <row r="37" spans="1:21">
      <c r="A37" s="51">
        <v>28</v>
      </c>
      <c r="B37" s="49" t="s">
        <v>32</v>
      </c>
      <c r="C37" s="50" t="s">
        <v>42</v>
      </c>
      <c r="D37" s="45">
        <v>0</v>
      </c>
      <c r="E37" s="19"/>
      <c r="F37" s="20"/>
      <c r="G37" s="20"/>
      <c r="H37" s="20"/>
      <c r="I37" s="20"/>
      <c r="J37" s="29"/>
      <c r="K37" s="12"/>
      <c r="L37" s="51">
        <v>28</v>
      </c>
      <c r="M37" s="49" t="s">
        <v>32</v>
      </c>
      <c r="N37" s="50" t="s">
        <v>42</v>
      </c>
      <c r="O37" s="44"/>
      <c r="P37" s="19"/>
      <c r="Q37" s="20"/>
      <c r="R37" s="20"/>
      <c r="S37" s="20"/>
      <c r="T37" s="20"/>
      <c r="U37" s="29"/>
    </row>
    <row r="38" spans="1:21" ht="18" customHeight="1">
      <c r="A38" s="207" t="s">
        <v>36</v>
      </c>
      <c r="B38" s="208"/>
      <c r="C38" s="46"/>
      <c r="D38" s="55">
        <f>SUM(D31:D37)</f>
        <v>32</v>
      </c>
      <c r="E38" s="55">
        <f>SUM(E31:E37)</f>
        <v>40</v>
      </c>
      <c r="F38" s="55">
        <f t="shared" ref="F38:J38" si="25">SUM(F31:F37)</f>
        <v>8</v>
      </c>
      <c r="G38" s="55">
        <f t="shared" si="25"/>
        <v>0</v>
      </c>
      <c r="H38" s="55"/>
      <c r="I38" s="55">
        <f t="shared" si="25"/>
        <v>0</v>
      </c>
      <c r="J38" s="160">
        <f t="shared" si="25"/>
        <v>0</v>
      </c>
      <c r="K38" s="12"/>
      <c r="L38" s="207" t="s">
        <v>36</v>
      </c>
      <c r="M38" s="208"/>
      <c r="N38" s="66"/>
      <c r="O38" s="55">
        <f>SUM(O31:O37)</f>
        <v>37.5</v>
      </c>
      <c r="P38" s="55">
        <f>SUM(P31:P37)</f>
        <v>40</v>
      </c>
      <c r="Q38" s="55">
        <f t="shared" ref="Q38" si="26">SUM(Q31:Q37)</f>
        <v>2.5</v>
      </c>
      <c r="R38" s="55">
        <f t="shared" ref="R38" si="27">SUM(R31:R37)</f>
        <v>2.5</v>
      </c>
      <c r="S38" s="55"/>
      <c r="T38" s="55">
        <f t="shared" ref="T38" si="28">SUM(T31:T37)</f>
        <v>0</v>
      </c>
      <c r="U38" s="160">
        <f t="shared" ref="U38" si="29">SUM(U31:U37)</f>
        <v>0</v>
      </c>
    </row>
    <row r="39" spans="1:21" ht="18.75" customHeight="1">
      <c r="A39" s="13">
        <v>29</v>
      </c>
      <c r="B39" s="12" t="s">
        <v>26</v>
      </c>
      <c r="C39" s="12"/>
      <c r="D39" s="14">
        <v>8</v>
      </c>
      <c r="E39" s="14">
        <v>9</v>
      </c>
      <c r="F39" s="15">
        <f>E39-D39</f>
        <v>1</v>
      </c>
      <c r="G39" s="15">
        <f>E39-8</f>
        <v>1</v>
      </c>
      <c r="H39" s="15"/>
      <c r="I39" s="15"/>
      <c r="J39" s="16"/>
      <c r="K39" s="12"/>
      <c r="L39" s="13">
        <v>29</v>
      </c>
      <c r="M39" s="12" t="s">
        <v>26</v>
      </c>
      <c r="N39" s="12"/>
      <c r="O39" s="12">
        <v>7.5</v>
      </c>
      <c r="P39" s="14">
        <v>9</v>
      </c>
      <c r="Q39" s="15">
        <f>P39-O39</f>
        <v>1.5</v>
      </c>
      <c r="R39" s="15">
        <f>P39-8</f>
        <v>1</v>
      </c>
      <c r="S39" s="15"/>
      <c r="T39" s="15"/>
      <c r="U39" s="16"/>
    </row>
    <row r="40" spans="1:21">
      <c r="A40" s="13">
        <v>30</v>
      </c>
      <c r="B40" s="12" t="s">
        <v>27</v>
      </c>
      <c r="C40" s="12"/>
      <c r="D40" s="14">
        <v>8</v>
      </c>
      <c r="E40" s="14">
        <v>8</v>
      </c>
      <c r="F40" s="15">
        <f t="shared" ref="F40:F41" si="30">E40-D40</f>
        <v>0</v>
      </c>
      <c r="G40" s="15">
        <f>E40-8</f>
        <v>0</v>
      </c>
      <c r="H40" s="15"/>
      <c r="I40" s="15"/>
      <c r="J40" s="16"/>
      <c r="K40" s="12"/>
      <c r="L40" s="13">
        <v>30</v>
      </c>
      <c r="M40" s="12" t="s">
        <v>27</v>
      </c>
      <c r="N40" s="12"/>
      <c r="O40" s="12">
        <v>7.5</v>
      </c>
      <c r="P40" s="14">
        <v>8</v>
      </c>
      <c r="Q40" s="15">
        <f t="shared" ref="Q40:Q41" si="31">P40-O40</f>
        <v>0.5</v>
      </c>
      <c r="R40" s="15">
        <f>P40-8</f>
        <v>0</v>
      </c>
      <c r="S40" s="15"/>
      <c r="T40" s="15"/>
      <c r="U40" s="16"/>
    </row>
    <row r="41" spans="1:21">
      <c r="A41" s="30">
        <v>31</v>
      </c>
      <c r="B41" s="31" t="s">
        <v>28</v>
      </c>
      <c r="C41" s="31"/>
      <c r="D41" s="32">
        <v>8</v>
      </c>
      <c r="E41" s="32">
        <v>9.5</v>
      </c>
      <c r="F41" s="33">
        <f t="shared" si="30"/>
        <v>1.5</v>
      </c>
      <c r="G41" s="33">
        <f>E41-8</f>
        <v>1.5</v>
      </c>
      <c r="H41" s="33"/>
      <c r="I41" s="33"/>
      <c r="J41" s="22"/>
      <c r="K41" s="12"/>
      <c r="L41" s="30">
        <v>31</v>
      </c>
      <c r="M41" s="31" t="s">
        <v>28</v>
      </c>
      <c r="N41" s="31"/>
      <c r="O41" s="31">
        <v>7.5</v>
      </c>
      <c r="P41" s="32">
        <v>9.5</v>
      </c>
      <c r="Q41" s="33">
        <f t="shared" si="31"/>
        <v>2</v>
      </c>
      <c r="R41" s="33">
        <f>P41-8</f>
        <v>1.5</v>
      </c>
      <c r="S41" s="33"/>
      <c r="T41" s="33"/>
      <c r="U41" s="22"/>
    </row>
    <row r="42" spans="1:21" ht="19.5">
      <c r="A42" s="212" t="s">
        <v>37</v>
      </c>
      <c r="B42" s="212"/>
      <c r="C42" s="122">
        <v>23</v>
      </c>
      <c r="D42" s="122">
        <v>27</v>
      </c>
      <c r="E42" s="123">
        <f>E14+E22+E30+E38+E39+E40+E41</f>
        <v>236</v>
      </c>
      <c r="F42" s="123">
        <f t="shared" ref="F42:G42" si="32">F14+F22+F30+F38+F39+F40+F41</f>
        <v>60</v>
      </c>
      <c r="G42" s="166">
        <f t="shared" si="32"/>
        <v>43</v>
      </c>
      <c r="H42" s="123"/>
      <c r="I42" s="123">
        <f t="shared" ref="I42:J42" si="33">I14+I22+I30+I38+I39+I40+I41</f>
        <v>1</v>
      </c>
      <c r="J42" s="164">
        <f t="shared" si="33"/>
        <v>9</v>
      </c>
      <c r="K42" s="12"/>
      <c r="L42" s="212" t="s">
        <v>37</v>
      </c>
      <c r="M42" s="212"/>
      <c r="N42" s="122">
        <v>25</v>
      </c>
      <c r="O42" s="122">
        <v>26</v>
      </c>
      <c r="P42" s="123">
        <f>P14+P22+P30+P38+P39+P40+P41</f>
        <v>236</v>
      </c>
      <c r="Q42" s="123">
        <f t="shared" ref="Q42:R42" si="34">Q14+Q22+Q30+Q38+Q39+Q40+Q41</f>
        <v>47</v>
      </c>
      <c r="R42" s="166">
        <f t="shared" si="34"/>
        <v>40.5</v>
      </c>
      <c r="S42" s="123"/>
      <c r="T42" s="123">
        <f t="shared" ref="T42:U42" si="35">T14+T22+T30+T38+T39+T40+T41</f>
        <v>1</v>
      </c>
      <c r="U42" s="164">
        <f t="shared" si="35"/>
        <v>9</v>
      </c>
    </row>
    <row r="43" spans="1:21" ht="55.5" customHeight="1">
      <c r="A43" s="12"/>
      <c r="B43" s="12"/>
      <c r="C43" s="124" t="s">
        <v>46</v>
      </c>
      <c r="D43" s="124" t="s">
        <v>45</v>
      </c>
      <c r="E43" s="124" t="s">
        <v>48</v>
      </c>
      <c r="F43" s="124" t="s">
        <v>105</v>
      </c>
      <c r="G43" s="167" t="s">
        <v>52</v>
      </c>
      <c r="H43" s="125"/>
      <c r="I43" s="124" t="s">
        <v>55</v>
      </c>
      <c r="J43" s="165" t="s">
        <v>54</v>
      </c>
      <c r="K43" s="12"/>
      <c r="L43" s="12"/>
      <c r="M43" s="12"/>
      <c r="N43" s="124" t="s">
        <v>46</v>
      </c>
      <c r="O43" s="124" t="s">
        <v>45</v>
      </c>
      <c r="P43" s="124" t="s">
        <v>48</v>
      </c>
      <c r="Q43" s="124" t="s">
        <v>105</v>
      </c>
      <c r="R43" s="167" t="s">
        <v>52</v>
      </c>
      <c r="S43" s="125"/>
      <c r="T43" s="124" t="s">
        <v>55</v>
      </c>
      <c r="U43" s="165" t="s">
        <v>54</v>
      </c>
    </row>
    <row r="44" spans="1:21" ht="30" customHeight="1">
      <c r="A44" s="28"/>
      <c r="B44" s="28"/>
      <c r="C44" s="211" t="s">
        <v>47</v>
      </c>
      <c r="D44" s="211"/>
      <c r="E44" s="211"/>
      <c r="F44" s="211"/>
      <c r="G44" s="211"/>
      <c r="H44" s="211"/>
      <c r="I44" s="211"/>
      <c r="J44" s="211"/>
      <c r="K44" s="12"/>
      <c r="L44" s="28"/>
      <c r="M44" s="28"/>
      <c r="N44" s="211" t="s">
        <v>47</v>
      </c>
      <c r="O44" s="211"/>
      <c r="P44" s="211"/>
      <c r="Q44" s="211"/>
      <c r="R44" s="211"/>
      <c r="S44" s="211"/>
      <c r="T44" s="211"/>
      <c r="U44" s="211"/>
    </row>
    <row r="45" spans="1:21" ht="7.5" customHeight="1">
      <c r="A45" s="21"/>
      <c r="B45" s="21"/>
      <c r="C45" s="21"/>
      <c r="D45" s="213"/>
      <c r="E45" s="213"/>
      <c r="F45" s="213"/>
      <c r="G45" s="64"/>
      <c r="H45" s="64"/>
      <c r="I45" s="64"/>
      <c r="J45" s="12"/>
      <c r="K45" s="12"/>
      <c r="L45" s="21"/>
      <c r="M45" s="21"/>
      <c r="N45" s="21"/>
      <c r="O45" s="213"/>
      <c r="P45" s="213"/>
      <c r="Q45" s="213"/>
      <c r="R45" s="64"/>
      <c r="S45" s="64"/>
      <c r="T45" s="64"/>
      <c r="U45" s="12"/>
    </row>
    <row r="46" spans="1:21">
      <c r="A46" s="12"/>
      <c r="L46" s="12"/>
    </row>
    <row r="47" spans="1:21">
      <c r="A47" s="12"/>
      <c r="L47" s="12"/>
    </row>
  </sheetData>
  <mergeCells count="24">
    <mergeCell ref="O45:Q45"/>
    <mergeCell ref="L3:U3"/>
    <mergeCell ref="L4:U4"/>
    <mergeCell ref="A1:J1"/>
    <mergeCell ref="A2:J2"/>
    <mergeCell ref="L1:U1"/>
    <mergeCell ref="D45:F45"/>
    <mergeCell ref="A30:B30"/>
    <mergeCell ref="A38:B38"/>
    <mergeCell ref="L2:V2"/>
    <mergeCell ref="A14:B14"/>
    <mergeCell ref="A22:B22"/>
    <mergeCell ref="A3:J3"/>
    <mergeCell ref="A5:J5"/>
    <mergeCell ref="A4:J4"/>
    <mergeCell ref="A42:B42"/>
    <mergeCell ref="L5:U5"/>
    <mergeCell ref="L14:M14"/>
    <mergeCell ref="L22:M22"/>
    <mergeCell ref="C44:J44"/>
    <mergeCell ref="L42:M42"/>
    <mergeCell ref="N44:U44"/>
    <mergeCell ref="L30:M30"/>
    <mergeCell ref="L38:M3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G36"/>
  <sheetViews>
    <sheetView showGridLines="0" zoomScaleNormal="100" workbookViewId="0">
      <selection activeCell="Q20" sqref="Q20:U20"/>
    </sheetView>
  </sheetViews>
  <sheetFormatPr defaultRowHeight="13.5"/>
  <cols>
    <col min="1" max="1" width="3.75" style="1" customWidth="1"/>
    <col min="2" max="7" width="2.5" style="2" customWidth="1"/>
    <col min="8" max="8" width="4.125" style="2" customWidth="1"/>
    <col min="9" max="9" width="3.25" style="2" customWidth="1"/>
    <col min="10" max="11" width="9.875" style="1" customWidth="1"/>
    <col min="12" max="12" width="3.75" style="1" customWidth="1"/>
    <col min="13" max="13" width="2.625" style="1" customWidth="1"/>
    <col min="14" max="14" width="10.625" style="1" customWidth="1"/>
    <col min="15" max="15" width="6" style="1" customWidth="1"/>
    <col min="16" max="16" width="5.625" style="1" customWidth="1"/>
    <col min="17" max="31" width="2.5" style="2" customWidth="1"/>
    <col min="32" max="224" width="9" style="1"/>
    <col min="225" max="225" width="5.75" style="1" customWidth="1"/>
    <col min="226" max="226" width="2.625" style="1" customWidth="1"/>
    <col min="227" max="227" width="10.625" style="1" customWidth="1"/>
    <col min="228" max="228" width="5" style="1" customWidth="1"/>
    <col min="229" max="276" width="3.875" style="1" customWidth="1"/>
    <col min="277" max="277" width="1.5" style="1" customWidth="1"/>
    <col min="278" max="278" width="6.625" style="1" customWidth="1"/>
    <col min="279" max="480" width="9" style="1"/>
    <col min="481" max="481" width="5.75" style="1" customWidth="1"/>
    <col min="482" max="482" width="2.625" style="1" customWidth="1"/>
    <col min="483" max="483" width="10.625" style="1" customWidth="1"/>
    <col min="484" max="484" width="5" style="1" customWidth="1"/>
    <col min="485" max="532" width="3.875" style="1" customWidth="1"/>
    <col min="533" max="533" width="1.5" style="1" customWidth="1"/>
    <col min="534" max="534" width="6.625" style="1" customWidth="1"/>
    <col min="535" max="736" width="9" style="1"/>
    <col min="737" max="737" width="5.75" style="1" customWidth="1"/>
    <col min="738" max="738" width="2.625" style="1" customWidth="1"/>
    <col min="739" max="739" width="10.625" style="1" customWidth="1"/>
    <col min="740" max="740" width="5" style="1" customWidth="1"/>
    <col min="741" max="788" width="3.875" style="1" customWidth="1"/>
    <col min="789" max="789" width="1.5" style="1" customWidth="1"/>
    <col min="790" max="790" width="6.625" style="1" customWidth="1"/>
    <col min="791" max="992" width="9" style="1"/>
    <col min="993" max="993" width="5.75" style="1" customWidth="1"/>
    <col min="994" max="994" width="2.625" style="1" customWidth="1"/>
    <col min="995" max="995" width="10.625" style="1" customWidth="1"/>
    <col min="996" max="996" width="5" style="1" customWidth="1"/>
    <col min="997" max="1044" width="3.875" style="1" customWidth="1"/>
    <col min="1045" max="1045" width="1.5" style="1" customWidth="1"/>
    <col min="1046" max="1046" width="6.625" style="1" customWidth="1"/>
    <col min="1047" max="1248" width="9" style="1"/>
    <col min="1249" max="1249" width="5.75" style="1" customWidth="1"/>
    <col min="1250" max="1250" width="2.625" style="1" customWidth="1"/>
    <col min="1251" max="1251" width="10.625" style="1" customWidth="1"/>
    <col min="1252" max="1252" width="5" style="1" customWidth="1"/>
    <col min="1253" max="1300" width="3.875" style="1" customWidth="1"/>
    <col min="1301" max="1301" width="1.5" style="1" customWidth="1"/>
    <col min="1302" max="1302" width="6.625" style="1" customWidth="1"/>
    <col min="1303" max="1504" width="9" style="1"/>
    <col min="1505" max="1505" width="5.75" style="1" customWidth="1"/>
    <col min="1506" max="1506" width="2.625" style="1" customWidth="1"/>
    <col min="1507" max="1507" width="10.625" style="1" customWidth="1"/>
    <col min="1508" max="1508" width="5" style="1" customWidth="1"/>
    <col min="1509" max="1556" width="3.875" style="1" customWidth="1"/>
    <col min="1557" max="1557" width="1.5" style="1" customWidth="1"/>
    <col min="1558" max="1558" width="6.625" style="1" customWidth="1"/>
    <col min="1559" max="1760" width="9" style="1"/>
    <col min="1761" max="1761" width="5.75" style="1" customWidth="1"/>
    <col min="1762" max="1762" width="2.625" style="1" customWidth="1"/>
    <col min="1763" max="1763" width="10.625" style="1" customWidth="1"/>
    <col min="1764" max="1764" width="5" style="1" customWidth="1"/>
    <col min="1765" max="1812" width="3.875" style="1" customWidth="1"/>
    <col min="1813" max="1813" width="1.5" style="1" customWidth="1"/>
    <col min="1814" max="1814" width="6.625" style="1" customWidth="1"/>
    <col min="1815" max="2016" width="9" style="1"/>
    <col min="2017" max="2017" width="5.75" style="1" customWidth="1"/>
    <col min="2018" max="2018" width="2.625" style="1" customWidth="1"/>
    <col min="2019" max="2019" width="10.625" style="1" customWidth="1"/>
    <col min="2020" max="2020" width="5" style="1" customWidth="1"/>
    <col min="2021" max="2068" width="3.875" style="1" customWidth="1"/>
    <col min="2069" max="2069" width="1.5" style="1" customWidth="1"/>
    <col min="2070" max="2070" width="6.625" style="1" customWidth="1"/>
    <col min="2071" max="2272" width="9" style="1"/>
    <col min="2273" max="2273" width="5.75" style="1" customWidth="1"/>
    <col min="2274" max="2274" width="2.625" style="1" customWidth="1"/>
    <col min="2275" max="2275" width="10.625" style="1" customWidth="1"/>
    <col min="2276" max="2276" width="5" style="1" customWidth="1"/>
    <col min="2277" max="2324" width="3.875" style="1" customWidth="1"/>
    <col min="2325" max="2325" width="1.5" style="1" customWidth="1"/>
    <col min="2326" max="2326" width="6.625" style="1" customWidth="1"/>
    <col min="2327" max="2528" width="9" style="1"/>
    <col min="2529" max="2529" width="5.75" style="1" customWidth="1"/>
    <col min="2530" max="2530" width="2.625" style="1" customWidth="1"/>
    <col min="2531" max="2531" width="10.625" style="1" customWidth="1"/>
    <col min="2532" max="2532" width="5" style="1" customWidth="1"/>
    <col min="2533" max="2580" width="3.875" style="1" customWidth="1"/>
    <col min="2581" max="2581" width="1.5" style="1" customWidth="1"/>
    <col min="2582" max="2582" width="6.625" style="1" customWidth="1"/>
    <col min="2583" max="2784" width="9" style="1"/>
    <col min="2785" max="2785" width="5.75" style="1" customWidth="1"/>
    <col min="2786" max="2786" width="2.625" style="1" customWidth="1"/>
    <col min="2787" max="2787" width="10.625" style="1" customWidth="1"/>
    <col min="2788" max="2788" width="5" style="1" customWidth="1"/>
    <col min="2789" max="2836" width="3.875" style="1" customWidth="1"/>
    <col min="2837" max="2837" width="1.5" style="1" customWidth="1"/>
    <col min="2838" max="2838" width="6.625" style="1" customWidth="1"/>
    <col min="2839" max="3040" width="9" style="1"/>
    <col min="3041" max="3041" width="5.75" style="1" customWidth="1"/>
    <col min="3042" max="3042" width="2.625" style="1" customWidth="1"/>
    <col min="3043" max="3043" width="10.625" style="1" customWidth="1"/>
    <col min="3044" max="3044" width="5" style="1" customWidth="1"/>
    <col min="3045" max="3092" width="3.875" style="1" customWidth="1"/>
    <col min="3093" max="3093" width="1.5" style="1" customWidth="1"/>
    <col min="3094" max="3094" width="6.625" style="1" customWidth="1"/>
    <col min="3095" max="3296" width="9" style="1"/>
    <col min="3297" max="3297" width="5.75" style="1" customWidth="1"/>
    <col min="3298" max="3298" width="2.625" style="1" customWidth="1"/>
    <col min="3299" max="3299" width="10.625" style="1" customWidth="1"/>
    <col min="3300" max="3300" width="5" style="1" customWidth="1"/>
    <col min="3301" max="3348" width="3.875" style="1" customWidth="1"/>
    <col min="3349" max="3349" width="1.5" style="1" customWidth="1"/>
    <col min="3350" max="3350" width="6.625" style="1" customWidth="1"/>
    <col min="3351" max="3552" width="9" style="1"/>
    <col min="3553" max="3553" width="5.75" style="1" customWidth="1"/>
    <col min="3554" max="3554" width="2.625" style="1" customWidth="1"/>
    <col min="3555" max="3555" width="10.625" style="1" customWidth="1"/>
    <col min="3556" max="3556" width="5" style="1" customWidth="1"/>
    <col min="3557" max="3604" width="3.875" style="1" customWidth="1"/>
    <col min="3605" max="3605" width="1.5" style="1" customWidth="1"/>
    <col min="3606" max="3606" width="6.625" style="1" customWidth="1"/>
    <col min="3607" max="3808" width="9" style="1"/>
    <col min="3809" max="3809" width="5.75" style="1" customWidth="1"/>
    <col min="3810" max="3810" width="2.625" style="1" customWidth="1"/>
    <col min="3811" max="3811" width="10.625" style="1" customWidth="1"/>
    <col min="3812" max="3812" width="5" style="1" customWidth="1"/>
    <col min="3813" max="3860" width="3.875" style="1" customWidth="1"/>
    <col min="3861" max="3861" width="1.5" style="1" customWidth="1"/>
    <col min="3862" max="3862" width="6.625" style="1" customWidth="1"/>
    <col min="3863" max="4064" width="9" style="1"/>
    <col min="4065" max="4065" width="5.75" style="1" customWidth="1"/>
    <col min="4066" max="4066" width="2.625" style="1" customWidth="1"/>
    <col min="4067" max="4067" width="10.625" style="1" customWidth="1"/>
    <col min="4068" max="4068" width="5" style="1" customWidth="1"/>
    <col min="4069" max="4116" width="3.875" style="1" customWidth="1"/>
    <col min="4117" max="4117" width="1.5" style="1" customWidth="1"/>
    <col min="4118" max="4118" width="6.625" style="1" customWidth="1"/>
    <col min="4119" max="4320" width="9" style="1"/>
    <col min="4321" max="4321" width="5.75" style="1" customWidth="1"/>
    <col min="4322" max="4322" width="2.625" style="1" customWidth="1"/>
    <col min="4323" max="4323" width="10.625" style="1" customWidth="1"/>
    <col min="4324" max="4324" width="5" style="1" customWidth="1"/>
    <col min="4325" max="4372" width="3.875" style="1" customWidth="1"/>
    <col min="4373" max="4373" width="1.5" style="1" customWidth="1"/>
    <col min="4374" max="4374" width="6.625" style="1" customWidth="1"/>
    <col min="4375" max="4576" width="9" style="1"/>
    <col min="4577" max="4577" width="5.75" style="1" customWidth="1"/>
    <col min="4578" max="4578" width="2.625" style="1" customWidth="1"/>
    <col min="4579" max="4579" width="10.625" style="1" customWidth="1"/>
    <col min="4580" max="4580" width="5" style="1" customWidth="1"/>
    <col min="4581" max="4628" width="3.875" style="1" customWidth="1"/>
    <col min="4629" max="4629" width="1.5" style="1" customWidth="1"/>
    <col min="4630" max="4630" width="6.625" style="1" customWidth="1"/>
    <col min="4631" max="4832" width="9" style="1"/>
    <col min="4833" max="4833" width="5.75" style="1" customWidth="1"/>
    <col min="4834" max="4834" width="2.625" style="1" customWidth="1"/>
    <col min="4835" max="4835" width="10.625" style="1" customWidth="1"/>
    <col min="4836" max="4836" width="5" style="1" customWidth="1"/>
    <col min="4837" max="4884" width="3.875" style="1" customWidth="1"/>
    <col min="4885" max="4885" width="1.5" style="1" customWidth="1"/>
    <col min="4886" max="4886" width="6.625" style="1" customWidth="1"/>
    <col min="4887" max="5088" width="9" style="1"/>
    <col min="5089" max="5089" width="5.75" style="1" customWidth="1"/>
    <col min="5090" max="5090" width="2.625" style="1" customWidth="1"/>
    <col min="5091" max="5091" width="10.625" style="1" customWidth="1"/>
    <col min="5092" max="5092" width="5" style="1" customWidth="1"/>
    <col min="5093" max="5140" width="3.875" style="1" customWidth="1"/>
    <col min="5141" max="5141" width="1.5" style="1" customWidth="1"/>
    <col min="5142" max="5142" width="6.625" style="1" customWidth="1"/>
    <col min="5143" max="5344" width="9" style="1"/>
    <col min="5345" max="5345" width="5.75" style="1" customWidth="1"/>
    <col min="5346" max="5346" width="2.625" style="1" customWidth="1"/>
    <col min="5347" max="5347" width="10.625" style="1" customWidth="1"/>
    <col min="5348" max="5348" width="5" style="1" customWidth="1"/>
    <col min="5349" max="5396" width="3.875" style="1" customWidth="1"/>
    <col min="5397" max="5397" width="1.5" style="1" customWidth="1"/>
    <col min="5398" max="5398" width="6.625" style="1" customWidth="1"/>
    <col min="5399" max="5600" width="9" style="1"/>
    <col min="5601" max="5601" width="5.75" style="1" customWidth="1"/>
    <col min="5602" max="5602" width="2.625" style="1" customWidth="1"/>
    <col min="5603" max="5603" width="10.625" style="1" customWidth="1"/>
    <col min="5604" max="5604" width="5" style="1" customWidth="1"/>
    <col min="5605" max="5652" width="3.875" style="1" customWidth="1"/>
    <col min="5653" max="5653" width="1.5" style="1" customWidth="1"/>
    <col min="5654" max="5654" width="6.625" style="1" customWidth="1"/>
    <col min="5655" max="5856" width="9" style="1"/>
    <col min="5857" max="5857" width="5.75" style="1" customWidth="1"/>
    <col min="5858" max="5858" width="2.625" style="1" customWidth="1"/>
    <col min="5859" max="5859" width="10.625" style="1" customWidth="1"/>
    <col min="5860" max="5860" width="5" style="1" customWidth="1"/>
    <col min="5861" max="5908" width="3.875" style="1" customWidth="1"/>
    <col min="5909" max="5909" width="1.5" style="1" customWidth="1"/>
    <col min="5910" max="5910" width="6.625" style="1" customWidth="1"/>
    <col min="5911" max="6112" width="9" style="1"/>
    <col min="6113" max="6113" width="5.75" style="1" customWidth="1"/>
    <col min="6114" max="6114" width="2.625" style="1" customWidth="1"/>
    <col min="6115" max="6115" width="10.625" style="1" customWidth="1"/>
    <col min="6116" max="6116" width="5" style="1" customWidth="1"/>
    <col min="6117" max="6164" width="3.875" style="1" customWidth="1"/>
    <col min="6165" max="6165" width="1.5" style="1" customWidth="1"/>
    <col min="6166" max="6166" width="6.625" style="1" customWidth="1"/>
    <col min="6167" max="6368" width="9" style="1"/>
    <col min="6369" max="6369" width="5.75" style="1" customWidth="1"/>
    <col min="6370" max="6370" width="2.625" style="1" customWidth="1"/>
    <col min="6371" max="6371" width="10.625" style="1" customWidth="1"/>
    <col min="6372" max="6372" width="5" style="1" customWidth="1"/>
    <col min="6373" max="6420" width="3.875" style="1" customWidth="1"/>
    <col min="6421" max="6421" width="1.5" style="1" customWidth="1"/>
    <col min="6422" max="6422" width="6.625" style="1" customWidth="1"/>
    <col min="6423" max="6624" width="9" style="1"/>
    <col min="6625" max="6625" width="5.75" style="1" customWidth="1"/>
    <col min="6626" max="6626" width="2.625" style="1" customWidth="1"/>
    <col min="6627" max="6627" width="10.625" style="1" customWidth="1"/>
    <col min="6628" max="6628" width="5" style="1" customWidth="1"/>
    <col min="6629" max="6676" width="3.875" style="1" customWidth="1"/>
    <col min="6677" max="6677" width="1.5" style="1" customWidth="1"/>
    <col min="6678" max="6678" width="6.625" style="1" customWidth="1"/>
    <col min="6679" max="6880" width="9" style="1"/>
    <col min="6881" max="6881" width="5.75" style="1" customWidth="1"/>
    <col min="6882" max="6882" width="2.625" style="1" customWidth="1"/>
    <col min="6883" max="6883" width="10.625" style="1" customWidth="1"/>
    <col min="6884" max="6884" width="5" style="1" customWidth="1"/>
    <col min="6885" max="6932" width="3.875" style="1" customWidth="1"/>
    <col min="6933" max="6933" width="1.5" style="1" customWidth="1"/>
    <col min="6934" max="6934" width="6.625" style="1" customWidth="1"/>
    <col min="6935" max="7136" width="9" style="1"/>
    <col min="7137" max="7137" width="5.75" style="1" customWidth="1"/>
    <col min="7138" max="7138" width="2.625" style="1" customWidth="1"/>
    <col min="7139" max="7139" width="10.625" style="1" customWidth="1"/>
    <col min="7140" max="7140" width="5" style="1" customWidth="1"/>
    <col min="7141" max="7188" width="3.875" style="1" customWidth="1"/>
    <col min="7189" max="7189" width="1.5" style="1" customWidth="1"/>
    <col min="7190" max="7190" width="6.625" style="1" customWidth="1"/>
    <col min="7191" max="7392" width="9" style="1"/>
    <col min="7393" max="7393" width="5.75" style="1" customWidth="1"/>
    <col min="7394" max="7394" width="2.625" style="1" customWidth="1"/>
    <col min="7395" max="7395" width="10.625" style="1" customWidth="1"/>
    <col min="7396" max="7396" width="5" style="1" customWidth="1"/>
    <col min="7397" max="7444" width="3.875" style="1" customWidth="1"/>
    <col min="7445" max="7445" width="1.5" style="1" customWidth="1"/>
    <col min="7446" max="7446" width="6.625" style="1" customWidth="1"/>
    <col min="7447" max="7648" width="9" style="1"/>
    <col min="7649" max="7649" width="5.75" style="1" customWidth="1"/>
    <col min="7650" max="7650" width="2.625" style="1" customWidth="1"/>
    <col min="7651" max="7651" width="10.625" style="1" customWidth="1"/>
    <col min="7652" max="7652" width="5" style="1" customWidth="1"/>
    <col min="7653" max="7700" width="3.875" style="1" customWidth="1"/>
    <col min="7701" max="7701" width="1.5" style="1" customWidth="1"/>
    <col min="7702" max="7702" width="6.625" style="1" customWidth="1"/>
    <col min="7703" max="7904" width="9" style="1"/>
    <col min="7905" max="7905" width="5.75" style="1" customWidth="1"/>
    <col min="7906" max="7906" width="2.625" style="1" customWidth="1"/>
    <col min="7907" max="7907" width="10.625" style="1" customWidth="1"/>
    <col min="7908" max="7908" width="5" style="1" customWidth="1"/>
    <col min="7909" max="7956" width="3.875" style="1" customWidth="1"/>
    <col min="7957" max="7957" width="1.5" style="1" customWidth="1"/>
    <col min="7958" max="7958" width="6.625" style="1" customWidth="1"/>
    <col min="7959" max="8160" width="9" style="1"/>
    <col min="8161" max="8161" width="5.75" style="1" customWidth="1"/>
    <col min="8162" max="8162" width="2.625" style="1" customWidth="1"/>
    <col min="8163" max="8163" width="10.625" style="1" customWidth="1"/>
    <col min="8164" max="8164" width="5" style="1" customWidth="1"/>
    <col min="8165" max="8212" width="3.875" style="1" customWidth="1"/>
    <col min="8213" max="8213" width="1.5" style="1" customWidth="1"/>
    <col min="8214" max="8214" width="6.625" style="1" customWidth="1"/>
    <col min="8215" max="8416" width="9" style="1"/>
    <col min="8417" max="8417" width="5.75" style="1" customWidth="1"/>
    <col min="8418" max="8418" width="2.625" style="1" customWidth="1"/>
    <col min="8419" max="8419" width="10.625" style="1" customWidth="1"/>
    <col min="8420" max="8420" width="5" style="1" customWidth="1"/>
    <col min="8421" max="8468" width="3.875" style="1" customWidth="1"/>
    <col min="8469" max="8469" width="1.5" style="1" customWidth="1"/>
    <col min="8470" max="8470" width="6.625" style="1" customWidth="1"/>
    <col min="8471" max="8672" width="9" style="1"/>
    <col min="8673" max="8673" width="5.75" style="1" customWidth="1"/>
    <col min="8674" max="8674" width="2.625" style="1" customWidth="1"/>
    <col min="8675" max="8675" width="10.625" style="1" customWidth="1"/>
    <col min="8676" max="8676" width="5" style="1" customWidth="1"/>
    <col min="8677" max="8724" width="3.875" style="1" customWidth="1"/>
    <col min="8725" max="8725" width="1.5" style="1" customWidth="1"/>
    <col min="8726" max="8726" width="6.625" style="1" customWidth="1"/>
    <col min="8727" max="8928" width="9" style="1"/>
    <col min="8929" max="8929" width="5.75" style="1" customWidth="1"/>
    <col min="8930" max="8930" width="2.625" style="1" customWidth="1"/>
    <col min="8931" max="8931" width="10.625" style="1" customWidth="1"/>
    <col min="8932" max="8932" width="5" style="1" customWidth="1"/>
    <col min="8933" max="8980" width="3.875" style="1" customWidth="1"/>
    <col min="8981" max="8981" width="1.5" style="1" customWidth="1"/>
    <col min="8982" max="8982" width="6.625" style="1" customWidth="1"/>
    <col min="8983" max="9184" width="9" style="1"/>
    <col min="9185" max="9185" width="5.75" style="1" customWidth="1"/>
    <col min="9186" max="9186" width="2.625" style="1" customWidth="1"/>
    <col min="9187" max="9187" width="10.625" style="1" customWidth="1"/>
    <col min="9188" max="9188" width="5" style="1" customWidth="1"/>
    <col min="9189" max="9236" width="3.875" style="1" customWidth="1"/>
    <col min="9237" max="9237" width="1.5" style="1" customWidth="1"/>
    <col min="9238" max="9238" width="6.625" style="1" customWidth="1"/>
    <col min="9239" max="9440" width="9" style="1"/>
    <col min="9441" max="9441" width="5.75" style="1" customWidth="1"/>
    <col min="9442" max="9442" width="2.625" style="1" customWidth="1"/>
    <col min="9443" max="9443" width="10.625" style="1" customWidth="1"/>
    <col min="9444" max="9444" width="5" style="1" customWidth="1"/>
    <col min="9445" max="9492" width="3.875" style="1" customWidth="1"/>
    <col min="9493" max="9493" width="1.5" style="1" customWidth="1"/>
    <col min="9494" max="9494" width="6.625" style="1" customWidth="1"/>
    <col min="9495" max="9696" width="9" style="1"/>
    <col min="9697" max="9697" width="5.75" style="1" customWidth="1"/>
    <col min="9698" max="9698" width="2.625" style="1" customWidth="1"/>
    <col min="9699" max="9699" width="10.625" style="1" customWidth="1"/>
    <col min="9700" max="9700" width="5" style="1" customWidth="1"/>
    <col min="9701" max="9748" width="3.875" style="1" customWidth="1"/>
    <col min="9749" max="9749" width="1.5" style="1" customWidth="1"/>
    <col min="9750" max="9750" width="6.625" style="1" customWidth="1"/>
    <col min="9751" max="9952" width="9" style="1"/>
    <col min="9953" max="9953" width="5.75" style="1" customWidth="1"/>
    <col min="9954" max="9954" width="2.625" style="1" customWidth="1"/>
    <col min="9955" max="9955" width="10.625" style="1" customWidth="1"/>
    <col min="9956" max="9956" width="5" style="1" customWidth="1"/>
    <col min="9957" max="10004" width="3.875" style="1" customWidth="1"/>
    <col min="10005" max="10005" width="1.5" style="1" customWidth="1"/>
    <col min="10006" max="10006" width="6.625" style="1" customWidth="1"/>
    <col min="10007" max="10208" width="9" style="1"/>
    <col min="10209" max="10209" width="5.75" style="1" customWidth="1"/>
    <col min="10210" max="10210" width="2.625" style="1" customWidth="1"/>
    <col min="10211" max="10211" width="10.625" style="1" customWidth="1"/>
    <col min="10212" max="10212" width="5" style="1" customWidth="1"/>
    <col min="10213" max="10260" width="3.875" style="1" customWidth="1"/>
    <col min="10261" max="10261" width="1.5" style="1" customWidth="1"/>
    <col min="10262" max="10262" width="6.625" style="1" customWidth="1"/>
    <col min="10263" max="10464" width="9" style="1"/>
    <col min="10465" max="10465" width="5.75" style="1" customWidth="1"/>
    <col min="10466" max="10466" width="2.625" style="1" customWidth="1"/>
    <col min="10467" max="10467" width="10.625" style="1" customWidth="1"/>
    <col min="10468" max="10468" width="5" style="1" customWidth="1"/>
    <col min="10469" max="10516" width="3.875" style="1" customWidth="1"/>
    <col min="10517" max="10517" width="1.5" style="1" customWidth="1"/>
    <col min="10518" max="10518" width="6.625" style="1" customWidth="1"/>
    <col min="10519" max="10720" width="9" style="1"/>
    <col min="10721" max="10721" width="5.75" style="1" customWidth="1"/>
    <col min="10722" max="10722" width="2.625" style="1" customWidth="1"/>
    <col min="10723" max="10723" width="10.625" style="1" customWidth="1"/>
    <col min="10724" max="10724" width="5" style="1" customWidth="1"/>
    <col min="10725" max="10772" width="3.875" style="1" customWidth="1"/>
    <col min="10773" max="10773" width="1.5" style="1" customWidth="1"/>
    <col min="10774" max="10774" width="6.625" style="1" customWidth="1"/>
    <col min="10775" max="10976" width="9" style="1"/>
    <col min="10977" max="10977" width="5.75" style="1" customWidth="1"/>
    <col min="10978" max="10978" width="2.625" style="1" customWidth="1"/>
    <col min="10979" max="10979" width="10.625" style="1" customWidth="1"/>
    <col min="10980" max="10980" width="5" style="1" customWidth="1"/>
    <col min="10981" max="11028" width="3.875" style="1" customWidth="1"/>
    <col min="11029" max="11029" width="1.5" style="1" customWidth="1"/>
    <col min="11030" max="11030" width="6.625" style="1" customWidth="1"/>
    <col min="11031" max="11232" width="9" style="1"/>
    <col min="11233" max="11233" width="5.75" style="1" customWidth="1"/>
    <col min="11234" max="11234" width="2.625" style="1" customWidth="1"/>
    <col min="11235" max="11235" width="10.625" style="1" customWidth="1"/>
    <col min="11236" max="11236" width="5" style="1" customWidth="1"/>
    <col min="11237" max="11284" width="3.875" style="1" customWidth="1"/>
    <col min="11285" max="11285" width="1.5" style="1" customWidth="1"/>
    <col min="11286" max="11286" width="6.625" style="1" customWidth="1"/>
    <col min="11287" max="11488" width="9" style="1"/>
    <col min="11489" max="11489" width="5.75" style="1" customWidth="1"/>
    <col min="11490" max="11490" width="2.625" style="1" customWidth="1"/>
    <col min="11491" max="11491" width="10.625" style="1" customWidth="1"/>
    <col min="11492" max="11492" width="5" style="1" customWidth="1"/>
    <col min="11493" max="11540" width="3.875" style="1" customWidth="1"/>
    <col min="11541" max="11541" width="1.5" style="1" customWidth="1"/>
    <col min="11542" max="11542" width="6.625" style="1" customWidth="1"/>
    <col min="11543" max="11744" width="9" style="1"/>
    <col min="11745" max="11745" width="5.75" style="1" customWidth="1"/>
    <col min="11746" max="11746" width="2.625" style="1" customWidth="1"/>
    <col min="11747" max="11747" width="10.625" style="1" customWidth="1"/>
    <col min="11748" max="11748" width="5" style="1" customWidth="1"/>
    <col min="11749" max="11796" width="3.875" style="1" customWidth="1"/>
    <col min="11797" max="11797" width="1.5" style="1" customWidth="1"/>
    <col min="11798" max="11798" width="6.625" style="1" customWidth="1"/>
    <col min="11799" max="12000" width="9" style="1"/>
    <col min="12001" max="12001" width="5.75" style="1" customWidth="1"/>
    <col min="12002" max="12002" width="2.625" style="1" customWidth="1"/>
    <col min="12003" max="12003" width="10.625" style="1" customWidth="1"/>
    <col min="12004" max="12004" width="5" style="1" customWidth="1"/>
    <col min="12005" max="12052" width="3.875" style="1" customWidth="1"/>
    <col min="12053" max="12053" width="1.5" style="1" customWidth="1"/>
    <col min="12054" max="12054" width="6.625" style="1" customWidth="1"/>
    <col min="12055" max="12256" width="9" style="1"/>
    <col min="12257" max="12257" width="5.75" style="1" customWidth="1"/>
    <col min="12258" max="12258" width="2.625" style="1" customWidth="1"/>
    <col min="12259" max="12259" width="10.625" style="1" customWidth="1"/>
    <col min="12260" max="12260" width="5" style="1" customWidth="1"/>
    <col min="12261" max="12308" width="3.875" style="1" customWidth="1"/>
    <col min="12309" max="12309" width="1.5" style="1" customWidth="1"/>
    <col min="12310" max="12310" width="6.625" style="1" customWidth="1"/>
    <col min="12311" max="12512" width="9" style="1"/>
    <col min="12513" max="12513" width="5.75" style="1" customWidth="1"/>
    <col min="12514" max="12514" width="2.625" style="1" customWidth="1"/>
    <col min="12515" max="12515" width="10.625" style="1" customWidth="1"/>
    <col min="12516" max="12516" width="5" style="1" customWidth="1"/>
    <col min="12517" max="12564" width="3.875" style="1" customWidth="1"/>
    <col min="12565" max="12565" width="1.5" style="1" customWidth="1"/>
    <col min="12566" max="12566" width="6.625" style="1" customWidth="1"/>
    <col min="12567" max="12768" width="9" style="1"/>
    <col min="12769" max="12769" width="5.75" style="1" customWidth="1"/>
    <col min="12770" max="12770" width="2.625" style="1" customWidth="1"/>
    <col min="12771" max="12771" width="10.625" style="1" customWidth="1"/>
    <col min="12772" max="12772" width="5" style="1" customWidth="1"/>
    <col min="12773" max="12820" width="3.875" style="1" customWidth="1"/>
    <col min="12821" max="12821" width="1.5" style="1" customWidth="1"/>
    <col min="12822" max="12822" width="6.625" style="1" customWidth="1"/>
    <col min="12823" max="13024" width="9" style="1"/>
    <col min="13025" max="13025" width="5.75" style="1" customWidth="1"/>
    <col min="13026" max="13026" width="2.625" style="1" customWidth="1"/>
    <col min="13027" max="13027" width="10.625" style="1" customWidth="1"/>
    <col min="13028" max="13028" width="5" style="1" customWidth="1"/>
    <col min="13029" max="13076" width="3.875" style="1" customWidth="1"/>
    <col min="13077" max="13077" width="1.5" style="1" customWidth="1"/>
    <col min="13078" max="13078" width="6.625" style="1" customWidth="1"/>
    <col min="13079" max="13280" width="9" style="1"/>
    <col min="13281" max="13281" width="5.75" style="1" customWidth="1"/>
    <col min="13282" max="13282" width="2.625" style="1" customWidth="1"/>
    <col min="13283" max="13283" width="10.625" style="1" customWidth="1"/>
    <col min="13284" max="13284" width="5" style="1" customWidth="1"/>
    <col min="13285" max="13332" width="3.875" style="1" customWidth="1"/>
    <col min="13333" max="13333" width="1.5" style="1" customWidth="1"/>
    <col min="13334" max="13334" width="6.625" style="1" customWidth="1"/>
    <col min="13335" max="13536" width="9" style="1"/>
    <col min="13537" max="13537" width="5.75" style="1" customWidth="1"/>
    <col min="13538" max="13538" width="2.625" style="1" customWidth="1"/>
    <col min="13539" max="13539" width="10.625" style="1" customWidth="1"/>
    <col min="13540" max="13540" width="5" style="1" customWidth="1"/>
    <col min="13541" max="13588" width="3.875" style="1" customWidth="1"/>
    <col min="13589" max="13589" width="1.5" style="1" customWidth="1"/>
    <col min="13590" max="13590" width="6.625" style="1" customWidth="1"/>
    <col min="13591" max="13792" width="9" style="1"/>
    <col min="13793" max="13793" width="5.75" style="1" customWidth="1"/>
    <col min="13794" max="13794" width="2.625" style="1" customWidth="1"/>
    <col min="13795" max="13795" width="10.625" style="1" customWidth="1"/>
    <col min="13796" max="13796" width="5" style="1" customWidth="1"/>
    <col min="13797" max="13844" width="3.875" style="1" customWidth="1"/>
    <col min="13845" max="13845" width="1.5" style="1" customWidth="1"/>
    <col min="13846" max="13846" width="6.625" style="1" customWidth="1"/>
    <col min="13847" max="14048" width="9" style="1"/>
    <col min="14049" max="14049" width="5.75" style="1" customWidth="1"/>
    <col min="14050" max="14050" width="2.625" style="1" customWidth="1"/>
    <col min="14051" max="14051" width="10.625" style="1" customWidth="1"/>
    <col min="14052" max="14052" width="5" style="1" customWidth="1"/>
    <col min="14053" max="14100" width="3.875" style="1" customWidth="1"/>
    <col min="14101" max="14101" width="1.5" style="1" customWidth="1"/>
    <col min="14102" max="14102" width="6.625" style="1" customWidth="1"/>
    <col min="14103" max="14304" width="9" style="1"/>
    <col min="14305" max="14305" width="5.75" style="1" customWidth="1"/>
    <col min="14306" max="14306" width="2.625" style="1" customWidth="1"/>
    <col min="14307" max="14307" width="10.625" style="1" customWidth="1"/>
    <col min="14308" max="14308" width="5" style="1" customWidth="1"/>
    <col min="14309" max="14356" width="3.875" style="1" customWidth="1"/>
    <col min="14357" max="14357" width="1.5" style="1" customWidth="1"/>
    <col min="14358" max="14358" width="6.625" style="1" customWidth="1"/>
    <col min="14359" max="14560" width="9" style="1"/>
    <col min="14561" max="14561" width="5.75" style="1" customWidth="1"/>
    <col min="14562" max="14562" width="2.625" style="1" customWidth="1"/>
    <col min="14563" max="14563" width="10.625" style="1" customWidth="1"/>
    <col min="14564" max="14564" width="5" style="1" customWidth="1"/>
    <col min="14565" max="14612" width="3.875" style="1" customWidth="1"/>
    <col min="14613" max="14613" width="1.5" style="1" customWidth="1"/>
    <col min="14614" max="14614" width="6.625" style="1" customWidth="1"/>
    <col min="14615" max="14816" width="9" style="1"/>
    <col min="14817" max="14817" width="5.75" style="1" customWidth="1"/>
    <col min="14818" max="14818" width="2.625" style="1" customWidth="1"/>
    <col min="14819" max="14819" width="10.625" style="1" customWidth="1"/>
    <col min="14820" max="14820" width="5" style="1" customWidth="1"/>
    <col min="14821" max="14868" width="3.875" style="1" customWidth="1"/>
    <col min="14869" max="14869" width="1.5" style="1" customWidth="1"/>
    <col min="14870" max="14870" width="6.625" style="1" customWidth="1"/>
    <col min="14871" max="15072" width="9" style="1"/>
    <col min="15073" max="15073" width="5.75" style="1" customWidth="1"/>
    <col min="15074" max="15074" width="2.625" style="1" customWidth="1"/>
    <col min="15075" max="15075" width="10.625" style="1" customWidth="1"/>
    <col min="15076" max="15076" width="5" style="1" customWidth="1"/>
    <col min="15077" max="15124" width="3.875" style="1" customWidth="1"/>
    <col min="15125" max="15125" width="1.5" style="1" customWidth="1"/>
    <col min="15126" max="15126" width="6.625" style="1" customWidth="1"/>
    <col min="15127" max="15328" width="9" style="1"/>
    <col min="15329" max="15329" width="5.75" style="1" customWidth="1"/>
    <col min="15330" max="15330" width="2.625" style="1" customWidth="1"/>
    <col min="15331" max="15331" width="10.625" style="1" customWidth="1"/>
    <col min="15332" max="15332" width="5" style="1" customWidth="1"/>
    <col min="15333" max="15380" width="3.875" style="1" customWidth="1"/>
    <col min="15381" max="15381" width="1.5" style="1" customWidth="1"/>
    <col min="15382" max="15382" width="6.625" style="1" customWidth="1"/>
    <col min="15383" max="15584" width="9" style="1"/>
    <col min="15585" max="15585" width="5.75" style="1" customWidth="1"/>
    <col min="15586" max="15586" width="2.625" style="1" customWidth="1"/>
    <col min="15587" max="15587" width="10.625" style="1" customWidth="1"/>
    <col min="15588" max="15588" width="5" style="1" customWidth="1"/>
    <col min="15589" max="15636" width="3.875" style="1" customWidth="1"/>
    <col min="15637" max="15637" width="1.5" style="1" customWidth="1"/>
    <col min="15638" max="15638" width="6.625" style="1" customWidth="1"/>
    <col min="15639" max="15840" width="9" style="1"/>
    <col min="15841" max="15841" width="5.75" style="1" customWidth="1"/>
    <col min="15842" max="15842" width="2.625" style="1" customWidth="1"/>
    <col min="15843" max="15843" width="10.625" style="1" customWidth="1"/>
    <col min="15844" max="15844" width="5" style="1" customWidth="1"/>
    <col min="15845" max="15892" width="3.875" style="1" customWidth="1"/>
    <col min="15893" max="15893" width="1.5" style="1" customWidth="1"/>
    <col min="15894" max="15894" width="6.625" style="1" customWidth="1"/>
    <col min="15895" max="16096" width="9" style="1"/>
    <col min="16097" max="16097" width="5.75" style="1" customWidth="1"/>
    <col min="16098" max="16098" width="2.625" style="1" customWidth="1"/>
    <col min="16099" max="16099" width="10.625" style="1" customWidth="1"/>
    <col min="16100" max="16100" width="5" style="1" customWidth="1"/>
    <col min="16101" max="16148" width="3.875" style="1" customWidth="1"/>
    <col min="16149" max="16149" width="1.5" style="1" customWidth="1"/>
    <col min="16150" max="16150" width="6.625" style="1" customWidth="1"/>
    <col min="16151" max="16384" width="9" style="1"/>
  </cols>
  <sheetData>
    <row r="1" spans="2:33" ht="28.5" customHeight="1" thickBot="1">
      <c r="B1" s="185" t="s">
        <v>171</v>
      </c>
      <c r="M1" s="110"/>
      <c r="O1" s="2"/>
      <c r="P1" s="2" t="s">
        <v>58</v>
      </c>
      <c r="U1" s="385">
        <v>2025</v>
      </c>
      <c r="V1" s="386"/>
      <c r="W1" s="386"/>
      <c r="X1" s="387"/>
      <c r="Y1" s="2" t="s">
        <v>0</v>
      </c>
    </row>
    <row r="2" spans="2:33" ht="11.25" customHeight="1">
      <c r="D2" s="71"/>
      <c r="E2" s="184"/>
      <c r="F2" s="184"/>
      <c r="G2" s="188" t="s">
        <v>170</v>
      </c>
      <c r="M2" s="65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</row>
    <row r="3" spans="2:33" ht="30.75" customHeight="1">
      <c r="D3" s="71"/>
      <c r="E3" s="184"/>
      <c r="F3" s="184"/>
      <c r="G3" s="71"/>
      <c r="M3" s="65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</row>
    <row r="4" spans="2:33" ht="24" customHeight="1">
      <c r="B4" s="234" t="s">
        <v>163</v>
      </c>
      <c r="C4" s="234"/>
      <c r="D4" s="234"/>
      <c r="E4" s="234"/>
      <c r="F4" s="234"/>
      <c r="G4" s="234"/>
      <c r="H4" s="234"/>
      <c r="I4" s="234"/>
      <c r="J4" s="234"/>
      <c r="K4" s="234"/>
      <c r="M4" s="398" t="s">
        <v>74</v>
      </c>
      <c r="N4" s="399"/>
      <c r="O4" s="400"/>
      <c r="P4" s="400"/>
      <c r="Q4" s="400"/>
      <c r="R4" s="400"/>
      <c r="S4" s="399" t="s">
        <v>75</v>
      </c>
      <c r="T4" s="399"/>
      <c r="U4" s="401"/>
      <c r="V4" s="401"/>
      <c r="W4" s="401"/>
      <c r="X4" s="401"/>
      <c r="Y4" s="401"/>
      <c r="Z4" s="401"/>
      <c r="AA4" s="401"/>
      <c r="AB4" s="401"/>
      <c r="AC4" s="402"/>
      <c r="AD4" s="403"/>
      <c r="AE4" s="108"/>
    </row>
    <row r="5" spans="2:33" ht="9.75" customHeight="1" thickBot="1">
      <c r="B5" s="234"/>
      <c r="C5" s="234"/>
      <c r="D5" s="234"/>
      <c r="E5" s="234"/>
      <c r="F5" s="234"/>
      <c r="G5" s="234"/>
      <c r="H5" s="234"/>
      <c r="I5" s="234"/>
      <c r="J5" s="234"/>
      <c r="K5" s="234"/>
      <c r="M5" s="79"/>
      <c r="N5" s="71"/>
      <c r="O5" s="71"/>
      <c r="P5" s="72"/>
      <c r="Q5" s="72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108"/>
      <c r="AF5" s="108"/>
      <c r="AG5" s="108"/>
    </row>
    <row r="6" spans="2:33" ht="19.5" customHeight="1" thickTop="1"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78"/>
      <c r="M6" s="388" t="s">
        <v>2</v>
      </c>
      <c r="N6" s="389"/>
      <c r="O6" s="389"/>
      <c r="P6" s="389"/>
      <c r="Q6" s="392">
        <v>2021</v>
      </c>
      <c r="R6" s="393"/>
      <c r="S6" s="393"/>
      <c r="T6" s="393"/>
      <c r="U6" s="394">
        <v>1</v>
      </c>
      <c r="V6" s="394"/>
      <c r="W6" s="395"/>
      <c r="X6" s="396">
        <f>IF(U6=12,Q6+1,Q6)</f>
        <v>2021</v>
      </c>
      <c r="Y6" s="396"/>
      <c r="Z6" s="396"/>
      <c r="AA6" s="396"/>
      <c r="AB6" s="397">
        <f>IF(U6=12,1,U6+1)</f>
        <v>2</v>
      </c>
      <c r="AC6" s="397"/>
      <c r="AD6" s="397"/>
      <c r="AE6" s="108"/>
      <c r="AF6" s="108"/>
      <c r="AG6" s="108"/>
    </row>
    <row r="7" spans="2:33" ht="19.5" customHeight="1" thickBot="1"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78"/>
      <c r="M7" s="390"/>
      <c r="N7" s="391"/>
      <c r="O7" s="391"/>
      <c r="P7" s="391"/>
      <c r="Q7" s="190">
        <v>12</v>
      </c>
      <c r="R7" s="81" t="s">
        <v>78</v>
      </c>
      <c r="S7" s="191">
        <v>26</v>
      </c>
      <c r="T7" s="192" t="s">
        <v>79</v>
      </c>
      <c r="U7" s="193">
        <v>1</v>
      </c>
      <c r="V7" s="81" t="s">
        <v>78</v>
      </c>
      <c r="W7" s="194">
        <v>25</v>
      </c>
      <c r="X7" s="89">
        <f>IF(Q7=12,1,Q7+1)</f>
        <v>1</v>
      </c>
      <c r="Y7" s="85" t="s">
        <v>78</v>
      </c>
      <c r="Z7" s="89">
        <f>S7</f>
        <v>26</v>
      </c>
      <c r="AA7" s="87" t="s">
        <v>79</v>
      </c>
      <c r="AB7" s="89">
        <f>IF(U7=12,1,U7+1)</f>
        <v>2</v>
      </c>
      <c r="AC7" s="85" t="s">
        <v>78</v>
      </c>
      <c r="AD7" s="107">
        <f>W7</f>
        <v>25</v>
      </c>
      <c r="AE7" s="108"/>
    </row>
    <row r="8" spans="2:33" ht="22.5" customHeight="1" thickTop="1">
      <c r="C8" s="222" t="s">
        <v>162</v>
      </c>
      <c r="D8" s="222"/>
      <c r="E8" s="222"/>
      <c r="F8" s="222"/>
      <c r="G8" s="222"/>
      <c r="H8" s="222"/>
      <c r="I8" s="189"/>
      <c r="J8" s="238" t="s">
        <v>161</v>
      </c>
      <c r="K8" s="238"/>
      <c r="L8" s="78"/>
      <c r="M8" s="381" t="s">
        <v>21</v>
      </c>
      <c r="N8" s="287"/>
      <c r="O8" s="382"/>
      <c r="P8" s="382"/>
      <c r="Q8" s="347">
        <v>23</v>
      </c>
      <c r="R8" s="347"/>
      <c r="S8" s="347"/>
      <c r="T8" s="347"/>
      <c r="U8" s="347"/>
      <c r="V8" s="384" t="s">
        <v>3</v>
      </c>
      <c r="W8" s="384"/>
      <c r="X8" s="349">
        <v>22</v>
      </c>
      <c r="Y8" s="349"/>
      <c r="Z8" s="349"/>
      <c r="AA8" s="349"/>
      <c r="AB8" s="349"/>
      <c r="AC8" s="344" t="s">
        <v>3</v>
      </c>
      <c r="AD8" s="344"/>
      <c r="AE8" s="108"/>
    </row>
    <row r="9" spans="2:33" ht="22.5" customHeight="1">
      <c r="B9" s="189"/>
      <c r="C9" s="223"/>
      <c r="D9" s="223"/>
      <c r="E9" s="223"/>
      <c r="F9" s="223"/>
      <c r="G9" s="223"/>
      <c r="H9" s="223"/>
      <c r="I9" s="189"/>
      <c r="J9" s="238"/>
      <c r="K9" s="238"/>
      <c r="L9" s="78"/>
      <c r="M9" s="381" t="s">
        <v>116</v>
      </c>
      <c r="N9" s="287"/>
      <c r="O9" s="382"/>
      <c r="P9" s="382"/>
      <c r="Q9" s="349">
        <v>26</v>
      </c>
      <c r="R9" s="349"/>
      <c r="S9" s="349"/>
      <c r="T9" s="349"/>
      <c r="U9" s="349"/>
      <c r="V9" s="343" t="s">
        <v>3</v>
      </c>
      <c r="W9" s="343"/>
      <c r="X9" s="349">
        <v>22</v>
      </c>
      <c r="Y9" s="349"/>
      <c r="Z9" s="349"/>
      <c r="AA9" s="349"/>
      <c r="AB9" s="349"/>
      <c r="AC9" s="383" t="s">
        <v>3</v>
      </c>
      <c r="AD9" s="383"/>
      <c r="AE9" s="108"/>
    </row>
    <row r="10" spans="2:33" ht="22.5" customHeight="1">
      <c r="B10" s="218" t="s">
        <v>177</v>
      </c>
      <c r="C10" s="218"/>
      <c r="D10" s="218"/>
      <c r="E10" s="218"/>
      <c r="F10" s="218"/>
      <c r="G10" s="218"/>
      <c r="H10" s="218"/>
      <c r="I10" s="218"/>
      <c r="J10" s="219" t="s">
        <v>176</v>
      </c>
      <c r="K10" s="219"/>
      <c r="L10" s="78"/>
      <c r="M10" s="381" t="s">
        <v>117</v>
      </c>
      <c r="N10" s="287"/>
      <c r="O10" s="382"/>
      <c r="P10" s="382"/>
      <c r="Q10" s="349">
        <v>232</v>
      </c>
      <c r="R10" s="349"/>
      <c r="S10" s="349"/>
      <c r="T10" s="349"/>
      <c r="U10" s="349"/>
      <c r="V10" s="357" t="s">
        <v>4</v>
      </c>
      <c r="W10" s="357"/>
      <c r="X10" s="349">
        <v>164</v>
      </c>
      <c r="Y10" s="349"/>
      <c r="Z10" s="349"/>
      <c r="AA10" s="349"/>
      <c r="AB10" s="349"/>
      <c r="AC10" s="366" t="s">
        <v>4</v>
      </c>
      <c r="AD10" s="366"/>
      <c r="AE10" s="108"/>
    </row>
    <row r="11" spans="2:33" ht="24.75" customHeight="1">
      <c r="B11" s="218"/>
      <c r="C11" s="218"/>
      <c r="D11" s="218"/>
      <c r="E11" s="218"/>
      <c r="F11" s="218"/>
      <c r="G11" s="218"/>
      <c r="H11" s="218"/>
      <c r="I11" s="218"/>
      <c r="J11" s="219"/>
      <c r="K11" s="219"/>
      <c r="L11" s="78"/>
      <c r="M11" s="376" t="s">
        <v>49</v>
      </c>
      <c r="N11" s="377"/>
      <c r="O11" s="378"/>
      <c r="P11" s="378"/>
      <c r="Q11" s="379">
        <v>1</v>
      </c>
      <c r="R11" s="380"/>
      <c r="S11" s="131" t="s">
        <v>3</v>
      </c>
      <c r="T11" s="379"/>
      <c r="U11" s="380"/>
      <c r="V11" s="356" t="s">
        <v>4</v>
      </c>
      <c r="W11" s="357"/>
      <c r="X11" s="379">
        <v>1</v>
      </c>
      <c r="Y11" s="380"/>
      <c r="Z11" s="131" t="s">
        <v>3</v>
      </c>
      <c r="AA11" s="379"/>
      <c r="AB11" s="380"/>
      <c r="AC11" s="366" t="s">
        <v>4</v>
      </c>
      <c r="AD11" s="366"/>
      <c r="AE11" s="108"/>
    </row>
    <row r="12" spans="2:33" ht="24.75" customHeight="1">
      <c r="B12" s="218"/>
      <c r="C12" s="218"/>
      <c r="D12" s="218"/>
      <c r="E12" s="218"/>
      <c r="F12" s="218"/>
      <c r="G12" s="218"/>
      <c r="H12" s="218"/>
      <c r="I12" s="218"/>
      <c r="J12" s="219"/>
      <c r="K12" s="219"/>
      <c r="L12" s="78"/>
      <c r="M12" s="376" t="s">
        <v>50</v>
      </c>
      <c r="N12" s="377"/>
      <c r="O12" s="378"/>
      <c r="P12" s="378"/>
      <c r="Q12" s="379"/>
      <c r="R12" s="380"/>
      <c r="S12" s="131" t="s">
        <v>3</v>
      </c>
      <c r="T12" s="379"/>
      <c r="U12" s="380"/>
      <c r="V12" s="356" t="s">
        <v>4</v>
      </c>
      <c r="W12" s="357"/>
      <c r="X12" s="379"/>
      <c r="Y12" s="380"/>
      <c r="Z12" s="131" t="s">
        <v>3</v>
      </c>
      <c r="AA12" s="379"/>
      <c r="AB12" s="380"/>
      <c r="AC12" s="366" t="s">
        <v>4</v>
      </c>
      <c r="AD12" s="366"/>
      <c r="AE12" s="108"/>
    </row>
    <row r="13" spans="2:33" ht="27" customHeight="1">
      <c r="B13" s="218"/>
      <c r="C13" s="218"/>
      <c r="D13" s="218"/>
      <c r="E13" s="218"/>
      <c r="F13" s="218"/>
      <c r="G13" s="218"/>
      <c r="H13" s="218"/>
      <c r="I13" s="218"/>
      <c r="J13" s="219"/>
      <c r="K13" s="219"/>
      <c r="L13" s="78"/>
      <c r="M13" s="361" t="s">
        <v>51</v>
      </c>
      <c r="N13" s="362"/>
      <c r="O13" s="363"/>
      <c r="P13" s="363"/>
      <c r="Q13" s="370">
        <v>32</v>
      </c>
      <c r="R13" s="371"/>
      <c r="S13" s="371"/>
      <c r="T13" s="371"/>
      <c r="U13" s="371"/>
      <c r="V13" s="372" t="s">
        <v>4</v>
      </c>
      <c r="W13" s="373"/>
      <c r="X13" s="374"/>
      <c r="Y13" s="375"/>
      <c r="Z13" s="375"/>
      <c r="AA13" s="375"/>
      <c r="AB13" s="375"/>
      <c r="AC13" s="366" t="s">
        <v>4</v>
      </c>
      <c r="AD13" s="366"/>
      <c r="AE13" s="108"/>
    </row>
    <row r="14" spans="2:33" ht="22.5" customHeight="1">
      <c r="B14" s="220" t="s">
        <v>173</v>
      </c>
      <c r="C14" s="220"/>
      <c r="D14" s="220"/>
      <c r="E14" s="220"/>
      <c r="F14" s="220"/>
      <c r="G14" s="220"/>
      <c r="H14" s="220"/>
      <c r="I14" s="220"/>
      <c r="J14" s="219"/>
      <c r="K14" s="219"/>
      <c r="L14" s="78"/>
      <c r="M14" s="367" t="s">
        <v>160</v>
      </c>
      <c r="N14" s="368"/>
      <c r="O14" s="369"/>
      <c r="P14" s="369"/>
      <c r="Q14" s="364">
        <v>10</v>
      </c>
      <c r="R14" s="364"/>
      <c r="S14" s="364"/>
      <c r="T14" s="364"/>
      <c r="U14" s="365"/>
      <c r="V14" s="356" t="s">
        <v>4</v>
      </c>
      <c r="W14" s="357"/>
      <c r="X14" s="358"/>
      <c r="Y14" s="358"/>
      <c r="Z14" s="358"/>
      <c r="AA14" s="358"/>
      <c r="AB14" s="359"/>
      <c r="AC14" s="366" t="s">
        <v>4</v>
      </c>
      <c r="AD14" s="366"/>
      <c r="AE14" s="108"/>
    </row>
    <row r="15" spans="2:33" ht="22.5" customHeight="1">
      <c r="B15" s="220"/>
      <c r="C15" s="220"/>
      <c r="D15" s="220"/>
      <c r="E15" s="220"/>
      <c r="F15" s="220"/>
      <c r="G15" s="220"/>
      <c r="H15" s="220"/>
      <c r="I15" s="220"/>
      <c r="J15" s="219"/>
      <c r="K15" s="219"/>
      <c r="L15" s="78"/>
      <c r="M15" s="361" t="s">
        <v>53</v>
      </c>
      <c r="N15" s="362"/>
      <c r="O15" s="363"/>
      <c r="P15" s="363"/>
      <c r="Q15" s="364">
        <v>9</v>
      </c>
      <c r="R15" s="364"/>
      <c r="S15" s="364"/>
      <c r="T15" s="364"/>
      <c r="U15" s="365"/>
      <c r="V15" s="356" t="s">
        <v>4</v>
      </c>
      <c r="W15" s="357"/>
      <c r="X15" s="358" t="e">
        <f>#REF!</f>
        <v>#REF!</v>
      </c>
      <c r="Y15" s="358"/>
      <c r="Z15" s="358"/>
      <c r="AA15" s="358"/>
      <c r="AB15" s="359"/>
      <c r="AC15" s="366" t="s">
        <v>4</v>
      </c>
      <c r="AD15" s="366"/>
      <c r="AE15" s="108"/>
    </row>
    <row r="16" spans="2:33" ht="30" customHeight="1" thickBot="1">
      <c r="B16" s="220"/>
      <c r="C16" s="220"/>
      <c r="D16" s="220"/>
      <c r="E16" s="220"/>
      <c r="F16" s="220"/>
      <c r="G16" s="220"/>
      <c r="H16" s="220"/>
      <c r="I16" s="220"/>
      <c r="J16" s="221" t="s">
        <v>175</v>
      </c>
      <c r="K16" s="221"/>
      <c r="L16" s="78"/>
      <c r="M16" s="351" t="s">
        <v>93</v>
      </c>
      <c r="N16" s="352"/>
      <c r="O16" s="353"/>
      <c r="P16" s="353"/>
      <c r="Q16" s="354">
        <v>3</v>
      </c>
      <c r="R16" s="354"/>
      <c r="S16" s="354"/>
      <c r="T16" s="354"/>
      <c r="U16" s="355"/>
      <c r="V16" s="356" t="s">
        <v>4</v>
      </c>
      <c r="W16" s="357"/>
      <c r="X16" s="358">
        <v>24</v>
      </c>
      <c r="Y16" s="358"/>
      <c r="Z16" s="358"/>
      <c r="AA16" s="358"/>
      <c r="AB16" s="359"/>
      <c r="AC16" s="360" t="s">
        <v>4</v>
      </c>
      <c r="AD16" s="360"/>
      <c r="AE16" s="108"/>
    </row>
    <row r="17" spans="2:33" ht="26.25" customHeight="1" thickTop="1">
      <c r="B17" s="220"/>
      <c r="C17" s="220"/>
      <c r="D17" s="220"/>
      <c r="E17" s="220"/>
      <c r="F17" s="220"/>
      <c r="G17" s="220"/>
      <c r="H17" s="220"/>
      <c r="I17" s="220"/>
      <c r="J17" s="221"/>
      <c r="K17" s="221"/>
      <c r="L17" s="78"/>
      <c r="M17" s="345" t="s">
        <v>90</v>
      </c>
      <c r="N17" s="346"/>
      <c r="O17" s="346"/>
      <c r="P17" s="346"/>
      <c r="Q17" s="347">
        <v>254000</v>
      </c>
      <c r="R17" s="347"/>
      <c r="S17" s="347"/>
      <c r="T17" s="347"/>
      <c r="U17" s="348"/>
      <c r="V17" s="342" t="s">
        <v>5</v>
      </c>
      <c r="W17" s="343"/>
      <c r="X17" s="349">
        <v>254000</v>
      </c>
      <c r="Y17" s="349"/>
      <c r="Z17" s="349"/>
      <c r="AA17" s="349"/>
      <c r="AB17" s="350"/>
      <c r="AC17" s="284" t="s">
        <v>5</v>
      </c>
      <c r="AD17" s="284"/>
      <c r="AE17" s="108"/>
      <c r="AF17" s="108"/>
      <c r="AG17" s="108"/>
    </row>
    <row r="18" spans="2:33" ht="22.5" customHeight="1">
      <c r="B18" s="220"/>
      <c r="C18" s="220"/>
      <c r="D18" s="220"/>
      <c r="E18" s="220"/>
      <c r="F18" s="220"/>
      <c r="G18" s="220"/>
      <c r="H18" s="220"/>
      <c r="I18" s="220"/>
      <c r="J18" s="221"/>
      <c r="K18" s="221"/>
      <c r="L18" s="78"/>
      <c r="M18" s="339" t="s">
        <v>99</v>
      </c>
      <c r="N18" s="340" t="s">
        <v>95</v>
      </c>
      <c r="O18" s="341"/>
      <c r="P18" s="341"/>
      <c r="Q18" s="337">
        <v>20000</v>
      </c>
      <c r="R18" s="337"/>
      <c r="S18" s="337"/>
      <c r="T18" s="337"/>
      <c r="U18" s="338"/>
      <c r="V18" s="342" t="s">
        <v>5</v>
      </c>
      <c r="W18" s="343"/>
      <c r="X18" s="337">
        <v>20000</v>
      </c>
      <c r="Y18" s="337"/>
      <c r="Z18" s="337"/>
      <c r="AA18" s="337"/>
      <c r="AB18" s="338"/>
      <c r="AC18" s="344" t="s">
        <v>5</v>
      </c>
      <c r="AD18" s="344"/>
      <c r="AE18" s="108"/>
      <c r="AF18" s="108"/>
      <c r="AG18" s="108"/>
    </row>
    <row r="19" spans="2:33" ht="22.5" customHeight="1">
      <c r="B19" s="220"/>
      <c r="C19" s="220"/>
      <c r="D19" s="220"/>
      <c r="E19" s="220"/>
      <c r="F19" s="220"/>
      <c r="G19" s="220"/>
      <c r="H19" s="220"/>
      <c r="I19" s="220"/>
      <c r="J19" s="221"/>
      <c r="K19" s="221"/>
      <c r="L19" s="78"/>
      <c r="M19" s="339"/>
      <c r="N19" s="340" t="s">
        <v>97</v>
      </c>
      <c r="O19" s="341"/>
      <c r="P19" s="341"/>
      <c r="Q19" s="337">
        <v>8000</v>
      </c>
      <c r="R19" s="337"/>
      <c r="S19" s="337"/>
      <c r="T19" s="337"/>
      <c r="U19" s="338"/>
      <c r="V19" s="342" t="s">
        <v>5</v>
      </c>
      <c r="W19" s="343"/>
      <c r="X19" s="337">
        <v>8000</v>
      </c>
      <c r="Y19" s="337"/>
      <c r="Z19" s="337"/>
      <c r="AA19" s="337"/>
      <c r="AB19" s="338"/>
      <c r="AC19" s="344" t="s">
        <v>5</v>
      </c>
      <c r="AD19" s="344"/>
      <c r="AE19" s="108"/>
      <c r="AF19" s="108"/>
      <c r="AG19" s="108"/>
    </row>
    <row r="20" spans="2:33" ht="22.5" customHeight="1">
      <c r="B20" s="220"/>
      <c r="C20" s="220"/>
      <c r="D20" s="220"/>
      <c r="E20" s="220"/>
      <c r="F20" s="220"/>
      <c r="G20" s="220"/>
      <c r="H20" s="220"/>
      <c r="I20" s="220"/>
      <c r="J20" s="221"/>
      <c r="K20" s="221"/>
      <c r="L20" s="78"/>
      <c r="M20" s="339"/>
      <c r="N20" s="340" t="s">
        <v>96</v>
      </c>
      <c r="O20" s="341"/>
      <c r="P20" s="341"/>
      <c r="Q20" s="337">
        <v>3000</v>
      </c>
      <c r="R20" s="337"/>
      <c r="S20" s="337"/>
      <c r="T20" s="337"/>
      <c r="U20" s="338"/>
      <c r="V20" s="342" t="s">
        <v>5</v>
      </c>
      <c r="W20" s="343"/>
      <c r="X20" s="337">
        <v>2000</v>
      </c>
      <c r="Y20" s="337"/>
      <c r="Z20" s="337"/>
      <c r="AA20" s="337"/>
      <c r="AB20" s="338"/>
      <c r="AC20" s="344" t="s">
        <v>5</v>
      </c>
      <c r="AD20" s="344"/>
      <c r="AE20" s="108"/>
      <c r="AF20" s="108"/>
      <c r="AG20" s="108"/>
    </row>
    <row r="21" spans="2:33" ht="22.5" customHeight="1">
      <c r="B21" s="220"/>
      <c r="C21" s="220"/>
      <c r="D21" s="220"/>
      <c r="E21" s="220"/>
      <c r="F21" s="220"/>
      <c r="G21" s="220"/>
      <c r="H21" s="220"/>
      <c r="I21" s="220"/>
      <c r="J21" s="221"/>
      <c r="K21" s="221"/>
      <c r="L21" s="78"/>
      <c r="M21" s="339" t="s">
        <v>63</v>
      </c>
      <c r="N21" s="340" t="s">
        <v>98</v>
      </c>
      <c r="O21" s="341"/>
      <c r="P21" s="341"/>
      <c r="Q21" s="337">
        <v>6000</v>
      </c>
      <c r="R21" s="337"/>
      <c r="S21" s="337"/>
      <c r="T21" s="337"/>
      <c r="U21" s="338"/>
      <c r="V21" s="301" t="s">
        <v>5</v>
      </c>
      <c r="W21" s="302"/>
      <c r="X21" s="337">
        <v>6000</v>
      </c>
      <c r="Y21" s="337"/>
      <c r="Z21" s="337"/>
      <c r="AA21" s="337"/>
      <c r="AB21" s="338"/>
      <c r="AC21" s="297" t="s">
        <v>5</v>
      </c>
      <c r="AD21" s="297"/>
      <c r="AE21" s="108"/>
      <c r="AF21" s="108"/>
      <c r="AG21" s="108"/>
    </row>
    <row r="22" spans="2:33" ht="22.5" customHeight="1">
      <c r="B22" s="228" t="s">
        <v>178</v>
      </c>
      <c r="C22" s="229"/>
      <c r="D22" s="229"/>
      <c r="E22" s="229"/>
      <c r="F22" s="229"/>
      <c r="G22" s="229"/>
      <c r="H22" s="229"/>
      <c r="I22" s="230"/>
      <c r="J22" s="224" t="s">
        <v>174</v>
      </c>
      <c r="K22" s="225"/>
      <c r="L22" s="78"/>
      <c r="M22" s="339"/>
      <c r="N22" s="335"/>
      <c r="O22" s="336"/>
      <c r="P22" s="336"/>
      <c r="Q22" s="337"/>
      <c r="R22" s="337"/>
      <c r="S22" s="337"/>
      <c r="T22" s="337"/>
      <c r="U22" s="338"/>
      <c r="V22" s="301" t="s">
        <v>5</v>
      </c>
      <c r="W22" s="302"/>
      <c r="X22" s="337"/>
      <c r="Y22" s="337"/>
      <c r="Z22" s="337"/>
      <c r="AA22" s="337"/>
      <c r="AB22" s="338"/>
      <c r="AC22" s="297" t="s">
        <v>5</v>
      </c>
      <c r="AD22" s="297"/>
      <c r="AE22" s="108"/>
      <c r="AF22" s="108"/>
      <c r="AG22" s="108"/>
    </row>
    <row r="23" spans="2:33" ht="26.25" customHeight="1" thickBot="1">
      <c r="B23" s="231"/>
      <c r="C23" s="232"/>
      <c r="D23" s="232"/>
      <c r="E23" s="232"/>
      <c r="F23" s="232"/>
      <c r="G23" s="232"/>
      <c r="H23" s="232"/>
      <c r="I23" s="233"/>
      <c r="J23" s="226"/>
      <c r="K23" s="227"/>
      <c r="L23" s="78"/>
      <c r="M23" s="325" t="s">
        <v>57</v>
      </c>
      <c r="N23" s="326"/>
      <c r="O23" s="327"/>
      <c r="P23" s="327"/>
      <c r="Q23" s="328">
        <f>(Q17+Q18+Q19+Q20)/$U$1*12</f>
        <v>1688.8888888888887</v>
      </c>
      <c r="R23" s="329"/>
      <c r="S23" s="329"/>
      <c r="T23" s="329"/>
      <c r="U23" s="329"/>
      <c r="V23" s="330" t="s">
        <v>5</v>
      </c>
      <c r="W23" s="331"/>
      <c r="X23" s="332">
        <f>(X17+X18+X19+X20)/$U$1*12</f>
        <v>1682.962962962963</v>
      </c>
      <c r="Y23" s="333"/>
      <c r="Z23" s="333"/>
      <c r="AA23" s="333"/>
      <c r="AB23" s="333"/>
      <c r="AC23" s="334" t="s">
        <v>5</v>
      </c>
      <c r="AD23" s="334"/>
      <c r="AE23" s="108"/>
      <c r="AF23" s="108"/>
      <c r="AG23" s="108"/>
    </row>
    <row r="24" spans="2:33" ht="22.5" customHeight="1" thickTop="1">
      <c r="L24" s="78"/>
      <c r="M24" s="263" t="s">
        <v>16</v>
      </c>
      <c r="N24" s="263"/>
      <c r="O24" s="318"/>
      <c r="P24" s="318"/>
      <c r="Q24" s="319">
        <f>ROUND($Q$23*P25*0.01*Q25,0)</f>
        <v>35889</v>
      </c>
      <c r="R24" s="320"/>
      <c r="S24" s="320"/>
      <c r="T24" s="320"/>
      <c r="U24" s="320"/>
      <c r="V24" s="321" t="s">
        <v>5</v>
      </c>
      <c r="W24" s="322"/>
      <c r="X24" s="323">
        <f>ROUND($Q$23*$P$25*0.01*X25,0)</f>
        <v>0</v>
      </c>
      <c r="Y24" s="323"/>
      <c r="Z24" s="323"/>
      <c r="AA24" s="323"/>
      <c r="AB24" s="323"/>
      <c r="AC24" s="324" t="s">
        <v>5</v>
      </c>
      <c r="AD24" s="324"/>
      <c r="AE24" s="77"/>
    </row>
    <row r="25" spans="2:33" ht="22.5" customHeight="1">
      <c r="L25" s="78"/>
      <c r="M25" s="304" t="s">
        <v>18</v>
      </c>
      <c r="N25" s="304"/>
      <c r="O25" s="133" t="s">
        <v>94</v>
      </c>
      <c r="P25" s="134">
        <v>125</v>
      </c>
      <c r="Q25" s="311">
        <v>17</v>
      </c>
      <c r="R25" s="311"/>
      <c r="S25" s="311"/>
      <c r="T25" s="311"/>
      <c r="U25" s="312"/>
      <c r="V25" s="313" t="s">
        <v>4</v>
      </c>
      <c r="W25" s="314"/>
      <c r="X25" s="315"/>
      <c r="Y25" s="315"/>
      <c r="Z25" s="315"/>
      <c r="AA25" s="315"/>
      <c r="AB25" s="316"/>
      <c r="AC25" s="317" t="s">
        <v>4</v>
      </c>
      <c r="AD25" s="317"/>
      <c r="AE25" s="109"/>
    </row>
    <row r="26" spans="2:33" ht="22.5" customHeight="1" thickBot="1">
      <c r="B26" s="239" t="s">
        <v>164</v>
      </c>
      <c r="C26" s="239"/>
      <c r="D26" s="239"/>
      <c r="E26" s="239"/>
      <c r="F26" s="239"/>
      <c r="G26" s="239"/>
      <c r="H26" s="239"/>
      <c r="I26" s="239"/>
      <c r="J26" s="239"/>
      <c r="K26" s="239"/>
      <c r="L26" s="78"/>
      <c r="M26" s="287" t="s">
        <v>19</v>
      </c>
      <c r="N26" s="287"/>
      <c r="O26" s="287"/>
      <c r="P26" s="287"/>
      <c r="Q26" s="299">
        <f>ROUND($Q$23*P27*0.01*Q27,0)</f>
        <v>57000</v>
      </c>
      <c r="R26" s="299"/>
      <c r="S26" s="299"/>
      <c r="T26" s="299"/>
      <c r="U26" s="300"/>
      <c r="V26" s="301" t="s">
        <v>5</v>
      </c>
      <c r="W26" s="302"/>
      <c r="X26" s="303"/>
      <c r="Y26" s="303"/>
      <c r="Z26" s="303"/>
      <c r="AA26" s="303"/>
      <c r="AB26" s="303"/>
      <c r="AC26" s="297" t="s">
        <v>5</v>
      </c>
      <c r="AD26" s="297"/>
      <c r="AE26" s="77"/>
    </row>
    <row r="27" spans="2:33" ht="22.5" customHeight="1" thickTop="1" thickBot="1">
      <c r="B27" s="240" t="s">
        <v>165</v>
      </c>
      <c r="C27" s="241"/>
      <c r="D27" s="241"/>
      <c r="E27" s="241"/>
      <c r="F27" s="241"/>
      <c r="G27" s="241"/>
      <c r="H27" s="241"/>
      <c r="I27" s="241"/>
      <c r="J27" s="241"/>
      <c r="K27" s="235" t="s">
        <v>168</v>
      </c>
      <c r="L27" s="78"/>
      <c r="M27" s="304" t="s">
        <v>20</v>
      </c>
      <c r="N27" s="304"/>
      <c r="O27" s="136" t="s">
        <v>94</v>
      </c>
      <c r="P27" s="137">
        <v>135</v>
      </c>
      <c r="Q27" s="305">
        <v>25</v>
      </c>
      <c r="R27" s="305"/>
      <c r="S27" s="305"/>
      <c r="T27" s="305"/>
      <c r="U27" s="306"/>
      <c r="V27" s="307" t="s">
        <v>4</v>
      </c>
      <c r="W27" s="308"/>
      <c r="X27" s="309">
        <v>8</v>
      </c>
      <c r="Y27" s="309"/>
      <c r="Z27" s="309"/>
      <c r="AA27" s="309"/>
      <c r="AB27" s="309"/>
      <c r="AC27" s="310" t="s">
        <v>4</v>
      </c>
      <c r="AD27" s="310"/>
      <c r="AE27" s="109"/>
    </row>
    <row r="28" spans="2:33" ht="22.5" customHeight="1" thickTop="1">
      <c r="B28" s="245" t="s">
        <v>166</v>
      </c>
      <c r="C28" s="246"/>
      <c r="D28" s="246"/>
      <c r="E28" s="246"/>
      <c r="F28" s="246"/>
      <c r="G28" s="246"/>
      <c r="H28" s="246"/>
      <c r="I28" s="246"/>
      <c r="J28" s="247"/>
      <c r="K28" s="236"/>
      <c r="L28" s="78"/>
      <c r="M28" s="298" t="s">
        <v>14</v>
      </c>
      <c r="N28" s="298"/>
      <c r="O28" s="159" t="s">
        <v>94</v>
      </c>
      <c r="P28" s="135">
        <v>135</v>
      </c>
      <c r="Q28" s="299">
        <f>ROUND($Q$23*P28*0.01*Q15,0)</f>
        <v>20520</v>
      </c>
      <c r="R28" s="299"/>
      <c r="S28" s="299"/>
      <c r="T28" s="299"/>
      <c r="U28" s="300"/>
      <c r="V28" s="301" t="s">
        <v>5</v>
      </c>
      <c r="W28" s="302"/>
      <c r="X28" s="303"/>
      <c r="Y28" s="303"/>
      <c r="Z28" s="303"/>
      <c r="AA28" s="303"/>
      <c r="AB28" s="303"/>
      <c r="AC28" s="295" t="s">
        <v>5</v>
      </c>
      <c r="AD28" s="295"/>
      <c r="AE28" s="77"/>
    </row>
    <row r="29" spans="2:33" ht="22.5" customHeight="1">
      <c r="B29" s="248"/>
      <c r="C29" s="249"/>
      <c r="D29" s="249"/>
      <c r="E29" s="249"/>
      <c r="F29" s="249"/>
      <c r="G29" s="249"/>
      <c r="H29" s="249"/>
      <c r="I29" s="249"/>
      <c r="J29" s="250"/>
      <c r="K29" s="236"/>
      <c r="L29" s="78"/>
      <c r="M29" s="298" t="s">
        <v>15</v>
      </c>
      <c r="N29" s="298"/>
      <c r="O29" s="132" t="s">
        <v>94</v>
      </c>
      <c r="P29" s="129">
        <v>25</v>
      </c>
      <c r="Q29" s="299">
        <f>ROUND($Q$23*P29*0.01*Q16,0)</f>
        <v>1267</v>
      </c>
      <c r="R29" s="299"/>
      <c r="S29" s="299"/>
      <c r="T29" s="299"/>
      <c r="U29" s="300"/>
      <c r="V29" s="301" t="s">
        <v>5</v>
      </c>
      <c r="W29" s="302"/>
      <c r="X29" s="303"/>
      <c r="Y29" s="303"/>
      <c r="Z29" s="303"/>
      <c r="AA29" s="303"/>
      <c r="AB29" s="303"/>
      <c r="AC29" s="297" t="s">
        <v>5</v>
      </c>
      <c r="AD29" s="297"/>
      <c r="AE29" s="77"/>
    </row>
    <row r="30" spans="2:33" ht="22.5" customHeight="1">
      <c r="B30" s="242" t="s">
        <v>167</v>
      </c>
      <c r="C30" s="243"/>
      <c r="D30" s="243"/>
      <c r="E30" s="243"/>
      <c r="F30" s="243"/>
      <c r="G30" s="243"/>
      <c r="H30" s="243"/>
      <c r="I30" s="243"/>
      <c r="J30" s="244"/>
      <c r="K30" s="236"/>
      <c r="L30" s="78"/>
      <c r="M30" s="280"/>
      <c r="N30" s="281"/>
      <c r="O30" s="292"/>
      <c r="P30" s="292"/>
      <c r="Q30" s="293"/>
      <c r="R30" s="294"/>
      <c r="S30" s="294"/>
      <c r="T30" s="294"/>
      <c r="U30" s="294"/>
      <c r="V30" s="295" t="s">
        <v>5</v>
      </c>
      <c r="W30" s="296"/>
      <c r="X30" s="293"/>
      <c r="Y30" s="294"/>
      <c r="Z30" s="294"/>
      <c r="AA30" s="294"/>
      <c r="AB30" s="294"/>
      <c r="AC30" s="297" t="s">
        <v>5</v>
      </c>
      <c r="AD30" s="297"/>
      <c r="AE30" s="77"/>
    </row>
    <row r="31" spans="2:33" ht="22.5" customHeight="1" thickBot="1">
      <c r="B31" s="251" t="s">
        <v>114</v>
      </c>
      <c r="C31" s="252"/>
      <c r="D31" s="252"/>
      <c r="E31" s="252"/>
      <c r="F31" s="252"/>
      <c r="G31" s="252"/>
      <c r="H31" s="252"/>
      <c r="I31" s="252"/>
      <c r="J31" s="253"/>
      <c r="K31" s="236"/>
      <c r="L31" s="78"/>
      <c r="M31" s="286" t="s">
        <v>17</v>
      </c>
      <c r="N31" s="287"/>
      <c r="O31" s="287"/>
      <c r="P31" s="287"/>
      <c r="Q31" s="288"/>
      <c r="R31" s="289"/>
      <c r="S31" s="289"/>
      <c r="T31" s="289"/>
      <c r="U31" s="289"/>
      <c r="V31" s="290" t="s">
        <v>5</v>
      </c>
      <c r="W31" s="291"/>
      <c r="X31" s="288"/>
      <c r="Y31" s="289"/>
      <c r="Z31" s="289"/>
      <c r="AA31" s="289"/>
      <c r="AB31" s="289"/>
      <c r="AC31" s="290" t="s">
        <v>5</v>
      </c>
      <c r="AD31" s="290"/>
      <c r="AE31" s="111"/>
    </row>
    <row r="32" spans="2:33" ht="27" customHeight="1" thickTop="1" thickBot="1">
      <c r="B32" s="254"/>
      <c r="C32" s="255"/>
      <c r="D32" s="255"/>
      <c r="E32" s="255"/>
      <c r="F32" s="255"/>
      <c r="G32" s="255"/>
      <c r="H32" s="255"/>
      <c r="I32" s="255"/>
      <c r="J32" s="256"/>
      <c r="K32" s="236"/>
      <c r="L32" s="78"/>
      <c r="M32" s="268" t="s">
        <v>6</v>
      </c>
      <c r="N32" s="269"/>
      <c r="O32" s="269"/>
      <c r="P32" s="269"/>
      <c r="Q32" s="270">
        <f>Q17+Q18+Q19+Q20+Q21+Q22+Q24+Q26+Q28+Q29+Q30-Q31</f>
        <v>405676</v>
      </c>
      <c r="R32" s="271"/>
      <c r="S32" s="271"/>
      <c r="T32" s="271"/>
      <c r="U32" s="271"/>
      <c r="V32" s="272" t="s">
        <v>5</v>
      </c>
      <c r="W32" s="273"/>
      <c r="X32" s="270"/>
      <c r="Y32" s="271"/>
      <c r="Z32" s="271"/>
      <c r="AA32" s="271"/>
      <c r="AB32" s="271"/>
      <c r="AC32" s="272" t="s">
        <v>5</v>
      </c>
      <c r="AD32" s="272"/>
      <c r="AE32" s="112"/>
    </row>
    <row r="33" spans="2:31" ht="22.5" customHeight="1" thickTop="1">
      <c r="B33" s="254"/>
      <c r="C33" s="255"/>
      <c r="D33" s="255"/>
      <c r="E33" s="255"/>
      <c r="F33" s="255"/>
      <c r="G33" s="255"/>
      <c r="H33" s="255"/>
      <c r="I33" s="255"/>
      <c r="J33" s="256"/>
      <c r="K33" s="236"/>
      <c r="L33" s="260"/>
      <c r="M33" s="262" t="s">
        <v>7</v>
      </c>
      <c r="N33" s="263"/>
      <c r="O33" s="263"/>
      <c r="P33" s="263"/>
      <c r="Q33" s="264">
        <v>5000</v>
      </c>
      <c r="R33" s="265"/>
      <c r="S33" s="265"/>
      <c r="T33" s="265"/>
      <c r="U33" s="265"/>
      <c r="V33" s="266" t="s">
        <v>5</v>
      </c>
      <c r="W33" s="267"/>
      <c r="X33" s="264"/>
      <c r="Y33" s="265"/>
      <c r="Z33" s="265"/>
      <c r="AA33" s="265"/>
      <c r="AB33" s="265"/>
      <c r="AC33" s="266" t="s">
        <v>5</v>
      </c>
      <c r="AD33" s="266"/>
      <c r="AE33" s="77"/>
    </row>
    <row r="34" spans="2:31" ht="22.5" customHeight="1">
      <c r="B34" s="254"/>
      <c r="C34" s="255"/>
      <c r="D34" s="255"/>
      <c r="E34" s="255"/>
      <c r="F34" s="255"/>
      <c r="G34" s="255"/>
      <c r="H34" s="255"/>
      <c r="I34" s="255"/>
      <c r="J34" s="256"/>
      <c r="K34" s="236"/>
      <c r="L34" s="261"/>
      <c r="M34" s="280" t="s">
        <v>115</v>
      </c>
      <c r="N34" s="281"/>
      <c r="O34" s="281"/>
      <c r="P34" s="281"/>
      <c r="Q34" s="282"/>
      <c r="R34" s="283"/>
      <c r="S34" s="283"/>
      <c r="T34" s="283"/>
      <c r="U34" s="283"/>
      <c r="V34" s="284" t="s">
        <v>5</v>
      </c>
      <c r="W34" s="285"/>
      <c r="X34" s="282"/>
      <c r="Y34" s="283"/>
      <c r="Z34" s="283"/>
      <c r="AA34" s="283"/>
      <c r="AB34" s="283"/>
      <c r="AC34" s="284" t="s">
        <v>5</v>
      </c>
      <c r="AD34" s="284"/>
      <c r="AE34" s="77"/>
    </row>
    <row r="35" spans="2:31" ht="30" customHeight="1" thickBot="1">
      <c r="B35" s="257"/>
      <c r="C35" s="258"/>
      <c r="D35" s="258"/>
      <c r="E35" s="258"/>
      <c r="F35" s="258"/>
      <c r="G35" s="258"/>
      <c r="H35" s="258"/>
      <c r="I35" s="258"/>
      <c r="J35" s="259"/>
      <c r="K35" s="237"/>
      <c r="L35" s="261"/>
      <c r="M35" s="274" t="s">
        <v>68</v>
      </c>
      <c r="N35" s="275"/>
      <c r="O35" s="275"/>
      <c r="P35" s="275"/>
      <c r="Q35" s="276">
        <f>Q32+Q33+Q34</f>
        <v>410676</v>
      </c>
      <c r="R35" s="277"/>
      <c r="S35" s="277"/>
      <c r="T35" s="277"/>
      <c r="U35" s="277"/>
      <c r="V35" s="278" t="s">
        <v>5</v>
      </c>
      <c r="W35" s="279"/>
      <c r="X35" s="276"/>
      <c r="Y35" s="277"/>
      <c r="Z35" s="277"/>
      <c r="AA35" s="277"/>
      <c r="AB35" s="277"/>
      <c r="AC35" s="278" t="s">
        <v>5</v>
      </c>
      <c r="AD35" s="278"/>
      <c r="AE35" s="112"/>
    </row>
    <row r="36" spans="2:31" ht="14.25" thickTop="1"/>
  </sheetData>
  <mergeCells count="173">
    <mergeCell ref="U1:X1"/>
    <mergeCell ref="M6:P7"/>
    <mergeCell ref="Q6:T6"/>
    <mergeCell ref="U6:W6"/>
    <mergeCell ref="X6:AA6"/>
    <mergeCell ref="AB6:AD6"/>
    <mergeCell ref="M4:N4"/>
    <mergeCell ref="O4:R4"/>
    <mergeCell ref="S4:T4"/>
    <mergeCell ref="U4:AB4"/>
    <mergeCell ref="AC4:AD4"/>
    <mergeCell ref="M9:P9"/>
    <mergeCell ref="Q9:U9"/>
    <mergeCell ref="V9:W9"/>
    <mergeCell ref="X9:AB9"/>
    <mergeCell ref="AC9:AD9"/>
    <mergeCell ref="M8:P8"/>
    <mergeCell ref="Q8:U8"/>
    <mergeCell ref="V8:W8"/>
    <mergeCell ref="X8:AB8"/>
    <mergeCell ref="AC8:AD8"/>
    <mergeCell ref="AC11:AD11"/>
    <mergeCell ref="M11:P11"/>
    <mergeCell ref="Q11:R11"/>
    <mergeCell ref="T11:U11"/>
    <mergeCell ref="V11:W11"/>
    <mergeCell ref="X11:Y11"/>
    <mergeCell ref="AA11:AB11"/>
    <mergeCell ref="M10:P10"/>
    <mergeCell ref="Q10:U10"/>
    <mergeCell ref="V10:W10"/>
    <mergeCell ref="X10:AB10"/>
    <mergeCell ref="AC10:AD10"/>
    <mergeCell ref="M13:P13"/>
    <mergeCell ref="Q13:U13"/>
    <mergeCell ref="V13:W13"/>
    <mergeCell ref="X13:AB13"/>
    <mergeCell ref="AC13:AD13"/>
    <mergeCell ref="M12:P12"/>
    <mergeCell ref="Q12:R12"/>
    <mergeCell ref="T12:U12"/>
    <mergeCell ref="V12:W12"/>
    <mergeCell ref="X12:Y12"/>
    <mergeCell ref="AA12:AB12"/>
    <mergeCell ref="AC12:AD12"/>
    <mergeCell ref="M15:P15"/>
    <mergeCell ref="Q15:U15"/>
    <mergeCell ref="V15:W15"/>
    <mergeCell ref="X15:AB15"/>
    <mergeCell ref="AC15:AD15"/>
    <mergeCell ref="M14:P14"/>
    <mergeCell ref="Q14:U14"/>
    <mergeCell ref="V14:W14"/>
    <mergeCell ref="X14:AB14"/>
    <mergeCell ref="AC14:AD14"/>
    <mergeCell ref="M17:P17"/>
    <mergeCell ref="Q17:U17"/>
    <mergeCell ref="V17:W17"/>
    <mergeCell ref="X17:AB17"/>
    <mergeCell ref="AC17:AD17"/>
    <mergeCell ref="M16:P16"/>
    <mergeCell ref="Q16:U16"/>
    <mergeCell ref="V16:W16"/>
    <mergeCell ref="X16:AB16"/>
    <mergeCell ref="AC16:AD16"/>
    <mergeCell ref="N19:P19"/>
    <mergeCell ref="Q19:U19"/>
    <mergeCell ref="V19:W19"/>
    <mergeCell ref="X19:AB19"/>
    <mergeCell ref="AC19:AD19"/>
    <mergeCell ref="M18:M20"/>
    <mergeCell ref="N18:P18"/>
    <mergeCell ref="Q18:U18"/>
    <mergeCell ref="V18:W18"/>
    <mergeCell ref="X18:AB18"/>
    <mergeCell ref="AC18:AD18"/>
    <mergeCell ref="AC21:AD21"/>
    <mergeCell ref="M21:M22"/>
    <mergeCell ref="N21:P21"/>
    <mergeCell ref="Q21:U21"/>
    <mergeCell ref="V21:W21"/>
    <mergeCell ref="X21:AB21"/>
    <mergeCell ref="N20:P20"/>
    <mergeCell ref="Q20:U20"/>
    <mergeCell ref="V20:W20"/>
    <mergeCell ref="X20:AB20"/>
    <mergeCell ref="AC20:AD20"/>
    <mergeCell ref="M23:P23"/>
    <mergeCell ref="Q23:U23"/>
    <mergeCell ref="V23:W23"/>
    <mergeCell ref="X23:AB23"/>
    <mergeCell ref="AC23:AD23"/>
    <mergeCell ref="N22:P22"/>
    <mergeCell ref="Q22:U22"/>
    <mergeCell ref="V22:W22"/>
    <mergeCell ref="X22:AB22"/>
    <mergeCell ref="AC22:AD22"/>
    <mergeCell ref="M25:N25"/>
    <mergeCell ref="Q25:U25"/>
    <mergeCell ref="V25:W25"/>
    <mergeCell ref="X25:AB25"/>
    <mergeCell ref="AC25:AD25"/>
    <mergeCell ref="M24:P24"/>
    <mergeCell ref="Q24:U24"/>
    <mergeCell ref="V24:W24"/>
    <mergeCell ref="X24:AB24"/>
    <mergeCell ref="AC24:AD24"/>
    <mergeCell ref="M27:N27"/>
    <mergeCell ref="Q27:U27"/>
    <mergeCell ref="V27:W27"/>
    <mergeCell ref="X27:AB27"/>
    <mergeCell ref="AC27:AD27"/>
    <mergeCell ref="M26:P26"/>
    <mergeCell ref="Q26:U26"/>
    <mergeCell ref="V26:W26"/>
    <mergeCell ref="X26:AB26"/>
    <mergeCell ref="AC26:AD26"/>
    <mergeCell ref="M29:N29"/>
    <mergeCell ref="Q29:U29"/>
    <mergeCell ref="V29:W29"/>
    <mergeCell ref="X29:AB29"/>
    <mergeCell ref="AC29:AD29"/>
    <mergeCell ref="M28:N28"/>
    <mergeCell ref="Q28:U28"/>
    <mergeCell ref="V28:W28"/>
    <mergeCell ref="X28:AB28"/>
    <mergeCell ref="AC28:AD28"/>
    <mergeCell ref="M31:P31"/>
    <mergeCell ref="Q31:U31"/>
    <mergeCell ref="V31:W31"/>
    <mergeCell ref="X31:AB31"/>
    <mergeCell ref="AC31:AD31"/>
    <mergeCell ref="M30:P30"/>
    <mergeCell ref="Q30:U30"/>
    <mergeCell ref="V30:W30"/>
    <mergeCell ref="X30:AB30"/>
    <mergeCell ref="AC30:AD30"/>
    <mergeCell ref="L33:L35"/>
    <mergeCell ref="M33:P33"/>
    <mergeCell ref="Q33:U33"/>
    <mergeCell ref="V33:W33"/>
    <mergeCell ref="X33:AB33"/>
    <mergeCell ref="AC33:AD33"/>
    <mergeCell ref="M32:P32"/>
    <mergeCell ref="Q32:U32"/>
    <mergeCell ref="V32:W32"/>
    <mergeCell ref="X32:AB32"/>
    <mergeCell ref="AC32:AD32"/>
    <mergeCell ref="M35:P35"/>
    <mergeCell ref="Q35:U35"/>
    <mergeCell ref="V35:W35"/>
    <mergeCell ref="X35:AB35"/>
    <mergeCell ref="AC35:AD35"/>
    <mergeCell ref="M34:P34"/>
    <mergeCell ref="Q34:U34"/>
    <mergeCell ref="V34:W34"/>
    <mergeCell ref="X34:AB34"/>
    <mergeCell ref="AC34:AD34"/>
    <mergeCell ref="B10:I13"/>
    <mergeCell ref="J10:K15"/>
    <mergeCell ref="B14:I21"/>
    <mergeCell ref="J16:K21"/>
    <mergeCell ref="C8:H9"/>
    <mergeCell ref="J22:K23"/>
    <mergeCell ref="B22:I23"/>
    <mergeCell ref="B4:K7"/>
    <mergeCell ref="K27:K35"/>
    <mergeCell ref="J8:K9"/>
    <mergeCell ref="B26:K26"/>
    <mergeCell ref="B27:J27"/>
    <mergeCell ref="B30:J30"/>
    <mergeCell ref="B28:J29"/>
    <mergeCell ref="B31:J35"/>
  </mergeCells>
  <phoneticPr fontId="2"/>
  <dataValidations count="7">
    <dataValidation allowBlank="1" showInputMessage="1" showErrorMessage="1" promptTitle="【任意記入】" prompt="所定外労働時間について、法定の時間外労働時間数と区分けする場合" sqref="Q14:U14 X14:AB14"/>
    <dataValidation operator="greaterThan" allowBlank="1" showInputMessage="1" showErrorMessage="1" prompt="(1)と異なる割増率を設ける場合_x000a_例）所定外休日労働に対する割増率" sqref="P27"/>
    <dataValidation allowBlank="1" showInputMessage="1" showErrorMessage="1" prompt="任意の開始月（数字のみ）を入力してください_x000a_（以後の月は自動計算されます）" sqref="U6:W6"/>
    <dataValidation allowBlank="1" showInputMessage="1" showErrorMessage="1" promptTitle="！注意" prompt="「所定時間内深夜」　「時間外かつ深夜」　_x000a_両方を足した時間数です" sqref="X16:AB16"/>
    <dataValidation type="decimal" operator="greaterThanOrEqual" allowBlank="1" showInputMessage="1" showErrorMessage="1" prompt="25%以上です_x000a_（時間外割増率を含まない）" sqref="P29">
      <formula1>25</formula1>
    </dataValidation>
    <dataValidation type="decimal" operator="greaterThanOrEqual" allowBlank="1" showInputMessage="1" showErrorMessage="1" prompt="135%以上です" sqref="P28">
      <formula1>135</formula1>
    </dataValidation>
    <dataValidation type="decimal" operator="greaterThanOrEqual" allowBlank="1" showInputMessage="1" showErrorMessage="1" prompt="125%以上です" sqref="P25">
      <formula1>125</formula1>
    </dataValidation>
  </dataValidations>
  <pageMargins left="0.98425196850393704" right="0.59055118110236227" top="0.98425196850393704" bottom="0.39370078740157483" header="0.51181102362204722" footer="0.51181102362204722"/>
  <pageSetup paperSize="8" orientation="portrait" cellComments="asDisplayed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G42"/>
  <sheetViews>
    <sheetView tabSelected="1" zoomScaleNormal="100" workbookViewId="0">
      <pane xSplit="5" ySplit="7" topLeftCell="F8" activePane="bottomRight" state="frozen"/>
      <selection pane="topRight" activeCell="E1" sqref="E1"/>
      <selection pane="bottomLeft" activeCell="A3" sqref="A3"/>
      <selection pane="bottomRight" activeCell="J5" sqref="J5:Q5"/>
    </sheetView>
  </sheetViews>
  <sheetFormatPr defaultRowHeight="13.5"/>
  <cols>
    <col min="1" max="1" width="2.125" style="1" customWidth="1"/>
    <col min="2" max="2" width="2.625" style="1" customWidth="1"/>
    <col min="3" max="3" width="10.625" style="1" customWidth="1"/>
    <col min="4" max="4" width="6" style="1" customWidth="1"/>
    <col min="5" max="5" width="5.625" style="1" customWidth="1"/>
    <col min="6" max="102" width="2.5" style="2" customWidth="1"/>
    <col min="103" max="103" width="3" style="2" customWidth="1"/>
    <col min="104" max="104" width="4.75" style="2" customWidth="1"/>
    <col min="105" max="105" width="3" style="2" customWidth="1"/>
    <col min="106" max="106" width="4.75" style="2" customWidth="1"/>
    <col min="107" max="107" width="3" style="2" customWidth="1"/>
    <col min="108" max="108" width="2.625" style="1" customWidth="1"/>
    <col min="109" max="109" width="10.625" style="1" customWidth="1"/>
    <col min="110" max="110" width="2.75" style="1" customWidth="1"/>
    <col min="111" max="111" width="4.75" style="1" hidden="1" customWidth="1"/>
    <col min="112" max="311" width="9" style="1"/>
    <col min="312" max="312" width="5.75" style="1" customWidth="1"/>
    <col min="313" max="313" width="2.625" style="1" customWidth="1"/>
    <col min="314" max="314" width="10.625" style="1" customWidth="1"/>
    <col min="315" max="315" width="5" style="1" customWidth="1"/>
    <col min="316" max="363" width="3.875" style="1" customWidth="1"/>
    <col min="364" max="364" width="1.5" style="1" customWidth="1"/>
    <col min="365" max="365" width="6.625" style="1" customWidth="1"/>
    <col min="366" max="567" width="9" style="1"/>
    <col min="568" max="568" width="5.75" style="1" customWidth="1"/>
    <col min="569" max="569" width="2.625" style="1" customWidth="1"/>
    <col min="570" max="570" width="10.625" style="1" customWidth="1"/>
    <col min="571" max="571" width="5" style="1" customWidth="1"/>
    <col min="572" max="619" width="3.875" style="1" customWidth="1"/>
    <col min="620" max="620" width="1.5" style="1" customWidth="1"/>
    <col min="621" max="621" width="6.625" style="1" customWidth="1"/>
    <col min="622" max="823" width="9" style="1"/>
    <col min="824" max="824" width="5.75" style="1" customWidth="1"/>
    <col min="825" max="825" width="2.625" style="1" customWidth="1"/>
    <col min="826" max="826" width="10.625" style="1" customWidth="1"/>
    <col min="827" max="827" width="5" style="1" customWidth="1"/>
    <col min="828" max="875" width="3.875" style="1" customWidth="1"/>
    <col min="876" max="876" width="1.5" style="1" customWidth="1"/>
    <col min="877" max="877" width="6.625" style="1" customWidth="1"/>
    <col min="878" max="1079" width="9" style="1"/>
    <col min="1080" max="1080" width="5.75" style="1" customWidth="1"/>
    <col min="1081" max="1081" width="2.625" style="1" customWidth="1"/>
    <col min="1082" max="1082" width="10.625" style="1" customWidth="1"/>
    <col min="1083" max="1083" width="5" style="1" customWidth="1"/>
    <col min="1084" max="1131" width="3.875" style="1" customWidth="1"/>
    <col min="1132" max="1132" width="1.5" style="1" customWidth="1"/>
    <col min="1133" max="1133" width="6.625" style="1" customWidth="1"/>
    <col min="1134" max="1335" width="9" style="1"/>
    <col min="1336" max="1336" width="5.75" style="1" customWidth="1"/>
    <col min="1337" max="1337" width="2.625" style="1" customWidth="1"/>
    <col min="1338" max="1338" width="10.625" style="1" customWidth="1"/>
    <col min="1339" max="1339" width="5" style="1" customWidth="1"/>
    <col min="1340" max="1387" width="3.875" style="1" customWidth="1"/>
    <col min="1388" max="1388" width="1.5" style="1" customWidth="1"/>
    <col min="1389" max="1389" width="6.625" style="1" customWidth="1"/>
    <col min="1390" max="1591" width="9" style="1"/>
    <col min="1592" max="1592" width="5.75" style="1" customWidth="1"/>
    <col min="1593" max="1593" width="2.625" style="1" customWidth="1"/>
    <col min="1594" max="1594" width="10.625" style="1" customWidth="1"/>
    <col min="1595" max="1595" width="5" style="1" customWidth="1"/>
    <col min="1596" max="1643" width="3.875" style="1" customWidth="1"/>
    <col min="1644" max="1644" width="1.5" style="1" customWidth="1"/>
    <col min="1645" max="1645" width="6.625" style="1" customWidth="1"/>
    <col min="1646" max="1847" width="9" style="1"/>
    <col min="1848" max="1848" width="5.75" style="1" customWidth="1"/>
    <col min="1849" max="1849" width="2.625" style="1" customWidth="1"/>
    <col min="1850" max="1850" width="10.625" style="1" customWidth="1"/>
    <col min="1851" max="1851" width="5" style="1" customWidth="1"/>
    <col min="1852" max="1899" width="3.875" style="1" customWidth="1"/>
    <col min="1900" max="1900" width="1.5" style="1" customWidth="1"/>
    <col min="1901" max="1901" width="6.625" style="1" customWidth="1"/>
    <col min="1902" max="2103" width="9" style="1"/>
    <col min="2104" max="2104" width="5.75" style="1" customWidth="1"/>
    <col min="2105" max="2105" width="2.625" style="1" customWidth="1"/>
    <col min="2106" max="2106" width="10.625" style="1" customWidth="1"/>
    <col min="2107" max="2107" width="5" style="1" customWidth="1"/>
    <col min="2108" max="2155" width="3.875" style="1" customWidth="1"/>
    <col min="2156" max="2156" width="1.5" style="1" customWidth="1"/>
    <col min="2157" max="2157" width="6.625" style="1" customWidth="1"/>
    <col min="2158" max="2359" width="9" style="1"/>
    <col min="2360" max="2360" width="5.75" style="1" customWidth="1"/>
    <col min="2361" max="2361" width="2.625" style="1" customWidth="1"/>
    <col min="2362" max="2362" width="10.625" style="1" customWidth="1"/>
    <col min="2363" max="2363" width="5" style="1" customWidth="1"/>
    <col min="2364" max="2411" width="3.875" style="1" customWidth="1"/>
    <col min="2412" max="2412" width="1.5" style="1" customWidth="1"/>
    <col min="2413" max="2413" width="6.625" style="1" customWidth="1"/>
    <col min="2414" max="2615" width="9" style="1"/>
    <col min="2616" max="2616" width="5.75" style="1" customWidth="1"/>
    <col min="2617" max="2617" width="2.625" style="1" customWidth="1"/>
    <col min="2618" max="2618" width="10.625" style="1" customWidth="1"/>
    <col min="2619" max="2619" width="5" style="1" customWidth="1"/>
    <col min="2620" max="2667" width="3.875" style="1" customWidth="1"/>
    <col min="2668" max="2668" width="1.5" style="1" customWidth="1"/>
    <col min="2669" max="2669" width="6.625" style="1" customWidth="1"/>
    <col min="2670" max="2871" width="9" style="1"/>
    <col min="2872" max="2872" width="5.75" style="1" customWidth="1"/>
    <col min="2873" max="2873" width="2.625" style="1" customWidth="1"/>
    <col min="2874" max="2874" width="10.625" style="1" customWidth="1"/>
    <col min="2875" max="2875" width="5" style="1" customWidth="1"/>
    <col min="2876" max="2923" width="3.875" style="1" customWidth="1"/>
    <col min="2924" max="2924" width="1.5" style="1" customWidth="1"/>
    <col min="2925" max="2925" width="6.625" style="1" customWidth="1"/>
    <col min="2926" max="3127" width="9" style="1"/>
    <col min="3128" max="3128" width="5.75" style="1" customWidth="1"/>
    <col min="3129" max="3129" width="2.625" style="1" customWidth="1"/>
    <col min="3130" max="3130" width="10.625" style="1" customWidth="1"/>
    <col min="3131" max="3131" width="5" style="1" customWidth="1"/>
    <col min="3132" max="3179" width="3.875" style="1" customWidth="1"/>
    <col min="3180" max="3180" width="1.5" style="1" customWidth="1"/>
    <col min="3181" max="3181" width="6.625" style="1" customWidth="1"/>
    <col min="3182" max="3383" width="9" style="1"/>
    <col min="3384" max="3384" width="5.75" style="1" customWidth="1"/>
    <col min="3385" max="3385" width="2.625" style="1" customWidth="1"/>
    <col min="3386" max="3386" width="10.625" style="1" customWidth="1"/>
    <col min="3387" max="3387" width="5" style="1" customWidth="1"/>
    <col min="3388" max="3435" width="3.875" style="1" customWidth="1"/>
    <col min="3436" max="3436" width="1.5" style="1" customWidth="1"/>
    <col min="3437" max="3437" width="6.625" style="1" customWidth="1"/>
    <col min="3438" max="3639" width="9" style="1"/>
    <col min="3640" max="3640" width="5.75" style="1" customWidth="1"/>
    <col min="3641" max="3641" width="2.625" style="1" customWidth="1"/>
    <col min="3642" max="3642" width="10.625" style="1" customWidth="1"/>
    <col min="3643" max="3643" width="5" style="1" customWidth="1"/>
    <col min="3644" max="3691" width="3.875" style="1" customWidth="1"/>
    <col min="3692" max="3692" width="1.5" style="1" customWidth="1"/>
    <col min="3693" max="3693" width="6.625" style="1" customWidth="1"/>
    <col min="3694" max="3895" width="9" style="1"/>
    <col min="3896" max="3896" width="5.75" style="1" customWidth="1"/>
    <col min="3897" max="3897" width="2.625" style="1" customWidth="1"/>
    <col min="3898" max="3898" width="10.625" style="1" customWidth="1"/>
    <col min="3899" max="3899" width="5" style="1" customWidth="1"/>
    <col min="3900" max="3947" width="3.875" style="1" customWidth="1"/>
    <col min="3948" max="3948" width="1.5" style="1" customWidth="1"/>
    <col min="3949" max="3949" width="6.625" style="1" customWidth="1"/>
    <col min="3950" max="4151" width="9" style="1"/>
    <col min="4152" max="4152" width="5.75" style="1" customWidth="1"/>
    <col min="4153" max="4153" width="2.625" style="1" customWidth="1"/>
    <col min="4154" max="4154" width="10.625" style="1" customWidth="1"/>
    <col min="4155" max="4155" width="5" style="1" customWidth="1"/>
    <col min="4156" max="4203" width="3.875" style="1" customWidth="1"/>
    <col min="4204" max="4204" width="1.5" style="1" customWidth="1"/>
    <col min="4205" max="4205" width="6.625" style="1" customWidth="1"/>
    <col min="4206" max="4407" width="9" style="1"/>
    <col min="4408" max="4408" width="5.75" style="1" customWidth="1"/>
    <col min="4409" max="4409" width="2.625" style="1" customWidth="1"/>
    <col min="4410" max="4410" width="10.625" style="1" customWidth="1"/>
    <col min="4411" max="4411" width="5" style="1" customWidth="1"/>
    <col min="4412" max="4459" width="3.875" style="1" customWidth="1"/>
    <col min="4460" max="4460" width="1.5" style="1" customWidth="1"/>
    <col min="4461" max="4461" width="6.625" style="1" customWidth="1"/>
    <col min="4462" max="4663" width="9" style="1"/>
    <col min="4664" max="4664" width="5.75" style="1" customWidth="1"/>
    <col min="4665" max="4665" width="2.625" style="1" customWidth="1"/>
    <col min="4666" max="4666" width="10.625" style="1" customWidth="1"/>
    <col min="4667" max="4667" width="5" style="1" customWidth="1"/>
    <col min="4668" max="4715" width="3.875" style="1" customWidth="1"/>
    <col min="4716" max="4716" width="1.5" style="1" customWidth="1"/>
    <col min="4717" max="4717" width="6.625" style="1" customWidth="1"/>
    <col min="4718" max="4919" width="9" style="1"/>
    <col min="4920" max="4920" width="5.75" style="1" customWidth="1"/>
    <col min="4921" max="4921" width="2.625" style="1" customWidth="1"/>
    <col min="4922" max="4922" width="10.625" style="1" customWidth="1"/>
    <col min="4923" max="4923" width="5" style="1" customWidth="1"/>
    <col min="4924" max="4971" width="3.875" style="1" customWidth="1"/>
    <col min="4972" max="4972" width="1.5" style="1" customWidth="1"/>
    <col min="4973" max="4973" width="6.625" style="1" customWidth="1"/>
    <col min="4974" max="5175" width="9" style="1"/>
    <col min="5176" max="5176" width="5.75" style="1" customWidth="1"/>
    <col min="5177" max="5177" width="2.625" style="1" customWidth="1"/>
    <col min="5178" max="5178" width="10.625" style="1" customWidth="1"/>
    <col min="5179" max="5179" width="5" style="1" customWidth="1"/>
    <col min="5180" max="5227" width="3.875" style="1" customWidth="1"/>
    <col min="5228" max="5228" width="1.5" style="1" customWidth="1"/>
    <col min="5229" max="5229" width="6.625" style="1" customWidth="1"/>
    <col min="5230" max="5431" width="9" style="1"/>
    <col min="5432" max="5432" width="5.75" style="1" customWidth="1"/>
    <col min="5433" max="5433" width="2.625" style="1" customWidth="1"/>
    <col min="5434" max="5434" width="10.625" style="1" customWidth="1"/>
    <col min="5435" max="5435" width="5" style="1" customWidth="1"/>
    <col min="5436" max="5483" width="3.875" style="1" customWidth="1"/>
    <col min="5484" max="5484" width="1.5" style="1" customWidth="1"/>
    <col min="5485" max="5485" width="6.625" style="1" customWidth="1"/>
    <col min="5486" max="5687" width="9" style="1"/>
    <col min="5688" max="5688" width="5.75" style="1" customWidth="1"/>
    <col min="5689" max="5689" width="2.625" style="1" customWidth="1"/>
    <col min="5690" max="5690" width="10.625" style="1" customWidth="1"/>
    <col min="5691" max="5691" width="5" style="1" customWidth="1"/>
    <col min="5692" max="5739" width="3.875" style="1" customWidth="1"/>
    <col min="5740" max="5740" width="1.5" style="1" customWidth="1"/>
    <col min="5741" max="5741" width="6.625" style="1" customWidth="1"/>
    <col min="5742" max="5943" width="9" style="1"/>
    <col min="5944" max="5944" width="5.75" style="1" customWidth="1"/>
    <col min="5945" max="5945" width="2.625" style="1" customWidth="1"/>
    <col min="5946" max="5946" width="10.625" style="1" customWidth="1"/>
    <col min="5947" max="5947" width="5" style="1" customWidth="1"/>
    <col min="5948" max="5995" width="3.875" style="1" customWidth="1"/>
    <col min="5996" max="5996" width="1.5" style="1" customWidth="1"/>
    <col min="5997" max="5997" width="6.625" style="1" customWidth="1"/>
    <col min="5998" max="6199" width="9" style="1"/>
    <col min="6200" max="6200" width="5.75" style="1" customWidth="1"/>
    <col min="6201" max="6201" width="2.625" style="1" customWidth="1"/>
    <col min="6202" max="6202" width="10.625" style="1" customWidth="1"/>
    <col min="6203" max="6203" width="5" style="1" customWidth="1"/>
    <col min="6204" max="6251" width="3.875" style="1" customWidth="1"/>
    <col min="6252" max="6252" width="1.5" style="1" customWidth="1"/>
    <col min="6253" max="6253" width="6.625" style="1" customWidth="1"/>
    <col min="6254" max="6455" width="9" style="1"/>
    <col min="6456" max="6456" width="5.75" style="1" customWidth="1"/>
    <col min="6457" max="6457" width="2.625" style="1" customWidth="1"/>
    <col min="6458" max="6458" width="10.625" style="1" customWidth="1"/>
    <col min="6459" max="6459" width="5" style="1" customWidth="1"/>
    <col min="6460" max="6507" width="3.875" style="1" customWidth="1"/>
    <col min="6508" max="6508" width="1.5" style="1" customWidth="1"/>
    <col min="6509" max="6509" width="6.625" style="1" customWidth="1"/>
    <col min="6510" max="6711" width="9" style="1"/>
    <col min="6712" max="6712" width="5.75" style="1" customWidth="1"/>
    <col min="6713" max="6713" width="2.625" style="1" customWidth="1"/>
    <col min="6714" max="6714" width="10.625" style="1" customWidth="1"/>
    <col min="6715" max="6715" width="5" style="1" customWidth="1"/>
    <col min="6716" max="6763" width="3.875" style="1" customWidth="1"/>
    <col min="6764" max="6764" width="1.5" style="1" customWidth="1"/>
    <col min="6765" max="6765" width="6.625" style="1" customWidth="1"/>
    <col min="6766" max="6967" width="9" style="1"/>
    <col min="6968" max="6968" width="5.75" style="1" customWidth="1"/>
    <col min="6969" max="6969" width="2.625" style="1" customWidth="1"/>
    <col min="6970" max="6970" width="10.625" style="1" customWidth="1"/>
    <col min="6971" max="6971" width="5" style="1" customWidth="1"/>
    <col min="6972" max="7019" width="3.875" style="1" customWidth="1"/>
    <col min="7020" max="7020" width="1.5" style="1" customWidth="1"/>
    <col min="7021" max="7021" width="6.625" style="1" customWidth="1"/>
    <col min="7022" max="7223" width="9" style="1"/>
    <col min="7224" max="7224" width="5.75" style="1" customWidth="1"/>
    <col min="7225" max="7225" width="2.625" style="1" customWidth="1"/>
    <col min="7226" max="7226" width="10.625" style="1" customWidth="1"/>
    <col min="7227" max="7227" width="5" style="1" customWidth="1"/>
    <col min="7228" max="7275" width="3.875" style="1" customWidth="1"/>
    <col min="7276" max="7276" width="1.5" style="1" customWidth="1"/>
    <col min="7277" max="7277" width="6.625" style="1" customWidth="1"/>
    <col min="7278" max="7479" width="9" style="1"/>
    <col min="7480" max="7480" width="5.75" style="1" customWidth="1"/>
    <col min="7481" max="7481" width="2.625" style="1" customWidth="1"/>
    <col min="7482" max="7482" width="10.625" style="1" customWidth="1"/>
    <col min="7483" max="7483" width="5" style="1" customWidth="1"/>
    <col min="7484" max="7531" width="3.875" style="1" customWidth="1"/>
    <col min="7532" max="7532" width="1.5" style="1" customWidth="1"/>
    <col min="7533" max="7533" width="6.625" style="1" customWidth="1"/>
    <col min="7534" max="7735" width="9" style="1"/>
    <col min="7736" max="7736" width="5.75" style="1" customWidth="1"/>
    <col min="7737" max="7737" width="2.625" style="1" customWidth="1"/>
    <col min="7738" max="7738" width="10.625" style="1" customWidth="1"/>
    <col min="7739" max="7739" width="5" style="1" customWidth="1"/>
    <col min="7740" max="7787" width="3.875" style="1" customWidth="1"/>
    <col min="7788" max="7788" width="1.5" style="1" customWidth="1"/>
    <col min="7789" max="7789" width="6.625" style="1" customWidth="1"/>
    <col min="7790" max="7991" width="9" style="1"/>
    <col min="7992" max="7992" width="5.75" style="1" customWidth="1"/>
    <col min="7993" max="7993" width="2.625" style="1" customWidth="1"/>
    <col min="7994" max="7994" width="10.625" style="1" customWidth="1"/>
    <col min="7995" max="7995" width="5" style="1" customWidth="1"/>
    <col min="7996" max="8043" width="3.875" style="1" customWidth="1"/>
    <col min="8044" max="8044" width="1.5" style="1" customWidth="1"/>
    <col min="8045" max="8045" width="6.625" style="1" customWidth="1"/>
    <col min="8046" max="8247" width="9" style="1"/>
    <col min="8248" max="8248" width="5.75" style="1" customWidth="1"/>
    <col min="8249" max="8249" width="2.625" style="1" customWidth="1"/>
    <col min="8250" max="8250" width="10.625" style="1" customWidth="1"/>
    <col min="8251" max="8251" width="5" style="1" customWidth="1"/>
    <col min="8252" max="8299" width="3.875" style="1" customWidth="1"/>
    <col min="8300" max="8300" width="1.5" style="1" customWidth="1"/>
    <col min="8301" max="8301" width="6.625" style="1" customWidth="1"/>
    <col min="8302" max="8503" width="9" style="1"/>
    <col min="8504" max="8504" width="5.75" style="1" customWidth="1"/>
    <col min="8505" max="8505" width="2.625" style="1" customWidth="1"/>
    <col min="8506" max="8506" width="10.625" style="1" customWidth="1"/>
    <col min="8507" max="8507" width="5" style="1" customWidth="1"/>
    <col min="8508" max="8555" width="3.875" style="1" customWidth="1"/>
    <col min="8556" max="8556" width="1.5" style="1" customWidth="1"/>
    <col min="8557" max="8557" width="6.625" style="1" customWidth="1"/>
    <col min="8558" max="8759" width="9" style="1"/>
    <col min="8760" max="8760" width="5.75" style="1" customWidth="1"/>
    <col min="8761" max="8761" width="2.625" style="1" customWidth="1"/>
    <col min="8762" max="8762" width="10.625" style="1" customWidth="1"/>
    <col min="8763" max="8763" width="5" style="1" customWidth="1"/>
    <col min="8764" max="8811" width="3.875" style="1" customWidth="1"/>
    <col min="8812" max="8812" width="1.5" style="1" customWidth="1"/>
    <col min="8813" max="8813" width="6.625" style="1" customWidth="1"/>
    <col min="8814" max="9015" width="9" style="1"/>
    <col min="9016" max="9016" width="5.75" style="1" customWidth="1"/>
    <col min="9017" max="9017" width="2.625" style="1" customWidth="1"/>
    <col min="9018" max="9018" width="10.625" style="1" customWidth="1"/>
    <col min="9019" max="9019" width="5" style="1" customWidth="1"/>
    <col min="9020" max="9067" width="3.875" style="1" customWidth="1"/>
    <col min="9068" max="9068" width="1.5" style="1" customWidth="1"/>
    <col min="9069" max="9069" width="6.625" style="1" customWidth="1"/>
    <col min="9070" max="9271" width="9" style="1"/>
    <col min="9272" max="9272" width="5.75" style="1" customWidth="1"/>
    <col min="9273" max="9273" width="2.625" style="1" customWidth="1"/>
    <col min="9274" max="9274" width="10.625" style="1" customWidth="1"/>
    <col min="9275" max="9275" width="5" style="1" customWidth="1"/>
    <col min="9276" max="9323" width="3.875" style="1" customWidth="1"/>
    <col min="9324" max="9324" width="1.5" style="1" customWidth="1"/>
    <col min="9325" max="9325" width="6.625" style="1" customWidth="1"/>
    <col min="9326" max="9527" width="9" style="1"/>
    <col min="9528" max="9528" width="5.75" style="1" customWidth="1"/>
    <col min="9529" max="9529" width="2.625" style="1" customWidth="1"/>
    <col min="9530" max="9530" width="10.625" style="1" customWidth="1"/>
    <col min="9531" max="9531" width="5" style="1" customWidth="1"/>
    <col min="9532" max="9579" width="3.875" style="1" customWidth="1"/>
    <col min="9580" max="9580" width="1.5" style="1" customWidth="1"/>
    <col min="9581" max="9581" width="6.625" style="1" customWidth="1"/>
    <col min="9582" max="9783" width="9" style="1"/>
    <col min="9784" max="9784" width="5.75" style="1" customWidth="1"/>
    <col min="9785" max="9785" width="2.625" style="1" customWidth="1"/>
    <col min="9786" max="9786" width="10.625" style="1" customWidth="1"/>
    <col min="9787" max="9787" width="5" style="1" customWidth="1"/>
    <col min="9788" max="9835" width="3.875" style="1" customWidth="1"/>
    <col min="9836" max="9836" width="1.5" style="1" customWidth="1"/>
    <col min="9837" max="9837" width="6.625" style="1" customWidth="1"/>
    <col min="9838" max="10039" width="9" style="1"/>
    <col min="10040" max="10040" width="5.75" style="1" customWidth="1"/>
    <col min="10041" max="10041" width="2.625" style="1" customWidth="1"/>
    <col min="10042" max="10042" width="10.625" style="1" customWidth="1"/>
    <col min="10043" max="10043" width="5" style="1" customWidth="1"/>
    <col min="10044" max="10091" width="3.875" style="1" customWidth="1"/>
    <col min="10092" max="10092" width="1.5" style="1" customWidth="1"/>
    <col min="10093" max="10093" width="6.625" style="1" customWidth="1"/>
    <col min="10094" max="10295" width="9" style="1"/>
    <col min="10296" max="10296" width="5.75" style="1" customWidth="1"/>
    <col min="10297" max="10297" width="2.625" style="1" customWidth="1"/>
    <col min="10298" max="10298" width="10.625" style="1" customWidth="1"/>
    <col min="10299" max="10299" width="5" style="1" customWidth="1"/>
    <col min="10300" max="10347" width="3.875" style="1" customWidth="1"/>
    <col min="10348" max="10348" width="1.5" style="1" customWidth="1"/>
    <col min="10349" max="10349" width="6.625" style="1" customWidth="1"/>
    <col min="10350" max="10551" width="9" style="1"/>
    <col min="10552" max="10552" width="5.75" style="1" customWidth="1"/>
    <col min="10553" max="10553" width="2.625" style="1" customWidth="1"/>
    <col min="10554" max="10554" width="10.625" style="1" customWidth="1"/>
    <col min="10555" max="10555" width="5" style="1" customWidth="1"/>
    <col min="10556" max="10603" width="3.875" style="1" customWidth="1"/>
    <col min="10604" max="10604" width="1.5" style="1" customWidth="1"/>
    <col min="10605" max="10605" width="6.625" style="1" customWidth="1"/>
    <col min="10606" max="10807" width="9" style="1"/>
    <col min="10808" max="10808" width="5.75" style="1" customWidth="1"/>
    <col min="10809" max="10809" width="2.625" style="1" customWidth="1"/>
    <col min="10810" max="10810" width="10.625" style="1" customWidth="1"/>
    <col min="10811" max="10811" width="5" style="1" customWidth="1"/>
    <col min="10812" max="10859" width="3.875" style="1" customWidth="1"/>
    <col min="10860" max="10860" width="1.5" style="1" customWidth="1"/>
    <col min="10861" max="10861" width="6.625" style="1" customWidth="1"/>
    <col min="10862" max="11063" width="9" style="1"/>
    <col min="11064" max="11064" width="5.75" style="1" customWidth="1"/>
    <col min="11065" max="11065" width="2.625" style="1" customWidth="1"/>
    <col min="11066" max="11066" width="10.625" style="1" customWidth="1"/>
    <col min="11067" max="11067" width="5" style="1" customWidth="1"/>
    <col min="11068" max="11115" width="3.875" style="1" customWidth="1"/>
    <col min="11116" max="11116" width="1.5" style="1" customWidth="1"/>
    <col min="11117" max="11117" width="6.625" style="1" customWidth="1"/>
    <col min="11118" max="11319" width="9" style="1"/>
    <col min="11320" max="11320" width="5.75" style="1" customWidth="1"/>
    <col min="11321" max="11321" width="2.625" style="1" customWidth="1"/>
    <col min="11322" max="11322" width="10.625" style="1" customWidth="1"/>
    <col min="11323" max="11323" width="5" style="1" customWidth="1"/>
    <col min="11324" max="11371" width="3.875" style="1" customWidth="1"/>
    <col min="11372" max="11372" width="1.5" style="1" customWidth="1"/>
    <col min="11373" max="11373" width="6.625" style="1" customWidth="1"/>
    <col min="11374" max="11575" width="9" style="1"/>
    <col min="11576" max="11576" width="5.75" style="1" customWidth="1"/>
    <col min="11577" max="11577" width="2.625" style="1" customWidth="1"/>
    <col min="11578" max="11578" width="10.625" style="1" customWidth="1"/>
    <col min="11579" max="11579" width="5" style="1" customWidth="1"/>
    <col min="11580" max="11627" width="3.875" style="1" customWidth="1"/>
    <col min="11628" max="11628" width="1.5" style="1" customWidth="1"/>
    <col min="11629" max="11629" width="6.625" style="1" customWidth="1"/>
    <col min="11630" max="11831" width="9" style="1"/>
    <col min="11832" max="11832" width="5.75" style="1" customWidth="1"/>
    <col min="11833" max="11833" width="2.625" style="1" customWidth="1"/>
    <col min="11834" max="11834" width="10.625" style="1" customWidth="1"/>
    <col min="11835" max="11835" width="5" style="1" customWidth="1"/>
    <col min="11836" max="11883" width="3.875" style="1" customWidth="1"/>
    <col min="11884" max="11884" width="1.5" style="1" customWidth="1"/>
    <col min="11885" max="11885" width="6.625" style="1" customWidth="1"/>
    <col min="11886" max="12087" width="9" style="1"/>
    <col min="12088" max="12088" width="5.75" style="1" customWidth="1"/>
    <col min="12089" max="12089" width="2.625" style="1" customWidth="1"/>
    <col min="12090" max="12090" width="10.625" style="1" customWidth="1"/>
    <col min="12091" max="12091" width="5" style="1" customWidth="1"/>
    <col min="12092" max="12139" width="3.875" style="1" customWidth="1"/>
    <col min="12140" max="12140" width="1.5" style="1" customWidth="1"/>
    <col min="12141" max="12141" width="6.625" style="1" customWidth="1"/>
    <col min="12142" max="12343" width="9" style="1"/>
    <col min="12344" max="12344" width="5.75" style="1" customWidth="1"/>
    <col min="12345" max="12345" width="2.625" style="1" customWidth="1"/>
    <col min="12346" max="12346" width="10.625" style="1" customWidth="1"/>
    <col min="12347" max="12347" width="5" style="1" customWidth="1"/>
    <col min="12348" max="12395" width="3.875" style="1" customWidth="1"/>
    <col min="12396" max="12396" width="1.5" style="1" customWidth="1"/>
    <col min="12397" max="12397" width="6.625" style="1" customWidth="1"/>
    <col min="12398" max="12599" width="9" style="1"/>
    <col min="12600" max="12600" width="5.75" style="1" customWidth="1"/>
    <col min="12601" max="12601" width="2.625" style="1" customWidth="1"/>
    <col min="12602" max="12602" width="10.625" style="1" customWidth="1"/>
    <col min="12603" max="12603" width="5" style="1" customWidth="1"/>
    <col min="12604" max="12651" width="3.875" style="1" customWidth="1"/>
    <col min="12652" max="12652" width="1.5" style="1" customWidth="1"/>
    <col min="12653" max="12653" width="6.625" style="1" customWidth="1"/>
    <col min="12654" max="12855" width="9" style="1"/>
    <col min="12856" max="12856" width="5.75" style="1" customWidth="1"/>
    <col min="12857" max="12857" width="2.625" style="1" customWidth="1"/>
    <col min="12858" max="12858" width="10.625" style="1" customWidth="1"/>
    <col min="12859" max="12859" width="5" style="1" customWidth="1"/>
    <col min="12860" max="12907" width="3.875" style="1" customWidth="1"/>
    <col min="12908" max="12908" width="1.5" style="1" customWidth="1"/>
    <col min="12909" max="12909" width="6.625" style="1" customWidth="1"/>
    <col min="12910" max="13111" width="9" style="1"/>
    <col min="13112" max="13112" width="5.75" style="1" customWidth="1"/>
    <col min="13113" max="13113" width="2.625" style="1" customWidth="1"/>
    <col min="13114" max="13114" width="10.625" style="1" customWidth="1"/>
    <col min="13115" max="13115" width="5" style="1" customWidth="1"/>
    <col min="13116" max="13163" width="3.875" style="1" customWidth="1"/>
    <col min="13164" max="13164" width="1.5" style="1" customWidth="1"/>
    <col min="13165" max="13165" width="6.625" style="1" customWidth="1"/>
    <col min="13166" max="13367" width="9" style="1"/>
    <col min="13368" max="13368" width="5.75" style="1" customWidth="1"/>
    <col min="13369" max="13369" width="2.625" style="1" customWidth="1"/>
    <col min="13370" max="13370" width="10.625" style="1" customWidth="1"/>
    <col min="13371" max="13371" width="5" style="1" customWidth="1"/>
    <col min="13372" max="13419" width="3.875" style="1" customWidth="1"/>
    <col min="13420" max="13420" width="1.5" style="1" customWidth="1"/>
    <col min="13421" max="13421" width="6.625" style="1" customWidth="1"/>
    <col min="13422" max="13623" width="9" style="1"/>
    <col min="13624" max="13624" width="5.75" style="1" customWidth="1"/>
    <col min="13625" max="13625" width="2.625" style="1" customWidth="1"/>
    <col min="13626" max="13626" width="10.625" style="1" customWidth="1"/>
    <col min="13627" max="13627" width="5" style="1" customWidth="1"/>
    <col min="13628" max="13675" width="3.875" style="1" customWidth="1"/>
    <col min="13676" max="13676" width="1.5" style="1" customWidth="1"/>
    <col min="13677" max="13677" width="6.625" style="1" customWidth="1"/>
    <col min="13678" max="13879" width="9" style="1"/>
    <col min="13880" max="13880" width="5.75" style="1" customWidth="1"/>
    <col min="13881" max="13881" width="2.625" style="1" customWidth="1"/>
    <col min="13882" max="13882" width="10.625" style="1" customWidth="1"/>
    <col min="13883" max="13883" width="5" style="1" customWidth="1"/>
    <col min="13884" max="13931" width="3.875" style="1" customWidth="1"/>
    <col min="13932" max="13932" width="1.5" style="1" customWidth="1"/>
    <col min="13933" max="13933" width="6.625" style="1" customWidth="1"/>
    <col min="13934" max="14135" width="9" style="1"/>
    <col min="14136" max="14136" width="5.75" style="1" customWidth="1"/>
    <col min="14137" max="14137" width="2.625" style="1" customWidth="1"/>
    <col min="14138" max="14138" width="10.625" style="1" customWidth="1"/>
    <col min="14139" max="14139" width="5" style="1" customWidth="1"/>
    <col min="14140" max="14187" width="3.875" style="1" customWidth="1"/>
    <col min="14188" max="14188" width="1.5" style="1" customWidth="1"/>
    <col min="14189" max="14189" width="6.625" style="1" customWidth="1"/>
    <col min="14190" max="14391" width="9" style="1"/>
    <col min="14392" max="14392" width="5.75" style="1" customWidth="1"/>
    <col min="14393" max="14393" width="2.625" style="1" customWidth="1"/>
    <col min="14394" max="14394" width="10.625" style="1" customWidth="1"/>
    <col min="14395" max="14395" width="5" style="1" customWidth="1"/>
    <col min="14396" max="14443" width="3.875" style="1" customWidth="1"/>
    <col min="14444" max="14444" width="1.5" style="1" customWidth="1"/>
    <col min="14445" max="14445" width="6.625" style="1" customWidth="1"/>
    <col min="14446" max="14647" width="9" style="1"/>
    <col min="14648" max="14648" width="5.75" style="1" customWidth="1"/>
    <col min="14649" max="14649" width="2.625" style="1" customWidth="1"/>
    <col min="14650" max="14650" width="10.625" style="1" customWidth="1"/>
    <col min="14651" max="14651" width="5" style="1" customWidth="1"/>
    <col min="14652" max="14699" width="3.875" style="1" customWidth="1"/>
    <col min="14700" max="14700" width="1.5" style="1" customWidth="1"/>
    <col min="14701" max="14701" width="6.625" style="1" customWidth="1"/>
    <col min="14702" max="14903" width="9" style="1"/>
    <col min="14904" max="14904" width="5.75" style="1" customWidth="1"/>
    <col min="14905" max="14905" width="2.625" style="1" customWidth="1"/>
    <col min="14906" max="14906" width="10.625" style="1" customWidth="1"/>
    <col min="14907" max="14907" width="5" style="1" customWidth="1"/>
    <col min="14908" max="14955" width="3.875" style="1" customWidth="1"/>
    <col min="14956" max="14956" width="1.5" style="1" customWidth="1"/>
    <col min="14957" max="14957" width="6.625" style="1" customWidth="1"/>
    <col min="14958" max="15159" width="9" style="1"/>
    <col min="15160" max="15160" width="5.75" style="1" customWidth="1"/>
    <col min="15161" max="15161" width="2.625" style="1" customWidth="1"/>
    <col min="15162" max="15162" width="10.625" style="1" customWidth="1"/>
    <col min="15163" max="15163" width="5" style="1" customWidth="1"/>
    <col min="15164" max="15211" width="3.875" style="1" customWidth="1"/>
    <col min="15212" max="15212" width="1.5" style="1" customWidth="1"/>
    <col min="15213" max="15213" width="6.625" style="1" customWidth="1"/>
    <col min="15214" max="15415" width="9" style="1"/>
    <col min="15416" max="15416" width="5.75" style="1" customWidth="1"/>
    <col min="15417" max="15417" width="2.625" style="1" customWidth="1"/>
    <col min="15418" max="15418" width="10.625" style="1" customWidth="1"/>
    <col min="15419" max="15419" width="5" style="1" customWidth="1"/>
    <col min="15420" max="15467" width="3.875" style="1" customWidth="1"/>
    <col min="15468" max="15468" width="1.5" style="1" customWidth="1"/>
    <col min="15469" max="15469" width="6.625" style="1" customWidth="1"/>
    <col min="15470" max="15671" width="9" style="1"/>
    <col min="15672" max="15672" width="5.75" style="1" customWidth="1"/>
    <col min="15673" max="15673" width="2.625" style="1" customWidth="1"/>
    <col min="15674" max="15674" width="10.625" style="1" customWidth="1"/>
    <col min="15675" max="15675" width="5" style="1" customWidth="1"/>
    <col min="15676" max="15723" width="3.875" style="1" customWidth="1"/>
    <col min="15724" max="15724" width="1.5" style="1" customWidth="1"/>
    <col min="15725" max="15725" width="6.625" style="1" customWidth="1"/>
    <col min="15726" max="15927" width="9" style="1"/>
    <col min="15928" max="15928" width="5.75" style="1" customWidth="1"/>
    <col min="15929" max="15929" width="2.625" style="1" customWidth="1"/>
    <col min="15930" max="15930" width="10.625" style="1" customWidth="1"/>
    <col min="15931" max="15931" width="5" style="1" customWidth="1"/>
    <col min="15932" max="15979" width="3.875" style="1" customWidth="1"/>
    <col min="15980" max="15980" width="1.5" style="1" customWidth="1"/>
    <col min="15981" max="15981" width="6.625" style="1" customWidth="1"/>
    <col min="15982" max="16183" width="9" style="1"/>
    <col min="16184" max="16184" width="5.75" style="1" customWidth="1"/>
    <col min="16185" max="16185" width="2.625" style="1" customWidth="1"/>
    <col min="16186" max="16186" width="10.625" style="1" customWidth="1"/>
    <col min="16187" max="16187" width="5" style="1" customWidth="1"/>
    <col min="16188" max="16235" width="3.875" style="1" customWidth="1"/>
    <col min="16236" max="16236" width="1.5" style="1" customWidth="1"/>
    <col min="16237" max="16237" width="6.625" style="1" customWidth="1"/>
    <col min="16238" max="16384" width="9" style="1"/>
  </cols>
  <sheetData>
    <row r="1" spans="1:111" ht="28.5" customHeight="1" thickTop="1" thickBot="1">
      <c r="B1" s="186" t="s">
        <v>119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2" t="s">
        <v>58</v>
      </c>
      <c r="Y1" s="747">
        <f>AK1*AW1</f>
        <v>0</v>
      </c>
      <c r="Z1" s="748"/>
      <c r="AA1" s="748"/>
      <c r="AB1" s="749"/>
      <c r="AC1" s="2" t="s">
        <v>59</v>
      </c>
      <c r="AE1" s="127"/>
      <c r="AF1" s="2" t="s">
        <v>60</v>
      </c>
      <c r="AJ1" s="70"/>
      <c r="AK1" s="744"/>
      <c r="AL1" s="745"/>
      <c r="AM1" s="2" t="s">
        <v>59</v>
      </c>
      <c r="AN1" s="92"/>
      <c r="AP1" s="498" t="s">
        <v>87</v>
      </c>
      <c r="AQ1" s="498"/>
      <c r="AR1" s="498"/>
      <c r="AS1" s="498"/>
      <c r="AT1" s="498"/>
      <c r="AU1" s="498"/>
      <c r="AV1" s="498"/>
      <c r="AW1" s="744"/>
      <c r="AX1" s="746"/>
      <c r="AY1" s="745"/>
      <c r="AZ1" s="2" t="s">
        <v>61</v>
      </c>
      <c r="BA1" s="722" t="s">
        <v>184</v>
      </c>
      <c r="BB1" s="723"/>
      <c r="BC1" s="200" t="s">
        <v>133</v>
      </c>
      <c r="BD1" s="583" t="s">
        <v>134</v>
      </c>
      <c r="BE1" s="583"/>
      <c r="BF1" s="584"/>
      <c r="BG1" s="585">
        <f>DB9</f>
        <v>0</v>
      </c>
      <c r="BH1" s="586"/>
      <c r="BI1" s="587"/>
      <c r="BJ1" s="2" t="s">
        <v>135</v>
      </c>
      <c r="BK1" s="2" t="s">
        <v>136</v>
      </c>
      <c r="DD1" s="2"/>
      <c r="DE1" s="2"/>
    </row>
    <row r="2" spans="1:111" ht="11.25" customHeight="1" thickTop="1" thickBot="1">
      <c r="B2" s="6"/>
      <c r="C2" s="6"/>
      <c r="D2" s="6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J2" s="6"/>
      <c r="AK2" s="614" t="s">
        <v>183</v>
      </c>
      <c r="AL2" s="614"/>
      <c r="AM2" s="612" t="s">
        <v>182</v>
      </c>
      <c r="AN2" s="612"/>
      <c r="AO2" s="612"/>
      <c r="AP2" s="612"/>
      <c r="AQ2" s="612"/>
      <c r="AR2" s="612"/>
      <c r="AS2" s="612"/>
      <c r="AT2" s="612"/>
      <c r="AU2" s="612"/>
      <c r="AV2" s="612"/>
      <c r="AW2" s="614" t="s">
        <v>183</v>
      </c>
      <c r="AX2" s="614"/>
      <c r="AY2" s="614"/>
      <c r="BB2" s="411" t="s">
        <v>185</v>
      </c>
      <c r="BC2" s="411"/>
      <c r="BD2" s="411"/>
      <c r="BE2" s="411"/>
      <c r="BF2" s="411"/>
      <c r="BG2" s="411"/>
      <c r="BH2" s="411"/>
      <c r="BI2" s="411"/>
      <c r="BJ2" s="411"/>
      <c r="BK2" s="411"/>
      <c r="BL2" s="411"/>
      <c r="BM2" s="411"/>
      <c r="BN2" s="411"/>
      <c r="BO2" s="411"/>
      <c r="BP2" s="411"/>
      <c r="BQ2" s="411"/>
      <c r="BR2" s="411"/>
      <c r="DD2" s="6"/>
    </row>
    <row r="3" spans="1:111" ht="16.5" customHeight="1" thickTop="1" thickBot="1">
      <c r="B3" s="6"/>
      <c r="C3" s="195" t="s">
        <v>181</v>
      </c>
      <c r="D3" s="187" t="s">
        <v>179</v>
      </c>
      <c r="F3" s="91"/>
      <c r="G3" s="91"/>
      <c r="I3" s="572" t="s">
        <v>181</v>
      </c>
      <c r="J3" s="573"/>
      <c r="K3" s="573"/>
      <c r="L3" s="574"/>
      <c r="M3" s="73" t="s">
        <v>180</v>
      </c>
      <c r="V3" s="90"/>
      <c r="W3" s="90"/>
      <c r="X3" s="90"/>
      <c r="Y3" s="90"/>
      <c r="Z3" s="196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615"/>
      <c r="AL3" s="615"/>
      <c r="AM3" s="613"/>
      <c r="AN3" s="613"/>
      <c r="AO3" s="613"/>
      <c r="AP3" s="613"/>
      <c r="AQ3" s="613"/>
      <c r="AR3" s="613"/>
      <c r="AS3" s="613"/>
      <c r="AT3" s="613"/>
      <c r="AU3" s="613"/>
      <c r="AV3" s="613"/>
      <c r="AW3" s="615"/>
      <c r="AX3" s="615"/>
      <c r="AY3" s="615"/>
      <c r="BB3" s="411"/>
      <c r="BC3" s="411"/>
      <c r="BD3" s="411"/>
      <c r="BE3" s="411"/>
      <c r="BF3" s="411"/>
      <c r="BG3" s="411"/>
      <c r="BH3" s="411"/>
      <c r="BI3" s="411"/>
      <c r="BJ3" s="411"/>
      <c r="BK3" s="411"/>
      <c r="BL3" s="411"/>
      <c r="BM3" s="411"/>
      <c r="BN3" s="411"/>
      <c r="BO3" s="411"/>
      <c r="BP3" s="411"/>
      <c r="BQ3" s="411"/>
      <c r="BR3" s="411"/>
      <c r="BS3" s="71"/>
      <c r="BT3" s="71"/>
      <c r="BZ3" s="71"/>
      <c r="CA3" s="71"/>
      <c r="CD3" s="71"/>
      <c r="CG3" s="71"/>
      <c r="CH3" s="71"/>
      <c r="CN3" s="71"/>
      <c r="CO3" s="71"/>
      <c r="CU3" s="71"/>
      <c r="CV3" s="71"/>
      <c r="DD3" s="6"/>
    </row>
    <row r="4" spans="1:111" ht="11.25" customHeight="1" thickTop="1" thickBot="1">
      <c r="B4" s="6"/>
      <c r="C4" s="6"/>
      <c r="D4" s="6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73"/>
      <c r="AI4" s="73"/>
      <c r="AJ4" s="73"/>
      <c r="BE4" s="6"/>
      <c r="BF4" s="6"/>
      <c r="BL4" s="6"/>
      <c r="BM4" s="6"/>
      <c r="BS4" s="6"/>
      <c r="BT4" s="6"/>
      <c r="BZ4" s="6"/>
      <c r="CA4" s="6"/>
      <c r="CD4" s="6"/>
      <c r="CG4" s="6"/>
      <c r="CH4" s="6"/>
      <c r="CN4" s="6"/>
      <c r="CO4" s="6"/>
      <c r="CU4" s="6"/>
      <c r="CV4" s="6"/>
      <c r="DD4" s="6"/>
      <c r="DE4" s="6"/>
    </row>
    <row r="5" spans="1:111" ht="24" customHeight="1" thickTop="1" thickBot="1">
      <c r="B5" s="398" t="s">
        <v>74</v>
      </c>
      <c r="C5" s="503"/>
      <c r="D5" s="724"/>
      <c r="E5" s="725"/>
      <c r="F5" s="725"/>
      <c r="G5" s="726"/>
      <c r="H5" s="575" t="s">
        <v>75</v>
      </c>
      <c r="I5" s="503"/>
      <c r="J5" s="727"/>
      <c r="K5" s="728"/>
      <c r="L5" s="728"/>
      <c r="M5" s="728"/>
      <c r="N5" s="728"/>
      <c r="O5" s="728"/>
      <c r="P5" s="728"/>
      <c r="Q5" s="729"/>
      <c r="R5" s="506"/>
      <c r="S5" s="506"/>
      <c r="T5" s="576"/>
      <c r="U5" s="576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7"/>
      <c r="AI5" s="197"/>
      <c r="AJ5" s="197"/>
      <c r="AK5" s="197"/>
      <c r="AL5" s="506"/>
      <c r="AM5" s="506"/>
      <c r="AN5" s="506"/>
      <c r="AO5" s="506"/>
      <c r="AP5" s="577"/>
      <c r="AQ5" s="577"/>
      <c r="AR5" s="577"/>
      <c r="AS5" s="577"/>
      <c r="AT5" s="577"/>
      <c r="AU5" s="577"/>
      <c r="AV5" s="506"/>
      <c r="AW5" s="506"/>
      <c r="AX5" s="506"/>
      <c r="AY5" s="506"/>
      <c r="AZ5" s="383"/>
      <c r="BA5" s="383"/>
      <c r="BB5" s="383"/>
      <c r="BC5" s="383"/>
      <c r="BD5" s="383"/>
      <c r="BE5" s="506"/>
      <c r="BF5" s="506"/>
      <c r="BG5" s="506"/>
      <c r="BH5" s="577"/>
      <c r="BI5" s="577"/>
      <c r="BJ5" s="577"/>
      <c r="BK5" s="577"/>
      <c r="BL5" s="577"/>
      <c r="BM5" s="577"/>
      <c r="BN5" s="506"/>
      <c r="BO5" s="506"/>
      <c r="BP5" s="506"/>
      <c r="BQ5" s="577"/>
      <c r="BR5" s="577"/>
      <c r="BS5" s="577"/>
      <c r="BT5" s="577"/>
      <c r="BU5" s="577"/>
      <c r="BV5" s="577"/>
      <c r="BW5" s="506"/>
      <c r="BX5" s="506"/>
      <c r="BY5" s="506"/>
      <c r="BZ5" s="506"/>
      <c r="CA5" s="577"/>
      <c r="CB5" s="577"/>
      <c r="CC5" s="577"/>
      <c r="CD5" s="577"/>
      <c r="CE5" s="577"/>
      <c r="CF5" s="577"/>
      <c r="CG5" s="506"/>
      <c r="CH5" s="506"/>
      <c r="CI5" s="506"/>
      <c r="CJ5" s="383"/>
      <c r="CK5" s="383"/>
      <c r="CL5" s="383"/>
      <c r="CM5" s="383"/>
      <c r="CN5" s="383"/>
      <c r="CO5" s="383"/>
      <c r="CP5" s="383"/>
      <c r="CQ5" s="383"/>
      <c r="CR5" s="383"/>
      <c r="CS5" s="383"/>
      <c r="CT5" s="383"/>
      <c r="CU5" s="383"/>
      <c r="CV5" s="383"/>
      <c r="CW5" s="383"/>
      <c r="CX5" s="383"/>
      <c r="CY5" s="383"/>
      <c r="CZ5" s="383"/>
      <c r="DA5" s="383"/>
      <c r="DB5" s="383"/>
      <c r="DC5" s="383"/>
      <c r="DD5" s="383"/>
      <c r="DE5" s="383"/>
    </row>
    <row r="6" spans="1:111" ht="9.75" customHeight="1" thickBot="1">
      <c r="B6" s="79"/>
      <c r="C6" s="71"/>
      <c r="D6" s="71"/>
      <c r="E6" s="72"/>
      <c r="F6" s="72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J6" s="6"/>
      <c r="AK6" s="6"/>
      <c r="AP6" s="71"/>
      <c r="AQ6" s="6"/>
      <c r="AR6" s="6"/>
      <c r="AS6" s="71"/>
      <c r="AX6" s="6"/>
      <c r="AY6" s="6"/>
      <c r="BE6" s="6"/>
      <c r="BF6" s="6"/>
      <c r="BL6" s="6"/>
      <c r="BM6" s="6"/>
      <c r="BS6" s="6"/>
      <c r="BT6" s="6"/>
      <c r="BZ6" s="6"/>
      <c r="CA6" s="6"/>
      <c r="CD6" s="6"/>
      <c r="CG6" s="6"/>
      <c r="CH6" s="6"/>
      <c r="CN6" s="6"/>
      <c r="CO6" s="6"/>
      <c r="CU6" s="6"/>
      <c r="CV6" s="6"/>
      <c r="DD6" s="79"/>
      <c r="DE6" s="71"/>
    </row>
    <row r="7" spans="1:111" ht="19.5" customHeight="1" thickTop="1" thickBot="1">
      <c r="A7" s="78"/>
      <c r="B7" s="439" t="s">
        <v>2</v>
      </c>
      <c r="C7" s="440"/>
      <c r="D7" s="440"/>
      <c r="E7" s="441"/>
      <c r="F7" s="445"/>
      <c r="G7" s="446"/>
      <c r="H7" s="446"/>
      <c r="I7" s="446"/>
      <c r="J7" s="443"/>
      <c r="K7" s="443"/>
      <c r="L7" s="444"/>
      <c r="M7" s="501">
        <f>IF(J7=12,F7+1,F7)</f>
        <v>0</v>
      </c>
      <c r="N7" s="501"/>
      <c r="O7" s="501"/>
      <c r="P7" s="501"/>
      <c r="Q7" s="504" t="str">
        <f>IF($J$7="","",IF(J7=12,1,J7+1))</f>
        <v/>
      </c>
      <c r="R7" s="504"/>
      <c r="S7" s="505"/>
      <c r="T7" s="500">
        <f>IF(Q7=12,M7+1,M7)</f>
        <v>0</v>
      </c>
      <c r="U7" s="501"/>
      <c r="V7" s="501"/>
      <c r="W7" s="501"/>
      <c r="X7" s="504" t="str">
        <f>IF($J$7="","",IF(Q7=12,1,Q7+1))</f>
        <v/>
      </c>
      <c r="Y7" s="504"/>
      <c r="Z7" s="505"/>
      <c r="AA7" s="500">
        <f>IF(X7=12,T7+1,T7)</f>
        <v>0</v>
      </c>
      <c r="AB7" s="501"/>
      <c r="AC7" s="501"/>
      <c r="AD7" s="501"/>
      <c r="AE7" s="504" t="str">
        <f>IF($J$7="","",IF(X7=12,1,X7+1))</f>
        <v/>
      </c>
      <c r="AF7" s="504"/>
      <c r="AG7" s="505"/>
      <c r="AH7" s="500">
        <f>IF(AE7=12,AA7+1,AA7)</f>
        <v>0</v>
      </c>
      <c r="AI7" s="501"/>
      <c r="AJ7" s="501"/>
      <c r="AK7" s="501"/>
      <c r="AL7" s="504" t="str">
        <f>IF($J$7="","",IF(AE7=12,1,AE7+1))</f>
        <v/>
      </c>
      <c r="AM7" s="504"/>
      <c r="AN7" s="505"/>
      <c r="AO7" s="500">
        <f>IF(AL7=12,AH7+1,AH7)</f>
        <v>0</v>
      </c>
      <c r="AP7" s="501"/>
      <c r="AQ7" s="501"/>
      <c r="AR7" s="501"/>
      <c r="AS7" s="504" t="str">
        <f>IF($J$7="","",IF(AL7=12,1,AL7+1))</f>
        <v/>
      </c>
      <c r="AT7" s="504"/>
      <c r="AU7" s="505"/>
      <c r="AV7" s="500">
        <f>IF(AS7=12,AO7+1,AO7)</f>
        <v>0</v>
      </c>
      <c r="AW7" s="501"/>
      <c r="AX7" s="501"/>
      <c r="AY7" s="501"/>
      <c r="AZ7" s="504" t="str">
        <f>IF($J$7="","",IF(AS7=12,1,AS7+1))</f>
        <v/>
      </c>
      <c r="BA7" s="504"/>
      <c r="BB7" s="505"/>
      <c r="BC7" s="500">
        <f>IF(AZ7=12,AV7+1,AV7)</f>
        <v>0</v>
      </c>
      <c r="BD7" s="501"/>
      <c r="BE7" s="501"/>
      <c r="BF7" s="501"/>
      <c r="BG7" s="504" t="str">
        <f>IF($J$7="","",IF(AZ7=12,1,AZ7+1))</f>
        <v/>
      </c>
      <c r="BH7" s="504"/>
      <c r="BI7" s="505"/>
      <c r="BJ7" s="500">
        <f>IF(BG7=12,BC7+1,BC7)</f>
        <v>0</v>
      </c>
      <c r="BK7" s="501"/>
      <c r="BL7" s="501"/>
      <c r="BM7" s="501"/>
      <c r="BN7" s="504" t="str">
        <f>IF($J$7="","",IF(BG7=12,1,BG7+1))</f>
        <v/>
      </c>
      <c r="BO7" s="504"/>
      <c r="BP7" s="505"/>
      <c r="BQ7" s="500">
        <f>IF(BN7=12,BJ7+1,BJ7)</f>
        <v>0</v>
      </c>
      <c r="BR7" s="501"/>
      <c r="BS7" s="501"/>
      <c r="BT7" s="501"/>
      <c r="BU7" s="504" t="str">
        <f>IF($J$7="","",IF(BN7=12,1,BN7+1))</f>
        <v/>
      </c>
      <c r="BV7" s="504"/>
      <c r="BW7" s="505"/>
      <c r="BX7" s="500">
        <f>IF(BU7=12,BQ7+1,BQ7)</f>
        <v>0</v>
      </c>
      <c r="BY7" s="501"/>
      <c r="BZ7" s="501"/>
      <c r="CA7" s="501"/>
      <c r="CB7" s="504" t="str">
        <f>IF($J$7="","",IF(BU7=12,1,BU7+1))</f>
        <v/>
      </c>
      <c r="CC7" s="504"/>
      <c r="CD7" s="505"/>
      <c r="CE7" s="500">
        <f>IF(CB7=12,BX7+1,BX7)</f>
        <v>0</v>
      </c>
      <c r="CF7" s="501"/>
      <c r="CG7" s="501"/>
      <c r="CH7" s="501"/>
      <c r="CI7" s="504" t="str">
        <f>IF($J$7="","",IF(CB7=12,1,CB7+1))</f>
        <v/>
      </c>
      <c r="CJ7" s="504"/>
      <c r="CK7" s="505"/>
      <c r="CL7" s="598"/>
      <c r="CM7" s="599"/>
      <c r="CN7" s="599"/>
      <c r="CO7" s="147" t="s">
        <v>77</v>
      </c>
      <c r="CP7" s="516"/>
      <c r="CQ7" s="516"/>
      <c r="CR7" s="148" t="s">
        <v>91</v>
      </c>
      <c r="CS7" s="598"/>
      <c r="CT7" s="599"/>
      <c r="CU7" s="599"/>
      <c r="CV7" s="147" t="s">
        <v>77</v>
      </c>
      <c r="CW7" s="516"/>
      <c r="CX7" s="516"/>
      <c r="CY7" s="148" t="s">
        <v>91</v>
      </c>
      <c r="CZ7" s="606" t="s">
        <v>73</v>
      </c>
      <c r="DA7" s="606"/>
      <c r="DB7" s="606"/>
      <c r="DC7" s="606"/>
      <c r="DD7" s="608"/>
      <c r="DE7" s="609"/>
    </row>
    <row r="8" spans="1:111" ht="19.5" customHeight="1" thickBot="1">
      <c r="A8" s="78"/>
      <c r="B8" s="442"/>
      <c r="C8" s="391"/>
      <c r="D8" s="391"/>
      <c r="E8" s="391"/>
      <c r="F8" s="84"/>
      <c r="G8" s="85" t="s">
        <v>78</v>
      </c>
      <c r="H8" s="86"/>
      <c r="I8" s="87" t="s">
        <v>79</v>
      </c>
      <c r="J8" s="88"/>
      <c r="K8" s="81" t="s">
        <v>78</v>
      </c>
      <c r="L8" s="82"/>
      <c r="M8" s="140">
        <f>IF(F8=12,1,F8+1)</f>
        <v>1</v>
      </c>
      <c r="N8" s="141" t="s">
        <v>78</v>
      </c>
      <c r="O8" s="140">
        <f>H8</f>
        <v>0</v>
      </c>
      <c r="P8" s="142" t="s">
        <v>79</v>
      </c>
      <c r="Q8" s="203">
        <f>IF(J8=12,1,J8+1)</f>
        <v>1</v>
      </c>
      <c r="R8" s="204" t="s">
        <v>78</v>
      </c>
      <c r="S8" s="202">
        <f>L8</f>
        <v>0</v>
      </c>
      <c r="T8" s="145">
        <f>IF(M8=12,1,M8+1)</f>
        <v>2</v>
      </c>
      <c r="U8" s="144" t="s">
        <v>78</v>
      </c>
      <c r="V8" s="145">
        <f>O8</f>
        <v>0</v>
      </c>
      <c r="W8" s="146" t="s">
        <v>79</v>
      </c>
      <c r="X8" s="145">
        <f>IF(Q8=12,1,Q8+1)</f>
        <v>2</v>
      </c>
      <c r="Y8" s="144" t="s">
        <v>78</v>
      </c>
      <c r="Z8" s="202">
        <f>S8</f>
        <v>0</v>
      </c>
      <c r="AA8" s="143">
        <f>IF(T8=12,1,T8+1)</f>
        <v>3</v>
      </c>
      <c r="AB8" s="144" t="s">
        <v>78</v>
      </c>
      <c r="AC8" s="145">
        <f>V8</f>
        <v>0</v>
      </c>
      <c r="AD8" s="146" t="s">
        <v>79</v>
      </c>
      <c r="AE8" s="145">
        <f>IF(X8=12,1,X8+1)</f>
        <v>3</v>
      </c>
      <c r="AF8" s="144" t="s">
        <v>78</v>
      </c>
      <c r="AG8" s="202">
        <f>Z8</f>
        <v>0</v>
      </c>
      <c r="AH8" s="143">
        <f>IF(AA8=12,1,AA8+1)</f>
        <v>4</v>
      </c>
      <c r="AI8" s="144" t="s">
        <v>78</v>
      </c>
      <c r="AJ8" s="145">
        <f>AC8</f>
        <v>0</v>
      </c>
      <c r="AK8" s="146" t="s">
        <v>79</v>
      </c>
      <c r="AL8" s="145">
        <f>IF(AE8=12,1,AE8+1)</f>
        <v>4</v>
      </c>
      <c r="AM8" s="144" t="s">
        <v>78</v>
      </c>
      <c r="AN8" s="205">
        <f>AG8</f>
        <v>0</v>
      </c>
      <c r="AO8" s="143">
        <f>IF(AH8=12,1,AH8+1)</f>
        <v>5</v>
      </c>
      <c r="AP8" s="144" t="s">
        <v>78</v>
      </c>
      <c r="AQ8" s="145">
        <f>AJ8</f>
        <v>0</v>
      </c>
      <c r="AR8" s="146" t="s">
        <v>79</v>
      </c>
      <c r="AS8" s="145">
        <f>IF(AL8=12,1,AL8+1)</f>
        <v>5</v>
      </c>
      <c r="AT8" s="144" t="s">
        <v>78</v>
      </c>
      <c r="AU8" s="205">
        <f>AN8</f>
        <v>0</v>
      </c>
      <c r="AV8" s="143">
        <f>IF(AO8=12,1,AO8+1)</f>
        <v>6</v>
      </c>
      <c r="AW8" s="144" t="s">
        <v>78</v>
      </c>
      <c r="AX8" s="145">
        <f>AQ8</f>
        <v>0</v>
      </c>
      <c r="AY8" s="146" t="s">
        <v>79</v>
      </c>
      <c r="AZ8" s="145">
        <f>IF(AS8=12,1,AS8+1)</f>
        <v>6</v>
      </c>
      <c r="BA8" s="144" t="s">
        <v>78</v>
      </c>
      <c r="BB8" s="205">
        <f>AU8</f>
        <v>0</v>
      </c>
      <c r="BC8" s="143">
        <f>IF(AV8=12,1,AV8+1)</f>
        <v>7</v>
      </c>
      <c r="BD8" s="144" t="s">
        <v>78</v>
      </c>
      <c r="BE8" s="145">
        <f>AX8</f>
        <v>0</v>
      </c>
      <c r="BF8" s="146" t="s">
        <v>79</v>
      </c>
      <c r="BG8" s="145">
        <f>IF(AZ8=12,1,AZ8+1)</f>
        <v>7</v>
      </c>
      <c r="BH8" s="144" t="s">
        <v>78</v>
      </c>
      <c r="BI8" s="205">
        <f>BB8</f>
        <v>0</v>
      </c>
      <c r="BJ8" s="143">
        <f>IF(BC8=12,1,BC8+1)</f>
        <v>8</v>
      </c>
      <c r="BK8" s="144" t="s">
        <v>78</v>
      </c>
      <c r="BL8" s="145">
        <f>BE8</f>
        <v>0</v>
      </c>
      <c r="BM8" s="146" t="s">
        <v>79</v>
      </c>
      <c r="BN8" s="145">
        <f>IF(BG8=12,1,BG8+1)</f>
        <v>8</v>
      </c>
      <c r="BO8" s="144" t="s">
        <v>78</v>
      </c>
      <c r="BP8" s="205">
        <f>BI8</f>
        <v>0</v>
      </c>
      <c r="BQ8" s="143">
        <f>IF(BJ8=12,1,BJ8+1)</f>
        <v>9</v>
      </c>
      <c r="BR8" s="144" t="s">
        <v>78</v>
      </c>
      <c r="BS8" s="145">
        <f>BL8</f>
        <v>0</v>
      </c>
      <c r="BT8" s="146" t="s">
        <v>79</v>
      </c>
      <c r="BU8" s="145">
        <f>IF(BN8=12,1,BN8+1)</f>
        <v>9</v>
      </c>
      <c r="BV8" s="144" t="s">
        <v>78</v>
      </c>
      <c r="BW8" s="205">
        <f>BP8</f>
        <v>0</v>
      </c>
      <c r="BX8" s="143">
        <f>IF(BQ8=12,1,BQ8+1)</f>
        <v>10</v>
      </c>
      <c r="BY8" s="144" t="s">
        <v>78</v>
      </c>
      <c r="BZ8" s="145">
        <f>BS8</f>
        <v>0</v>
      </c>
      <c r="CA8" s="146" t="s">
        <v>79</v>
      </c>
      <c r="CB8" s="145">
        <f>IF(BU8=12,1,BU8+1)</f>
        <v>10</v>
      </c>
      <c r="CC8" s="144" t="s">
        <v>78</v>
      </c>
      <c r="CD8" s="205">
        <f>BW8</f>
        <v>0</v>
      </c>
      <c r="CE8" s="143">
        <f>IF(BX8=12,1,BX8+1)</f>
        <v>11</v>
      </c>
      <c r="CF8" s="144" t="s">
        <v>78</v>
      </c>
      <c r="CG8" s="145">
        <f>BZ8</f>
        <v>0</v>
      </c>
      <c r="CH8" s="146" t="s">
        <v>79</v>
      </c>
      <c r="CI8" s="145">
        <f>IF(CB8=12,1,CB8+1)</f>
        <v>11</v>
      </c>
      <c r="CJ8" s="144" t="s">
        <v>78</v>
      </c>
      <c r="CK8" s="205">
        <f>CD8</f>
        <v>0</v>
      </c>
      <c r="CL8" s="149"/>
      <c r="CM8" s="150" t="s">
        <v>78</v>
      </c>
      <c r="CN8" s="151"/>
      <c r="CO8" s="152" t="s">
        <v>79</v>
      </c>
      <c r="CP8" s="151"/>
      <c r="CQ8" s="150" t="s">
        <v>78</v>
      </c>
      <c r="CR8" s="153"/>
      <c r="CS8" s="149"/>
      <c r="CT8" s="150" t="s">
        <v>78</v>
      </c>
      <c r="CU8" s="151"/>
      <c r="CV8" s="152" t="s">
        <v>79</v>
      </c>
      <c r="CW8" s="151"/>
      <c r="CX8" s="150" t="s">
        <v>78</v>
      </c>
      <c r="CY8" s="153"/>
      <c r="CZ8" s="607"/>
      <c r="DA8" s="607"/>
      <c r="DB8" s="607"/>
      <c r="DC8" s="607"/>
      <c r="DD8" s="298"/>
      <c r="DE8" s="610"/>
    </row>
    <row r="9" spans="1:111" ht="22.5" customHeight="1" thickTop="1" thickBot="1">
      <c r="A9" s="78"/>
      <c r="B9" s="432" t="s">
        <v>21</v>
      </c>
      <c r="C9" s="287"/>
      <c r="D9" s="382"/>
      <c r="E9" s="382"/>
      <c r="F9" s="418"/>
      <c r="G9" s="419"/>
      <c r="H9" s="419"/>
      <c r="I9" s="419"/>
      <c r="J9" s="420"/>
      <c r="K9" s="433" t="s">
        <v>3</v>
      </c>
      <c r="L9" s="434"/>
      <c r="M9" s="418"/>
      <c r="N9" s="419"/>
      <c r="O9" s="419"/>
      <c r="P9" s="419"/>
      <c r="Q9" s="420"/>
      <c r="R9" s="406" t="s">
        <v>3</v>
      </c>
      <c r="S9" s="502"/>
      <c r="T9" s="418"/>
      <c r="U9" s="419"/>
      <c r="V9" s="419"/>
      <c r="W9" s="419"/>
      <c r="X9" s="420"/>
      <c r="Y9" s="406" t="s">
        <v>3</v>
      </c>
      <c r="Z9" s="407"/>
      <c r="AA9" s="418"/>
      <c r="AB9" s="419"/>
      <c r="AC9" s="419"/>
      <c r="AD9" s="419"/>
      <c r="AE9" s="420"/>
      <c r="AF9" s="406" t="s">
        <v>3</v>
      </c>
      <c r="AG9" s="407"/>
      <c r="AH9" s="418"/>
      <c r="AI9" s="419"/>
      <c r="AJ9" s="419"/>
      <c r="AK9" s="419"/>
      <c r="AL9" s="420"/>
      <c r="AM9" s="406" t="s">
        <v>3</v>
      </c>
      <c r="AN9" s="407"/>
      <c r="AO9" s="418"/>
      <c r="AP9" s="419"/>
      <c r="AQ9" s="419"/>
      <c r="AR9" s="419"/>
      <c r="AS9" s="420"/>
      <c r="AT9" s="406" t="s">
        <v>3</v>
      </c>
      <c r="AU9" s="407"/>
      <c r="AV9" s="418"/>
      <c r="AW9" s="419"/>
      <c r="AX9" s="419"/>
      <c r="AY9" s="419"/>
      <c r="AZ9" s="420"/>
      <c r="BA9" s="406" t="s">
        <v>3</v>
      </c>
      <c r="BB9" s="407"/>
      <c r="BC9" s="418"/>
      <c r="BD9" s="419"/>
      <c r="BE9" s="419"/>
      <c r="BF9" s="419"/>
      <c r="BG9" s="420"/>
      <c r="BH9" s="406" t="s">
        <v>3</v>
      </c>
      <c r="BI9" s="407"/>
      <c r="BJ9" s="418"/>
      <c r="BK9" s="419"/>
      <c r="BL9" s="419"/>
      <c r="BM9" s="419"/>
      <c r="BN9" s="420"/>
      <c r="BO9" s="406" t="s">
        <v>3</v>
      </c>
      <c r="BP9" s="407"/>
      <c r="BQ9" s="418"/>
      <c r="BR9" s="419"/>
      <c r="BS9" s="419"/>
      <c r="BT9" s="419"/>
      <c r="BU9" s="420"/>
      <c r="BV9" s="406" t="s">
        <v>3</v>
      </c>
      <c r="BW9" s="407"/>
      <c r="BX9" s="418"/>
      <c r="BY9" s="419"/>
      <c r="BZ9" s="419"/>
      <c r="CA9" s="419"/>
      <c r="CB9" s="420"/>
      <c r="CC9" s="406" t="s">
        <v>3</v>
      </c>
      <c r="CD9" s="407"/>
      <c r="CE9" s="418"/>
      <c r="CF9" s="419"/>
      <c r="CG9" s="419"/>
      <c r="CH9" s="419"/>
      <c r="CI9" s="420"/>
      <c r="CJ9" s="406" t="s">
        <v>3</v>
      </c>
      <c r="CK9" s="297"/>
      <c r="CL9" s="530" t="s">
        <v>72</v>
      </c>
      <c r="CM9" s="531"/>
      <c r="CN9" s="531"/>
      <c r="CO9" s="531"/>
      <c r="CP9" s="531"/>
      <c r="CQ9" s="531"/>
      <c r="CR9" s="532"/>
      <c r="CS9" s="531" t="s">
        <v>72</v>
      </c>
      <c r="CT9" s="531"/>
      <c r="CU9" s="531"/>
      <c r="CV9" s="531"/>
      <c r="CW9" s="531"/>
      <c r="CX9" s="531"/>
      <c r="CY9" s="563"/>
      <c r="CZ9" s="588"/>
      <c r="DA9" s="589"/>
      <c r="DB9" s="173">
        <f>F9+M9+T9+AA9+AH9+AO9+AV9+BC9+BJ9+BQ9+BX9+CE9</f>
        <v>0</v>
      </c>
      <c r="DC9" s="5" t="s">
        <v>3</v>
      </c>
      <c r="DD9" s="381" t="s">
        <v>142</v>
      </c>
      <c r="DE9" s="582"/>
      <c r="DG9" s="201">
        <v>1</v>
      </c>
    </row>
    <row r="10" spans="1:111" ht="22.5" customHeight="1" thickTop="1" thickBot="1">
      <c r="A10" s="78"/>
      <c r="B10" s="432" t="s">
        <v>116</v>
      </c>
      <c r="C10" s="287"/>
      <c r="D10" s="382"/>
      <c r="E10" s="382"/>
      <c r="F10" s="418"/>
      <c r="G10" s="419"/>
      <c r="H10" s="419"/>
      <c r="I10" s="419"/>
      <c r="J10" s="420"/>
      <c r="K10" s="330" t="s">
        <v>3</v>
      </c>
      <c r="L10" s="409"/>
      <c r="M10" s="418"/>
      <c r="N10" s="419"/>
      <c r="O10" s="419"/>
      <c r="P10" s="419"/>
      <c r="Q10" s="420"/>
      <c r="R10" s="408" t="s">
        <v>3</v>
      </c>
      <c r="S10" s="409"/>
      <c r="T10" s="418"/>
      <c r="U10" s="419"/>
      <c r="V10" s="419"/>
      <c r="W10" s="419"/>
      <c r="X10" s="420"/>
      <c r="Y10" s="408" t="s">
        <v>3</v>
      </c>
      <c r="Z10" s="409"/>
      <c r="AA10" s="418"/>
      <c r="AB10" s="419"/>
      <c r="AC10" s="419"/>
      <c r="AD10" s="419"/>
      <c r="AE10" s="420"/>
      <c r="AF10" s="408" t="s">
        <v>3</v>
      </c>
      <c r="AG10" s="409"/>
      <c r="AH10" s="418"/>
      <c r="AI10" s="419"/>
      <c r="AJ10" s="419"/>
      <c r="AK10" s="419"/>
      <c r="AL10" s="420"/>
      <c r="AM10" s="408" t="s">
        <v>3</v>
      </c>
      <c r="AN10" s="409"/>
      <c r="AO10" s="418"/>
      <c r="AP10" s="419"/>
      <c r="AQ10" s="419"/>
      <c r="AR10" s="419"/>
      <c r="AS10" s="420"/>
      <c r="AT10" s="408" t="s">
        <v>3</v>
      </c>
      <c r="AU10" s="409"/>
      <c r="AV10" s="418"/>
      <c r="AW10" s="419"/>
      <c r="AX10" s="419"/>
      <c r="AY10" s="419"/>
      <c r="AZ10" s="420"/>
      <c r="BA10" s="408" t="s">
        <v>3</v>
      </c>
      <c r="BB10" s="409"/>
      <c r="BC10" s="418"/>
      <c r="BD10" s="419"/>
      <c r="BE10" s="419"/>
      <c r="BF10" s="419"/>
      <c r="BG10" s="420"/>
      <c r="BH10" s="408" t="s">
        <v>3</v>
      </c>
      <c r="BI10" s="409"/>
      <c r="BJ10" s="418"/>
      <c r="BK10" s="419"/>
      <c r="BL10" s="419"/>
      <c r="BM10" s="419"/>
      <c r="BN10" s="420"/>
      <c r="BO10" s="408" t="s">
        <v>3</v>
      </c>
      <c r="BP10" s="409"/>
      <c r="BQ10" s="418"/>
      <c r="BR10" s="419"/>
      <c r="BS10" s="419"/>
      <c r="BT10" s="419"/>
      <c r="BU10" s="420"/>
      <c r="BV10" s="408" t="s">
        <v>3</v>
      </c>
      <c r="BW10" s="409"/>
      <c r="BX10" s="418"/>
      <c r="BY10" s="419"/>
      <c r="BZ10" s="419"/>
      <c r="CA10" s="419"/>
      <c r="CB10" s="420"/>
      <c r="CC10" s="408" t="s">
        <v>3</v>
      </c>
      <c r="CD10" s="409"/>
      <c r="CE10" s="418"/>
      <c r="CF10" s="419"/>
      <c r="CG10" s="419"/>
      <c r="CH10" s="419"/>
      <c r="CI10" s="420"/>
      <c r="CJ10" s="408" t="s">
        <v>3</v>
      </c>
      <c r="CK10" s="330"/>
      <c r="CL10" s="564"/>
      <c r="CM10" s="565"/>
      <c r="CN10" s="565"/>
      <c r="CO10" s="565"/>
      <c r="CP10" s="565"/>
      <c r="CQ10" s="565"/>
      <c r="CR10" s="566"/>
      <c r="CS10" s="559"/>
      <c r="CT10" s="559"/>
      <c r="CU10" s="559"/>
      <c r="CV10" s="559"/>
      <c r="CW10" s="559"/>
      <c r="CX10" s="559"/>
      <c r="CY10" s="560"/>
      <c r="CZ10" s="522">
        <f>F10+M10+T10+AA10+AH10+AO10+AV10+BC10+BJ10+BQ10+BX10+CE10</f>
        <v>0</v>
      </c>
      <c r="DA10" s="523"/>
      <c r="DB10" s="523"/>
      <c r="DC10" s="83" t="s">
        <v>3</v>
      </c>
      <c r="DD10" s="381" t="s">
        <v>141</v>
      </c>
      <c r="DE10" s="582"/>
      <c r="DG10" s="201">
        <v>2</v>
      </c>
    </row>
    <row r="11" spans="1:111" ht="22.5" customHeight="1" thickTop="1" thickBot="1">
      <c r="A11" s="78"/>
      <c r="B11" s="432" t="s">
        <v>117</v>
      </c>
      <c r="C11" s="287"/>
      <c r="D11" s="382"/>
      <c r="E11" s="382"/>
      <c r="F11" s="418"/>
      <c r="G11" s="419"/>
      <c r="H11" s="419"/>
      <c r="I11" s="419"/>
      <c r="J11" s="420"/>
      <c r="K11" s="317" t="s">
        <v>4</v>
      </c>
      <c r="L11" s="410"/>
      <c r="M11" s="418"/>
      <c r="N11" s="419"/>
      <c r="O11" s="419"/>
      <c r="P11" s="419"/>
      <c r="Q11" s="420"/>
      <c r="R11" s="317" t="s">
        <v>4</v>
      </c>
      <c r="S11" s="410"/>
      <c r="T11" s="418"/>
      <c r="U11" s="419"/>
      <c r="V11" s="419"/>
      <c r="W11" s="419"/>
      <c r="X11" s="420"/>
      <c r="Y11" s="317" t="s">
        <v>4</v>
      </c>
      <c r="Z11" s="410"/>
      <c r="AA11" s="418"/>
      <c r="AB11" s="419"/>
      <c r="AC11" s="419"/>
      <c r="AD11" s="419"/>
      <c r="AE11" s="420"/>
      <c r="AF11" s="317" t="s">
        <v>4</v>
      </c>
      <c r="AG11" s="410"/>
      <c r="AH11" s="418"/>
      <c r="AI11" s="419"/>
      <c r="AJ11" s="419"/>
      <c r="AK11" s="419"/>
      <c r="AL11" s="420"/>
      <c r="AM11" s="317" t="s">
        <v>4</v>
      </c>
      <c r="AN11" s="410"/>
      <c r="AO11" s="418"/>
      <c r="AP11" s="419"/>
      <c r="AQ11" s="419"/>
      <c r="AR11" s="419"/>
      <c r="AS11" s="420"/>
      <c r="AT11" s="317" t="s">
        <v>4</v>
      </c>
      <c r="AU11" s="410"/>
      <c r="AV11" s="418"/>
      <c r="AW11" s="419"/>
      <c r="AX11" s="419"/>
      <c r="AY11" s="419"/>
      <c r="AZ11" s="420"/>
      <c r="BA11" s="317" t="s">
        <v>4</v>
      </c>
      <c r="BB11" s="410"/>
      <c r="BC11" s="418"/>
      <c r="BD11" s="419"/>
      <c r="BE11" s="419"/>
      <c r="BF11" s="419"/>
      <c r="BG11" s="420"/>
      <c r="BH11" s="317" t="s">
        <v>4</v>
      </c>
      <c r="BI11" s="410"/>
      <c r="BJ11" s="418"/>
      <c r="BK11" s="419"/>
      <c r="BL11" s="419"/>
      <c r="BM11" s="419"/>
      <c r="BN11" s="420"/>
      <c r="BO11" s="317" t="s">
        <v>4</v>
      </c>
      <c r="BP11" s="410"/>
      <c r="BQ11" s="418"/>
      <c r="BR11" s="419"/>
      <c r="BS11" s="419"/>
      <c r="BT11" s="419"/>
      <c r="BU11" s="420"/>
      <c r="BV11" s="317" t="s">
        <v>4</v>
      </c>
      <c r="BW11" s="410"/>
      <c r="BX11" s="418"/>
      <c r="BY11" s="419"/>
      <c r="BZ11" s="419"/>
      <c r="CA11" s="419"/>
      <c r="CB11" s="420"/>
      <c r="CC11" s="317" t="s">
        <v>4</v>
      </c>
      <c r="CD11" s="410"/>
      <c r="CE11" s="418"/>
      <c r="CF11" s="419"/>
      <c r="CG11" s="419"/>
      <c r="CH11" s="419"/>
      <c r="CI11" s="420"/>
      <c r="CJ11" s="317" t="s">
        <v>4</v>
      </c>
      <c r="CK11" s="317"/>
      <c r="CL11" s="567"/>
      <c r="CM11" s="568"/>
      <c r="CN11" s="568"/>
      <c r="CO11" s="568"/>
      <c r="CP11" s="568"/>
      <c r="CQ11" s="568"/>
      <c r="CR11" s="569"/>
      <c r="CS11" s="561"/>
      <c r="CT11" s="561"/>
      <c r="CU11" s="561"/>
      <c r="CV11" s="561"/>
      <c r="CW11" s="561"/>
      <c r="CX11" s="561"/>
      <c r="CY11" s="562"/>
      <c r="CZ11" s="522">
        <f t="shared" ref="CZ11:CZ23" si="0">F11+M11+T11+AA11+AH11+AO11+AV11+BC11+BJ11+BQ11+BX11+CE11</f>
        <v>0</v>
      </c>
      <c r="DA11" s="523"/>
      <c r="DB11" s="523"/>
      <c r="DC11" s="93" t="s">
        <v>4</v>
      </c>
      <c r="DD11" s="381" t="s">
        <v>143</v>
      </c>
      <c r="DE11" s="582"/>
      <c r="DG11" s="201">
        <v>3</v>
      </c>
    </row>
    <row r="12" spans="1:111" ht="24.75" customHeight="1" thickTop="1" thickBot="1">
      <c r="A12" s="78"/>
      <c r="B12" s="435" t="s">
        <v>49</v>
      </c>
      <c r="C12" s="377"/>
      <c r="D12" s="378"/>
      <c r="E12" s="378"/>
      <c r="F12" s="404"/>
      <c r="G12" s="405"/>
      <c r="H12" s="5" t="s">
        <v>3</v>
      </c>
      <c r="I12" s="404"/>
      <c r="J12" s="405"/>
      <c r="K12" s="317" t="s">
        <v>4</v>
      </c>
      <c r="L12" s="410"/>
      <c r="M12" s="404"/>
      <c r="N12" s="405"/>
      <c r="O12" s="5" t="s">
        <v>3</v>
      </c>
      <c r="P12" s="404"/>
      <c r="Q12" s="405"/>
      <c r="R12" s="317" t="s">
        <v>4</v>
      </c>
      <c r="S12" s="410"/>
      <c r="T12" s="404"/>
      <c r="U12" s="405"/>
      <c r="V12" s="5" t="s">
        <v>3</v>
      </c>
      <c r="W12" s="404"/>
      <c r="X12" s="405"/>
      <c r="Y12" s="317" t="s">
        <v>4</v>
      </c>
      <c r="Z12" s="410"/>
      <c r="AA12" s="404"/>
      <c r="AB12" s="405"/>
      <c r="AC12" s="5" t="s">
        <v>3</v>
      </c>
      <c r="AD12" s="404"/>
      <c r="AE12" s="405"/>
      <c r="AF12" s="317" t="s">
        <v>4</v>
      </c>
      <c r="AG12" s="410"/>
      <c r="AH12" s="404"/>
      <c r="AI12" s="405"/>
      <c r="AJ12" s="5" t="s">
        <v>3</v>
      </c>
      <c r="AK12" s="404"/>
      <c r="AL12" s="405"/>
      <c r="AM12" s="317" t="s">
        <v>4</v>
      </c>
      <c r="AN12" s="410"/>
      <c r="AO12" s="404"/>
      <c r="AP12" s="405"/>
      <c r="AQ12" s="5" t="s">
        <v>3</v>
      </c>
      <c r="AR12" s="404"/>
      <c r="AS12" s="405"/>
      <c r="AT12" s="317" t="s">
        <v>4</v>
      </c>
      <c r="AU12" s="410"/>
      <c r="AV12" s="404"/>
      <c r="AW12" s="405"/>
      <c r="AX12" s="5" t="s">
        <v>3</v>
      </c>
      <c r="AY12" s="404"/>
      <c r="AZ12" s="405"/>
      <c r="BA12" s="317" t="s">
        <v>4</v>
      </c>
      <c r="BB12" s="410"/>
      <c r="BC12" s="404"/>
      <c r="BD12" s="405"/>
      <c r="BE12" s="5" t="s">
        <v>3</v>
      </c>
      <c r="BF12" s="404"/>
      <c r="BG12" s="405"/>
      <c r="BH12" s="317" t="s">
        <v>4</v>
      </c>
      <c r="BI12" s="410"/>
      <c r="BJ12" s="404"/>
      <c r="BK12" s="405"/>
      <c r="BL12" s="5" t="s">
        <v>3</v>
      </c>
      <c r="BM12" s="404"/>
      <c r="BN12" s="405"/>
      <c r="BO12" s="317" t="s">
        <v>4</v>
      </c>
      <c r="BP12" s="410"/>
      <c r="BQ12" s="404"/>
      <c r="BR12" s="405"/>
      <c r="BS12" s="5" t="s">
        <v>3</v>
      </c>
      <c r="BT12" s="404"/>
      <c r="BU12" s="405"/>
      <c r="BV12" s="317" t="s">
        <v>4</v>
      </c>
      <c r="BW12" s="410"/>
      <c r="BX12" s="404"/>
      <c r="BY12" s="405"/>
      <c r="BZ12" s="5" t="s">
        <v>3</v>
      </c>
      <c r="CA12" s="404"/>
      <c r="CB12" s="405"/>
      <c r="CC12" s="317" t="s">
        <v>4</v>
      </c>
      <c r="CD12" s="410"/>
      <c r="CE12" s="404"/>
      <c r="CF12" s="405"/>
      <c r="CG12" s="5" t="s">
        <v>3</v>
      </c>
      <c r="CH12" s="404"/>
      <c r="CI12" s="405"/>
      <c r="CJ12" s="317" t="s">
        <v>4</v>
      </c>
      <c r="CK12" s="317"/>
      <c r="CL12" s="567"/>
      <c r="CM12" s="568"/>
      <c r="CN12" s="568"/>
      <c r="CO12" s="568"/>
      <c r="CP12" s="568"/>
      <c r="CQ12" s="568"/>
      <c r="CR12" s="569"/>
      <c r="CS12" s="561"/>
      <c r="CT12" s="561"/>
      <c r="CU12" s="561"/>
      <c r="CV12" s="561"/>
      <c r="CW12" s="561"/>
      <c r="CX12" s="561"/>
      <c r="CY12" s="562"/>
      <c r="CZ12" s="156">
        <f t="shared" si="0"/>
        <v>0</v>
      </c>
      <c r="DA12" s="157" t="s">
        <v>3</v>
      </c>
      <c r="DB12" s="158">
        <f>CH12+CA12+BT12+BM12+BF12+AY12+AR12+AK12+AD12+W12+P12+I12</f>
        <v>0</v>
      </c>
      <c r="DC12" s="94" t="s">
        <v>4</v>
      </c>
      <c r="DD12" s="376" t="s">
        <v>144</v>
      </c>
      <c r="DE12" s="611"/>
      <c r="DG12" s="201">
        <v>4</v>
      </c>
    </row>
    <row r="13" spans="1:111" ht="24.75" customHeight="1" thickBot="1">
      <c r="A13" s="78"/>
      <c r="B13" s="435" t="s">
        <v>50</v>
      </c>
      <c r="C13" s="377"/>
      <c r="D13" s="378"/>
      <c r="E13" s="378"/>
      <c r="F13" s="404"/>
      <c r="G13" s="405"/>
      <c r="H13" s="103" t="s">
        <v>3</v>
      </c>
      <c r="I13" s="430"/>
      <c r="J13" s="431"/>
      <c r="K13" s="317" t="s">
        <v>4</v>
      </c>
      <c r="L13" s="410"/>
      <c r="M13" s="430"/>
      <c r="N13" s="431"/>
      <c r="O13" s="103" t="s">
        <v>3</v>
      </c>
      <c r="P13" s="430"/>
      <c r="Q13" s="431"/>
      <c r="R13" s="317" t="s">
        <v>4</v>
      </c>
      <c r="S13" s="410"/>
      <c r="T13" s="430"/>
      <c r="U13" s="431"/>
      <c r="V13" s="103" t="s">
        <v>3</v>
      </c>
      <c r="W13" s="430"/>
      <c r="X13" s="431"/>
      <c r="Y13" s="317" t="s">
        <v>4</v>
      </c>
      <c r="Z13" s="410"/>
      <c r="AA13" s="430"/>
      <c r="AB13" s="431"/>
      <c r="AC13" s="103" t="s">
        <v>3</v>
      </c>
      <c r="AD13" s="430"/>
      <c r="AE13" s="431"/>
      <c r="AF13" s="317" t="s">
        <v>4</v>
      </c>
      <c r="AG13" s="410"/>
      <c r="AH13" s="430"/>
      <c r="AI13" s="431"/>
      <c r="AJ13" s="103" t="s">
        <v>3</v>
      </c>
      <c r="AK13" s="430"/>
      <c r="AL13" s="431"/>
      <c r="AM13" s="317" t="s">
        <v>4</v>
      </c>
      <c r="AN13" s="410"/>
      <c r="AO13" s="430"/>
      <c r="AP13" s="431"/>
      <c r="AQ13" s="103" t="s">
        <v>3</v>
      </c>
      <c r="AR13" s="430"/>
      <c r="AS13" s="431"/>
      <c r="AT13" s="317" t="s">
        <v>4</v>
      </c>
      <c r="AU13" s="410"/>
      <c r="AV13" s="430"/>
      <c r="AW13" s="431"/>
      <c r="AX13" s="103" t="s">
        <v>3</v>
      </c>
      <c r="AY13" s="430"/>
      <c r="AZ13" s="431"/>
      <c r="BA13" s="317" t="s">
        <v>4</v>
      </c>
      <c r="BB13" s="410"/>
      <c r="BC13" s="430"/>
      <c r="BD13" s="431"/>
      <c r="BE13" s="103" t="s">
        <v>3</v>
      </c>
      <c r="BF13" s="430"/>
      <c r="BG13" s="431"/>
      <c r="BH13" s="317" t="s">
        <v>4</v>
      </c>
      <c r="BI13" s="410"/>
      <c r="BJ13" s="430"/>
      <c r="BK13" s="431"/>
      <c r="BL13" s="103" t="s">
        <v>3</v>
      </c>
      <c r="BM13" s="430"/>
      <c r="BN13" s="431"/>
      <c r="BO13" s="317" t="s">
        <v>4</v>
      </c>
      <c r="BP13" s="410"/>
      <c r="BQ13" s="430"/>
      <c r="BR13" s="431"/>
      <c r="BS13" s="103" t="s">
        <v>3</v>
      </c>
      <c r="BT13" s="430"/>
      <c r="BU13" s="431"/>
      <c r="BV13" s="317" t="s">
        <v>4</v>
      </c>
      <c r="BW13" s="410"/>
      <c r="BX13" s="430"/>
      <c r="BY13" s="431"/>
      <c r="BZ13" s="103" t="s">
        <v>3</v>
      </c>
      <c r="CA13" s="430"/>
      <c r="CB13" s="431"/>
      <c r="CC13" s="317" t="s">
        <v>4</v>
      </c>
      <c r="CD13" s="410"/>
      <c r="CE13" s="430"/>
      <c r="CF13" s="431"/>
      <c r="CG13" s="103" t="s">
        <v>3</v>
      </c>
      <c r="CH13" s="430"/>
      <c r="CI13" s="431"/>
      <c r="CJ13" s="317" t="s">
        <v>4</v>
      </c>
      <c r="CK13" s="317"/>
      <c r="CL13" s="567"/>
      <c r="CM13" s="568"/>
      <c r="CN13" s="568"/>
      <c r="CO13" s="568"/>
      <c r="CP13" s="568"/>
      <c r="CQ13" s="568"/>
      <c r="CR13" s="569"/>
      <c r="CS13" s="561"/>
      <c r="CT13" s="561"/>
      <c r="CU13" s="561"/>
      <c r="CV13" s="561"/>
      <c r="CW13" s="561"/>
      <c r="CX13" s="561"/>
      <c r="CY13" s="562"/>
      <c r="CZ13" s="156">
        <f t="shared" si="0"/>
        <v>0</v>
      </c>
      <c r="DA13" s="157" t="s">
        <v>3</v>
      </c>
      <c r="DB13" s="158">
        <f>CH13+CA13+BT13+BM13+BF13+AY13+AR13+AK13+AD13+W13+P13+I13</f>
        <v>0</v>
      </c>
      <c r="DC13" s="94" t="s">
        <v>4</v>
      </c>
      <c r="DD13" s="376" t="s">
        <v>145</v>
      </c>
      <c r="DE13" s="611"/>
      <c r="DG13" s="201">
        <v>5</v>
      </c>
    </row>
    <row r="14" spans="1:111" ht="27" customHeight="1" thickBot="1">
      <c r="A14" s="78"/>
      <c r="B14" s="436" t="s">
        <v>187</v>
      </c>
      <c r="C14" s="437"/>
      <c r="D14" s="438"/>
      <c r="E14" s="438"/>
      <c r="F14" s="427"/>
      <c r="G14" s="428"/>
      <c r="H14" s="428"/>
      <c r="I14" s="428"/>
      <c r="J14" s="429"/>
      <c r="K14" s="317" t="s">
        <v>4</v>
      </c>
      <c r="L14" s="410"/>
      <c r="M14" s="427"/>
      <c r="N14" s="428"/>
      <c r="O14" s="428"/>
      <c r="P14" s="428"/>
      <c r="Q14" s="429"/>
      <c r="R14" s="317" t="s">
        <v>4</v>
      </c>
      <c r="S14" s="410"/>
      <c r="T14" s="427"/>
      <c r="U14" s="428"/>
      <c r="V14" s="428"/>
      <c r="W14" s="428"/>
      <c r="X14" s="429"/>
      <c r="Y14" s="317" t="s">
        <v>4</v>
      </c>
      <c r="Z14" s="410"/>
      <c r="AA14" s="427"/>
      <c r="AB14" s="428"/>
      <c r="AC14" s="428"/>
      <c r="AD14" s="428"/>
      <c r="AE14" s="429"/>
      <c r="AF14" s="317" t="s">
        <v>4</v>
      </c>
      <c r="AG14" s="410"/>
      <c r="AH14" s="427"/>
      <c r="AI14" s="428"/>
      <c r="AJ14" s="428"/>
      <c r="AK14" s="428"/>
      <c r="AL14" s="429"/>
      <c r="AM14" s="317" t="s">
        <v>4</v>
      </c>
      <c r="AN14" s="410"/>
      <c r="AO14" s="427"/>
      <c r="AP14" s="428"/>
      <c r="AQ14" s="428"/>
      <c r="AR14" s="428"/>
      <c r="AS14" s="429"/>
      <c r="AT14" s="317" t="s">
        <v>4</v>
      </c>
      <c r="AU14" s="410"/>
      <c r="AV14" s="427"/>
      <c r="AW14" s="428"/>
      <c r="AX14" s="428"/>
      <c r="AY14" s="428"/>
      <c r="AZ14" s="429"/>
      <c r="BA14" s="317" t="s">
        <v>4</v>
      </c>
      <c r="BB14" s="410"/>
      <c r="BC14" s="427"/>
      <c r="BD14" s="428"/>
      <c r="BE14" s="428"/>
      <c r="BF14" s="428"/>
      <c r="BG14" s="429"/>
      <c r="BH14" s="317" t="s">
        <v>4</v>
      </c>
      <c r="BI14" s="410"/>
      <c r="BJ14" s="427"/>
      <c r="BK14" s="428"/>
      <c r="BL14" s="428"/>
      <c r="BM14" s="428"/>
      <c r="BN14" s="429"/>
      <c r="BO14" s="317" t="s">
        <v>4</v>
      </c>
      <c r="BP14" s="410"/>
      <c r="BQ14" s="427"/>
      <c r="BR14" s="428"/>
      <c r="BS14" s="428"/>
      <c r="BT14" s="428"/>
      <c r="BU14" s="429"/>
      <c r="BV14" s="317" t="s">
        <v>4</v>
      </c>
      <c r="BW14" s="410"/>
      <c r="BX14" s="427"/>
      <c r="BY14" s="428"/>
      <c r="BZ14" s="428"/>
      <c r="CA14" s="428"/>
      <c r="CB14" s="429"/>
      <c r="CC14" s="317" t="s">
        <v>4</v>
      </c>
      <c r="CD14" s="410"/>
      <c r="CE14" s="427"/>
      <c r="CF14" s="428"/>
      <c r="CG14" s="428"/>
      <c r="CH14" s="428"/>
      <c r="CI14" s="429"/>
      <c r="CJ14" s="317" t="s">
        <v>4</v>
      </c>
      <c r="CK14" s="317"/>
      <c r="CL14" s="567"/>
      <c r="CM14" s="568"/>
      <c r="CN14" s="568"/>
      <c r="CO14" s="568"/>
      <c r="CP14" s="568"/>
      <c r="CQ14" s="568"/>
      <c r="CR14" s="569"/>
      <c r="CS14" s="561"/>
      <c r="CT14" s="561"/>
      <c r="CU14" s="561"/>
      <c r="CV14" s="561"/>
      <c r="CW14" s="561"/>
      <c r="CX14" s="561"/>
      <c r="CY14" s="562"/>
      <c r="CZ14" s="524">
        <f t="shared" si="0"/>
        <v>0</v>
      </c>
      <c r="DA14" s="525"/>
      <c r="DB14" s="526"/>
      <c r="DC14" s="94" t="s">
        <v>4</v>
      </c>
      <c r="DD14" s="381" t="s">
        <v>146</v>
      </c>
      <c r="DE14" s="582"/>
      <c r="DG14" s="201">
        <v>6</v>
      </c>
    </row>
    <row r="15" spans="1:111" ht="27" customHeight="1" thickBot="1">
      <c r="A15" s="78"/>
      <c r="B15" s="436" t="s">
        <v>139</v>
      </c>
      <c r="C15" s="437"/>
      <c r="D15" s="438"/>
      <c r="E15" s="438"/>
      <c r="F15" s="427"/>
      <c r="G15" s="428"/>
      <c r="H15" s="428"/>
      <c r="I15" s="428"/>
      <c r="J15" s="429"/>
      <c r="K15" s="317" t="s">
        <v>4</v>
      </c>
      <c r="L15" s="410"/>
      <c r="M15" s="427"/>
      <c r="N15" s="428"/>
      <c r="O15" s="428"/>
      <c r="P15" s="428"/>
      <c r="Q15" s="429"/>
      <c r="R15" s="317" t="s">
        <v>4</v>
      </c>
      <c r="S15" s="410"/>
      <c r="T15" s="427"/>
      <c r="U15" s="428"/>
      <c r="V15" s="428"/>
      <c r="W15" s="428"/>
      <c r="X15" s="429"/>
      <c r="Y15" s="317" t="s">
        <v>4</v>
      </c>
      <c r="Z15" s="410"/>
      <c r="AA15" s="427"/>
      <c r="AB15" s="428"/>
      <c r="AC15" s="428"/>
      <c r="AD15" s="428"/>
      <c r="AE15" s="429"/>
      <c r="AF15" s="317" t="s">
        <v>4</v>
      </c>
      <c r="AG15" s="410"/>
      <c r="AH15" s="427"/>
      <c r="AI15" s="428"/>
      <c r="AJ15" s="428"/>
      <c r="AK15" s="428"/>
      <c r="AL15" s="429"/>
      <c r="AM15" s="317" t="s">
        <v>4</v>
      </c>
      <c r="AN15" s="410"/>
      <c r="AO15" s="427"/>
      <c r="AP15" s="428"/>
      <c r="AQ15" s="428"/>
      <c r="AR15" s="428"/>
      <c r="AS15" s="429"/>
      <c r="AT15" s="317" t="s">
        <v>4</v>
      </c>
      <c r="AU15" s="410"/>
      <c r="AV15" s="427"/>
      <c r="AW15" s="428"/>
      <c r="AX15" s="428"/>
      <c r="AY15" s="428"/>
      <c r="AZ15" s="429"/>
      <c r="BA15" s="317" t="s">
        <v>4</v>
      </c>
      <c r="BB15" s="410"/>
      <c r="BC15" s="427"/>
      <c r="BD15" s="428"/>
      <c r="BE15" s="428"/>
      <c r="BF15" s="428"/>
      <c r="BG15" s="429"/>
      <c r="BH15" s="317" t="s">
        <v>4</v>
      </c>
      <c r="BI15" s="410"/>
      <c r="BJ15" s="427"/>
      <c r="BK15" s="428"/>
      <c r="BL15" s="428"/>
      <c r="BM15" s="428"/>
      <c r="BN15" s="429"/>
      <c r="BO15" s="317" t="s">
        <v>4</v>
      </c>
      <c r="BP15" s="410"/>
      <c r="BQ15" s="427"/>
      <c r="BR15" s="428"/>
      <c r="BS15" s="428"/>
      <c r="BT15" s="428"/>
      <c r="BU15" s="429"/>
      <c r="BV15" s="317" t="s">
        <v>4</v>
      </c>
      <c r="BW15" s="410"/>
      <c r="BX15" s="427"/>
      <c r="BY15" s="428"/>
      <c r="BZ15" s="428"/>
      <c r="CA15" s="428"/>
      <c r="CB15" s="429"/>
      <c r="CC15" s="317" t="s">
        <v>4</v>
      </c>
      <c r="CD15" s="410"/>
      <c r="CE15" s="427"/>
      <c r="CF15" s="428"/>
      <c r="CG15" s="428"/>
      <c r="CH15" s="428"/>
      <c r="CI15" s="429"/>
      <c r="CJ15" s="317" t="s">
        <v>4</v>
      </c>
      <c r="CK15" s="317"/>
      <c r="CL15" s="567"/>
      <c r="CM15" s="568"/>
      <c r="CN15" s="568"/>
      <c r="CO15" s="568"/>
      <c r="CP15" s="568"/>
      <c r="CQ15" s="568"/>
      <c r="CR15" s="569"/>
      <c r="CS15" s="561"/>
      <c r="CT15" s="561"/>
      <c r="CU15" s="561"/>
      <c r="CV15" s="561"/>
      <c r="CW15" s="561"/>
      <c r="CX15" s="561"/>
      <c r="CY15" s="562"/>
      <c r="CZ15" s="524">
        <f t="shared" si="0"/>
        <v>0</v>
      </c>
      <c r="DA15" s="525"/>
      <c r="DB15" s="526"/>
      <c r="DC15" s="94" t="s">
        <v>4</v>
      </c>
      <c r="DD15" s="381" t="s">
        <v>147</v>
      </c>
      <c r="DE15" s="582"/>
      <c r="DG15" s="201">
        <v>7</v>
      </c>
    </row>
    <row r="16" spans="1:111" ht="30" customHeight="1" thickBot="1">
      <c r="A16" s="78"/>
      <c r="B16" s="447" t="s">
        <v>140</v>
      </c>
      <c r="C16" s="326"/>
      <c r="D16" s="327"/>
      <c r="E16" s="327"/>
      <c r="F16" s="415"/>
      <c r="G16" s="416"/>
      <c r="H16" s="416"/>
      <c r="I16" s="416"/>
      <c r="J16" s="417"/>
      <c r="K16" s="310" t="s">
        <v>4</v>
      </c>
      <c r="L16" s="448"/>
      <c r="M16" s="415"/>
      <c r="N16" s="416"/>
      <c r="O16" s="416"/>
      <c r="P16" s="416"/>
      <c r="Q16" s="417"/>
      <c r="R16" s="310" t="s">
        <v>4</v>
      </c>
      <c r="S16" s="448"/>
      <c r="T16" s="415"/>
      <c r="U16" s="416"/>
      <c r="V16" s="416"/>
      <c r="W16" s="416"/>
      <c r="X16" s="417"/>
      <c r="Y16" s="310" t="s">
        <v>4</v>
      </c>
      <c r="Z16" s="448"/>
      <c r="AA16" s="415"/>
      <c r="AB16" s="416"/>
      <c r="AC16" s="416"/>
      <c r="AD16" s="416"/>
      <c r="AE16" s="417"/>
      <c r="AF16" s="310" t="s">
        <v>4</v>
      </c>
      <c r="AG16" s="448"/>
      <c r="AH16" s="415"/>
      <c r="AI16" s="416"/>
      <c r="AJ16" s="416"/>
      <c r="AK16" s="416"/>
      <c r="AL16" s="417"/>
      <c r="AM16" s="310" t="s">
        <v>4</v>
      </c>
      <c r="AN16" s="449"/>
      <c r="AO16" s="415"/>
      <c r="AP16" s="416"/>
      <c r="AQ16" s="416"/>
      <c r="AR16" s="416"/>
      <c r="AS16" s="417"/>
      <c r="AT16" s="310" t="s">
        <v>4</v>
      </c>
      <c r="AU16" s="448"/>
      <c r="AV16" s="415"/>
      <c r="AW16" s="416"/>
      <c r="AX16" s="416"/>
      <c r="AY16" s="416"/>
      <c r="AZ16" s="417"/>
      <c r="BA16" s="310" t="s">
        <v>4</v>
      </c>
      <c r="BB16" s="448"/>
      <c r="BC16" s="415"/>
      <c r="BD16" s="416"/>
      <c r="BE16" s="416"/>
      <c r="BF16" s="416"/>
      <c r="BG16" s="417"/>
      <c r="BH16" s="310" t="s">
        <v>4</v>
      </c>
      <c r="BI16" s="448"/>
      <c r="BJ16" s="415"/>
      <c r="BK16" s="416"/>
      <c r="BL16" s="416"/>
      <c r="BM16" s="416"/>
      <c r="BN16" s="417"/>
      <c r="BO16" s="310" t="s">
        <v>4</v>
      </c>
      <c r="BP16" s="449"/>
      <c r="BQ16" s="415"/>
      <c r="BR16" s="416"/>
      <c r="BS16" s="416"/>
      <c r="BT16" s="416"/>
      <c r="BU16" s="417"/>
      <c r="BV16" s="310" t="s">
        <v>4</v>
      </c>
      <c r="BW16" s="448"/>
      <c r="BX16" s="415"/>
      <c r="BY16" s="416"/>
      <c r="BZ16" s="416"/>
      <c r="CA16" s="416"/>
      <c r="CB16" s="417"/>
      <c r="CC16" s="310" t="s">
        <v>4</v>
      </c>
      <c r="CD16" s="448"/>
      <c r="CE16" s="415"/>
      <c r="CF16" s="416"/>
      <c r="CG16" s="416"/>
      <c r="CH16" s="416"/>
      <c r="CI16" s="417"/>
      <c r="CJ16" s="310" t="s">
        <v>4</v>
      </c>
      <c r="CK16" s="310"/>
      <c r="CL16" s="567"/>
      <c r="CM16" s="568"/>
      <c r="CN16" s="568"/>
      <c r="CO16" s="568"/>
      <c r="CP16" s="568"/>
      <c r="CQ16" s="568"/>
      <c r="CR16" s="569"/>
      <c r="CS16" s="561"/>
      <c r="CT16" s="561"/>
      <c r="CU16" s="561"/>
      <c r="CV16" s="561"/>
      <c r="CW16" s="561"/>
      <c r="CX16" s="561"/>
      <c r="CY16" s="562"/>
      <c r="CZ16" s="527">
        <f t="shared" si="0"/>
        <v>0</v>
      </c>
      <c r="DA16" s="528"/>
      <c r="DB16" s="529"/>
      <c r="DC16" s="176" t="s">
        <v>4</v>
      </c>
      <c r="DD16" s="578" t="s">
        <v>148</v>
      </c>
      <c r="DE16" s="579"/>
      <c r="DG16" s="201">
        <v>8</v>
      </c>
    </row>
    <row r="17" spans="1:111" ht="26.25" customHeight="1" thickTop="1" thickBot="1">
      <c r="A17" s="78"/>
      <c r="B17" s="459" t="s">
        <v>90</v>
      </c>
      <c r="C17" s="346"/>
      <c r="D17" s="346"/>
      <c r="E17" s="460"/>
      <c r="F17" s="418"/>
      <c r="G17" s="419"/>
      <c r="H17" s="419"/>
      <c r="I17" s="419"/>
      <c r="J17" s="420"/>
      <c r="K17" s="295" t="s">
        <v>5</v>
      </c>
      <c r="L17" s="296"/>
      <c r="M17" s="424"/>
      <c r="N17" s="425"/>
      <c r="O17" s="425"/>
      <c r="P17" s="425"/>
      <c r="Q17" s="426"/>
      <c r="R17" s="295" t="s">
        <v>5</v>
      </c>
      <c r="S17" s="296"/>
      <c r="T17" s="424"/>
      <c r="U17" s="425"/>
      <c r="V17" s="425"/>
      <c r="W17" s="425"/>
      <c r="X17" s="426"/>
      <c r="Y17" s="295" t="s">
        <v>5</v>
      </c>
      <c r="Z17" s="296"/>
      <c r="AA17" s="424"/>
      <c r="AB17" s="425"/>
      <c r="AC17" s="425"/>
      <c r="AD17" s="425"/>
      <c r="AE17" s="426"/>
      <c r="AF17" s="295" t="s">
        <v>5</v>
      </c>
      <c r="AG17" s="296"/>
      <c r="AH17" s="424"/>
      <c r="AI17" s="425"/>
      <c r="AJ17" s="425"/>
      <c r="AK17" s="425"/>
      <c r="AL17" s="426"/>
      <c r="AM17" s="295" t="s">
        <v>5</v>
      </c>
      <c r="AN17" s="296"/>
      <c r="AO17" s="424"/>
      <c r="AP17" s="425"/>
      <c r="AQ17" s="425"/>
      <c r="AR17" s="425"/>
      <c r="AS17" s="426"/>
      <c r="AT17" s="295" t="s">
        <v>5</v>
      </c>
      <c r="AU17" s="296"/>
      <c r="AV17" s="424"/>
      <c r="AW17" s="425"/>
      <c r="AX17" s="425"/>
      <c r="AY17" s="425"/>
      <c r="AZ17" s="426"/>
      <c r="BA17" s="295" t="s">
        <v>5</v>
      </c>
      <c r="BB17" s="296"/>
      <c r="BC17" s="424"/>
      <c r="BD17" s="425"/>
      <c r="BE17" s="425"/>
      <c r="BF17" s="425"/>
      <c r="BG17" s="426"/>
      <c r="BH17" s="295" t="s">
        <v>5</v>
      </c>
      <c r="BI17" s="296"/>
      <c r="BJ17" s="424"/>
      <c r="BK17" s="425"/>
      <c r="BL17" s="425"/>
      <c r="BM17" s="425"/>
      <c r="BN17" s="426"/>
      <c r="BO17" s="295" t="s">
        <v>5</v>
      </c>
      <c r="BP17" s="296"/>
      <c r="BQ17" s="424"/>
      <c r="BR17" s="425"/>
      <c r="BS17" s="425"/>
      <c r="BT17" s="425"/>
      <c r="BU17" s="426"/>
      <c r="BV17" s="295" t="s">
        <v>5</v>
      </c>
      <c r="BW17" s="296"/>
      <c r="BX17" s="424"/>
      <c r="BY17" s="425"/>
      <c r="BZ17" s="425"/>
      <c r="CA17" s="425"/>
      <c r="CB17" s="426"/>
      <c r="CC17" s="295" t="s">
        <v>5</v>
      </c>
      <c r="CD17" s="296"/>
      <c r="CE17" s="424"/>
      <c r="CF17" s="425"/>
      <c r="CG17" s="425"/>
      <c r="CH17" s="425"/>
      <c r="CI17" s="426"/>
      <c r="CJ17" s="295" t="s">
        <v>5</v>
      </c>
      <c r="CK17" s="295"/>
      <c r="CL17" s="567"/>
      <c r="CM17" s="568"/>
      <c r="CN17" s="568"/>
      <c r="CO17" s="568"/>
      <c r="CP17" s="568"/>
      <c r="CQ17" s="568"/>
      <c r="CR17" s="569"/>
      <c r="CS17" s="561"/>
      <c r="CT17" s="561"/>
      <c r="CU17" s="561"/>
      <c r="CV17" s="561"/>
      <c r="CW17" s="561"/>
      <c r="CX17" s="561"/>
      <c r="CY17" s="562"/>
      <c r="CZ17" s="549">
        <f t="shared" si="0"/>
        <v>0</v>
      </c>
      <c r="DA17" s="550"/>
      <c r="DB17" s="551"/>
      <c r="DC17" s="175" t="s">
        <v>5</v>
      </c>
      <c r="DD17" s="580" t="s">
        <v>149</v>
      </c>
      <c r="DE17" s="581"/>
      <c r="DG17" s="201">
        <v>9</v>
      </c>
    </row>
    <row r="18" spans="1:111" ht="22.5" customHeight="1" thickTop="1" thickBot="1">
      <c r="A18" s="78"/>
      <c r="B18" s="495" t="s">
        <v>99</v>
      </c>
      <c r="C18" s="340" t="s">
        <v>56</v>
      </c>
      <c r="D18" s="341"/>
      <c r="E18" s="341"/>
      <c r="F18" s="421"/>
      <c r="G18" s="422"/>
      <c r="H18" s="422"/>
      <c r="I18" s="422"/>
      <c r="J18" s="423"/>
      <c r="K18" s="297" t="s">
        <v>5</v>
      </c>
      <c r="L18" s="301"/>
      <c r="M18" s="421"/>
      <c r="N18" s="422"/>
      <c r="O18" s="422"/>
      <c r="P18" s="422"/>
      <c r="Q18" s="423"/>
      <c r="R18" s="297" t="s">
        <v>5</v>
      </c>
      <c r="S18" s="301"/>
      <c r="T18" s="421"/>
      <c r="U18" s="422"/>
      <c r="V18" s="422"/>
      <c r="W18" s="422"/>
      <c r="X18" s="423"/>
      <c r="Y18" s="297" t="s">
        <v>5</v>
      </c>
      <c r="Z18" s="301"/>
      <c r="AA18" s="421"/>
      <c r="AB18" s="422"/>
      <c r="AC18" s="422"/>
      <c r="AD18" s="422"/>
      <c r="AE18" s="423"/>
      <c r="AF18" s="297" t="s">
        <v>5</v>
      </c>
      <c r="AG18" s="301"/>
      <c r="AH18" s="421"/>
      <c r="AI18" s="422"/>
      <c r="AJ18" s="422"/>
      <c r="AK18" s="422"/>
      <c r="AL18" s="423"/>
      <c r="AM18" s="297" t="s">
        <v>5</v>
      </c>
      <c r="AN18" s="301"/>
      <c r="AO18" s="421"/>
      <c r="AP18" s="422"/>
      <c r="AQ18" s="422"/>
      <c r="AR18" s="422"/>
      <c r="AS18" s="423"/>
      <c r="AT18" s="297" t="s">
        <v>5</v>
      </c>
      <c r="AU18" s="301"/>
      <c r="AV18" s="421"/>
      <c r="AW18" s="422"/>
      <c r="AX18" s="422"/>
      <c r="AY18" s="422"/>
      <c r="AZ18" s="423"/>
      <c r="BA18" s="297" t="s">
        <v>5</v>
      </c>
      <c r="BB18" s="301"/>
      <c r="BC18" s="421"/>
      <c r="BD18" s="422"/>
      <c r="BE18" s="422"/>
      <c r="BF18" s="422"/>
      <c r="BG18" s="423"/>
      <c r="BH18" s="297" t="s">
        <v>5</v>
      </c>
      <c r="BI18" s="301"/>
      <c r="BJ18" s="421"/>
      <c r="BK18" s="422"/>
      <c r="BL18" s="422"/>
      <c r="BM18" s="422"/>
      <c r="BN18" s="423"/>
      <c r="BO18" s="297" t="s">
        <v>5</v>
      </c>
      <c r="BP18" s="301"/>
      <c r="BQ18" s="421"/>
      <c r="BR18" s="422"/>
      <c r="BS18" s="422"/>
      <c r="BT18" s="422"/>
      <c r="BU18" s="423"/>
      <c r="BV18" s="297" t="s">
        <v>5</v>
      </c>
      <c r="BW18" s="301"/>
      <c r="BX18" s="421"/>
      <c r="BY18" s="422"/>
      <c r="BZ18" s="422"/>
      <c r="CA18" s="422"/>
      <c r="CB18" s="423"/>
      <c r="CC18" s="297" t="s">
        <v>5</v>
      </c>
      <c r="CD18" s="301"/>
      <c r="CE18" s="421"/>
      <c r="CF18" s="422"/>
      <c r="CG18" s="422"/>
      <c r="CH18" s="422"/>
      <c r="CI18" s="423"/>
      <c r="CJ18" s="297" t="s">
        <v>5</v>
      </c>
      <c r="CK18" s="297"/>
      <c r="CL18" s="567"/>
      <c r="CM18" s="568"/>
      <c r="CN18" s="568"/>
      <c r="CO18" s="568"/>
      <c r="CP18" s="568"/>
      <c r="CQ18" s="568"/>
      <c r="CR18" s="569"/>
      <c r="CS18" s="561"/>
      <c r="CT18" s="561"/>
      <c r="CU18" s="561"/>
      <c r="CV18" s="561"/>
      <c r="CW18" s="561"/>
      <c r="CX18" s="561"/>
      <c r="CY18" s="562"/>
      <c r="CZ18" s="533">
        <f t="shared" si="0"/>
        <v>0</v>
      </c>
      <c r="DA18" s="534"/>
      <c r="DB18" s="535"/>
      <c r="DC18" s="155" t="s">
        <v>5</v>
      </c>
      <c r="DD18" s="339" t="s">
        <v>99</v>
      </c>
      <c r="DE18" s="100" t="str">
        <f>C18</f>
        <v>⑨</v>
      </c>
      <c r="DG18" s="201">
        <v>10</v>
      </c>
    </row>
    <row r="19" spans="1:111" ht="22.5" customHeight="1" thickBot="1">
      <c r="A19" s="78"/>
      <c r="B19" s="495"/>
      <c r="C19" s="340" t="s">
        <v>88</v>
      </c>
      <c r="D19" s="341"/>
      <c r="E19" s="341"/>
      <c r="F19" s="412"/>
      <c r="G19" s="413"/>
      <c r="H19" s="413"/>
      <c r="I19" s="413"/>
      <c r="J19" s="414"/>
      <c r="K19" s="297" t="s">
        <v>5</v>
      </c>
      <c r="L19" s="301"/>
      <c r="M19" s="412"/>
      <c r="N19" s="413"/>
      <c r="O19" s="413"/>
      <c r="P19" s="413"/>
      <c r="Q19" s="414"/>
      <c r="R19" s="297" t="s">
        <v>5</v>
      </c>
      <c r="S19" s="301"/>
      <c r="T19" s="412"/>
      <c r="U19" s="413"/>
      <c r="V19" s="413"/>
      <c r="W19" s="413"/>
      <c r="X19" s="414"/>
      <c r="Y19" s="297" t="s">
        <v>5</v>
      </c>
      <c r="Z19" s="301"/>
      <c r="AA19" s="412"/>
      <c r="AB19" s="413"/>
      <c r="AC19" s="413"/>
      <c r="AD19" s="413"/>
      <c r="AE19" s="414"/>
      <c r="AF19" s="297" t="s">
        <v>5</v>
      </c>
      <c r="AG19" s="301"/>
      <c r="AH19" s="412"/>
      <c r="AI19" s="413"/>
      <c r="AJ19" s="413"/>
      <c r="AK19" s="413"/>
      <c r="AL19" s="414"/>
      <c r="AM19" s="297" t="s">
        <v>5</v>
      </c>
      <c r="AN19" s="301"/>
      <c r="AO19" s="412"/>
      <c r="AP19" s="413"/>
      <c r="AQ19" s="413"/>
      <c r="AR19" s="413"/>
      <c r="AS19" s="414"/>
      <c r="AT19" s="297" t="s">
        <v>5</v>
      </c>
      <c r="AU19" s="301"/>
      <c r="AV19" s="412"/>
      <c r="AW19" s="413"/>
      <c r="AX19" s="413"/>
      <c r="AY19" s="413"/>
      <c r="AZ19" s="414"/>
      <c r="BA19" s="297" t="s">
        <v>5</v>
      </c>
      <c r="BB19" s="301"/>
      <c r="BC19" s="412"/>
      <c r="BD19" s="413"/>
      <c r="BE19" s="413"/>
      <c r="BF19" s="413"/>
      <c r="BG19" s="414"/>
      <c r="BH19" s="297" t="s">
        <v>5</v>
      </c>
      <c r="BI19" s="301"/>
      <c r="BJ19" s="412"/>
      <c r="BK19" s="413"/>
      <c r="BL19" s="413"/>
      <c r="BM19" s="413"/>
      <c r="BN19" s="414"/>
      <c r="BO19" s="297" t="s">
        <v>5</v>
      </c>
      <c r="BP19" s="301"/>
      <c r="BQ19" s="412"/>
      <c r="BR19" s="413"/>
      <c r="BS19" s="413"/>
      <c r="BT19" s="413"/>
      <c r="BU19" s="414"/>
      <c r="BV19" s="297" t="s">
        <v>5</v>
      </c>
      <c r="BW19" s="301"/>
      <c r="BX19" s="412"/>
      <c r="BY19" s="413"/>
      <c r="BZ19" s="413"/>
      <c r="CA19" s="413"/>
      <c r="CB19" s="414"/>
      <c r="CC19" s="297" t="s">
        <v>5</v>
      </c>
      <c r="CD19" s="301"/>
      <c r="CE19" s="412"/>
      <c r="CF19" s="413"/>
      <c r="CG19" s="413"/>
      <c r="CH19" s="413"/>
      <c r="CI19" s="414"/>
      <c r="CJ19" s="297" t="s">
        <v>5</v>
      </c>
      <c r="CK19" s="297"/>
      <c r="CL19" s="567"/>
      <c r="CM19" s="568"/>
      <c r="CN19" s="568"/>
      <c r="CO19" s="568"/>
      <c r="CP19" s="568"/>
      <c r="CQ19" s="568"/>
      <c r="CR19" s="569"/>
      <c r="CS19" s="561"/>
      <c r="CT19" s="561"/>
      <c r="CU19" s="561"/>
      <c r="CV19" s="561"/>
      <c r="CW19" s="561"/>
      <c r="CX19" s="561"/>
      <c r="CY19" s="562"/>
      <c r="CZ19" s="533">
        <f t="shared" si="0"/>
        <v>0</v>
      </c>
      <c r="DA19" s="534"/>
      <c r="DB19" s="535"/>
      <c r="DC19" s="155" t="s">
        <v>5</v>
      </c>
      <c r="DD19" s="339"/>
      <c r="DE19" s="100" t="str">
        <f t="shared" ref="DE19:DE23" si="1">C19</f>
        <v>⑩</v>
      </c>
      <c r="DG19" s="201">
        <v>11</v>
      </c>
    </row>
    <row r="20" spans="1:111" ht="22.5" customHeight="1" thickBot="1">
      <c r="A20" s="78"/>
      <c r="B20" s="495"/>
      <c r="C20" s="340" t="s">
        <v>89</v>
      </c>
      <c r="D20" s="341"/>
      <c r="E20" s="341"/>
      <c r="F20" s="412"/>
      <c r="G20" s="413"/>
      <c r="H20" s="413"/>
      <c r="I20" s="413"/>
      <c r="J20" s="414"/>
      <c r="K20" s="297" t="s">
        <v>5</v>
      </c>
      <c r="L20" s="301"/>
      <c r="M20" s="412"/>
      <c r="N20" s="413"/>
      <c r="O20" s="413"/>
      <c r="P20" s="413"/>
      <c r="Q20" s="414"/>
      <c r="R20" s="297" t="s">
        <v>5</v>
      </c>
      <c r="S20" s="301"/>
      <c r="T20" s="412"/>
      <c r="U20" s="413"/>
      <c r="V20" s="413"/>
      <c r="W20" s="413"/>
      <c r="X20" s="414"/>
      <c r="Y20" s="297" t="s">
        <v>5</v>
      </c>
      <c r="Z20" s="301"/>
      <c r="AA20" s="412"/>
      <c r="AB20" s="413"/>
      <c r="AC20" s="413"/>
      <c r="AD20" s="413"/>
      <c r="AE20" s="414"/>
      <c r="AF20" s="297" t="s">
        <v>5</v>
      </c>
      <c r="AG20" s="301"/>
      <c r="AH20" s="412"/>
      <c r="AI20" s="413"/>
      <c r="AJ20" s="413"/>
      <c r="AK20" s="413"/>
      <c r="AL20" s="414"/>
      <c r="AM20" s="297" t="s">
        <v>5</v>
      </c>
      <c r="AN20" s="301"/>
      <c r="AO20" s="412"/>
      <c r="AP20" s="413"/>
      <c r="AQ20" s="413"/>
      <c r="AR20" s="413"/>
      <c r="AS20" s="414"/>
      <c r="AT20" s="297" t="s">
        <v>5</v>
      </c>
      <c r="AU20" s="301"/>
      <c r="AV20" s="412"/>
      <c r="AW20" s="413"/>
      <c r="AX20" s="413"/>
      <c r="AY20" s="413"/>
      <c r="AZ20" s="414"/>
      <c r="BA20" s="297" t="s">
        <v>5</v>
      </c>
      <c r="BB20" s="301"/>
      <c r="BC20" s="412"/>
      <c r="BD20" s="413"/>
      <c r="BE20" s="413"/>
      <c r="BF20" s="413"/>
      <c r="BG20" s="414"/>
      <c r="BH20" s="297" t="s">
        <v>5</v>
      </c>
      <c r="BI20" s="301"/>
      <c r="BJ20" s="412"/>
      <c r="BK20" s="413"/>
      <c r="BL20" s="413"/>
      <c r="BM20" s="413"/>
      <c r="BN20" s="414"/>
      <c r="BO20" s="297" t="s">
        <v>5</v>
      </c>
      <c r="BP20" s="301"/>
      <c r="BQ20" s="412"/>
      <c r="BR20" s="413"/>
      <c r="BS20" s="413"/>
      <c r="BT20" s="413"/>
      <c r="BU20" s="414"/>
      <c r="BV20" s="297" t="s">
        <v>5</v>
      </c>
      <c r="BW20" s="301"/>
      <c r="BX20" s="412"/>
      <c r="BY20" s="413"/>
      <c r="BZ20" s="413"/>
      <c r="CA20" s="413"/>
      <c r="CB20" s="414"/>
      <c r="CC20" s="297" t="s">
        <v>5</v>
      </c>
      <c r="CD20" s="301"/>
      <c r="CE20" s="412"/>
      <c r="CF20" s="413"/>
      <c r="CG20" s="413"/>
      <c r="CH20" s="413"/>
      <c r="CI20" s="414"/>
      <c r="CJ20" s="297" t="s">
        <v>5</v>
      </c>
      <c r="CK20" s="301"/>
      <c r="CL20" s="567"/>
      <c r="CM20" s="568"/>
      <c r="CN20" s="568"/>
      <c r="CO20" s="568"/>
      <c r="CP20" s="568"/>
      <c r="CQ20" s="568"/>
      <c r="CR20" s="569"/>
      <c r="CS20" s="561"/>
      <c r="CT20" s="561"/>
      <c r="CU20" s="561"/>
      <c r="CV20" s="561"/>
      <c r="CW20" s="561"/>
      <c r="CX20" s="561"/>
      <c r="CY20" s="562"/>
      <c r="CZ20" s="533">
        <f t="shared" ref="CZ20" si="2">F20+M20+T20+AA20+AH20+AO20+AV20+BC20+BJ20+BQ20+BX20+CE20</f>
        <v>0</v>
      </c>
      <c r="DA20" s="534"/>
      <c r="DB20" s="535"/>
      <c r="DC20" s="155" t="s">
        <v>5</v>
      </c>
      <c r="DD20" s="339"/>
      <c r="DE20" s="100" t="str">
        <f t="shared" si="1"/>
        <v>⑪</v>
      </c>
      <c r="DG20" s="201">
        <v>12</v>
      </c>
    </row>
    <row r="21" spans="1:111" ht="22.5" customHeight="1" thickBot="1">
      <c r="A21" s="78"/>
      <c r="B21" s="495"/>
      <c r="C21" s="340" t="s">
        <v>118</v>
      </c>
      <c r="D21" s="341"/>
      <c r="E21" s="341"/>
      <c r="F21" s="412"/>
      <c r="G21" s="413"/>
      <c r="H21" s="413"/>
      <c r="I21" s="413"/>
      <c r="J21" s="414"/>
      <c r="K21" s="297" t="s">
        <v>5</v>
      </c>
      <c r="L21" s="301"/>
      <c r="M21" s="412"/>
      <c r="N21" s="413"/>
      <c r="O21" s="413"/>
      <c r="P21" s="413"/>
      <c r="Q21" s="414"/>
      <c r="R21" s="297" t="s">
        <v>5</v>
      </c>
      <c r="S21" s="301"/>
      <c r="T21" s="412"/>
      <c r="U21" s="413"/>
      <c r="V21" s="413"/>
      <c r="W21" s="413"/>
      <c r="X21" s="414"/>
      <c r="Y21" s="297" t="s">
        <v>5</v>
      </c>
      <c r="Z21" s="301"/>
      <c r="AA21" s="412"/>
      <c r="AB21" s="413"/>
      <c r="AC21" s="413"/>
      <c r="AD21" s="413"/>
      <c r="AE21" s="414"/>
      <c r="AF21" s="297" t="s">
        <v>5</v>
      </c>
      <c r="AG21" s="301"/>
      <c r="AH21" s="412"/>
      <c r="AI21" s="413"/>
      <c r="AJ21" s="413"/>
      <c r="AK21" s="413"/>
      <c r="AL21" s="414"/>
      <c r="AM21" s="297" t="s">
        <v>5</v>
      </c>
      <c r="AN21" s="301"/>
      <c r="AO21" s="412"/>
      <c r="AP21" s="413"/>
      <c r="AQ21" s="413"/>
      <c r="AR21" s="413"/>
      <c r="AS21" s="414"/>
      <c r="AT21" s="297" t="s">
        <v>5</v>
      </c>
      <c r="AU21" s="301"/>
      <c r="AV21" s="412"/>
      <c r="AW21" s="413"/>
      <c r="AX21" s="413"/>
      <c r="AY21" s="413"/>
      <c r="AZ21" s="414"/>
      <c r="BA21" s="297" t="s">
        <v>5</v>
      </c>
      <c r="BB21" s="301"/>
      <c r="BC21" s="412"/>
      <c r="BD21" s="413"/>
      <c r="BE21" s="413"/>
      <c r="BF21" s="413"/>
      <c r="BG21" s="414"/>
      <c r="BH21" s="297" t="s">
        <v>5</v>
      </c>
      <c r="BI21" s="301"/>
      <c r="BJ21" s="412"/>
      <c r="BK21" s="413"/>
      <c r="BL21" s="413"/>
      <c r="BM21" s="413"/>
      <c r="BN21" s="414"/>
      <c r="BO21" s="297" t="s">
        <v>5</v>
      </c>
      <c r="BP21" s="301"/>
      <c r="BQ21" s="412"/>
      <c r="BR21" s="413"/>
      <c r="BS21" s="413"/>
      <c r="BT21" s="413"/>
      <c r="BU21" s="414"/>
      <c r="BV21" s="297" t="s">
        <v>5</v>
      </c>
      <c r="BW21" s="301"/>
      <c r="BX21" s="412"/>
      <c r="BY21" s="413"/>
      <c r="BZ21" s="413"/>
      <c r="CA21" s="413"/>
      <c r="CB21" s="414"/>
      <c r="CC21" s="297" t="s">
        <v>5</v>
      </c>
      <c r="CD21" s="301"/>
      <c r="CE21" s="412"/>
      <c r="CF21" s="413"/>
      <c r="CG21" s="413"/>
      <c r="CH21" s="413"/>
      <c r="CI21" s="414"/>
      <c r="CJ21" s="297" t="s">
        <v>5</v>
      </c>
      <c r="CK21" s="297"/>
      <c r="CL21" s="567"/>
      <c r="CM21" s="568"/>
      <c r="CN21" s="568"/>
      <c r="CO21" s="568"/>
      <c r="CP21" s="568"/>
      <c r="CQ21" s="568"/>
      <c r="CR21" s="569"/>
      <c r="CS21" s="561"/>
      <c r="CT21" s="561"/>
      <c r="CU21" s="561"/>
      <c r="CV21" s="561"/>
      <c r="CW21" s="561"/>
      <c r="CX21" s="561"/>
      <c r="CY21" s="562"/>
      <c r="CZ21" s="533">
        <f t="shared" si="0"/>
        <v>0</v>
      </c>
      <c r="DA21" s="534"/>
      <c r="DB21" s="535"/>
      <c r="DC21" s="155" t="s">
        <v>5</v>
      </c>
      <c r="DD21" s="339"/>
      <c r="DE21" s="100" t="str">
        <f t="shared" si="1"/>
        <v>⑫</v>
      </c>
      <c r="DG21" s="201">
        <v>13</v>
      </c>
    </row>
    <row r="22" spans="1:111" ht="22.5" customHeight="1" thickBot="1">
      <c r="A22" s="78"/>
      <c r="B22" s="495" t="s">
        <v>63</v>
      </c>
      <c r="C22" s="340"/>
      <c r="D22" s="341"/>
      <c r="E22" s="341"/>
      <c r="F22" s="412"/>
      <c r="G22" s="413"/>
      <c r="H22" s="413"/>
      <c r="I22" s="413"/>
      <c r="J22" s="414"/>
      <c r="K22" s="297" t="s">
        <v>5</v>
      </c>
      <c r="L22" s="301"/>
      <c r="M22" s="412"/>
      <c r="N22" s="413"/>
      <c r="O22" s="413"/>
      <c r="P22" s="413"/>
      <c r="Q22" s="414"/>
      <c r="R22" s="297" t="s">
        <v>5</v>
      </c>
      <c r="S22" s="301"/>
      <c r="T22" s="412"/>
      <c r="U22" s="413"/>
      <c r="V22" s="413"/>
      <c r="W22" s="413"/>
      <c r="X22" s="414"/>
      <c r="Y22" s="297" t="s">
        <v>5</v>
      </c>
      <c r="Z22" s="301"/>
      <c r="AA22" s="412"/>
      <c r="AB22" s="413"/>
      <c r="AC22" s="413"/>
      <c r="AD22" s="413"/>
      <c r="AE22" s="414"/>
      <c r="AF22" s="297" t="s">
        <v>5</v>
      </c>
      <c r="AG22" s="301"/>
      <c r="AH22" s="412"/>
      <c r="AI22" s="413"/>
      <c r="AJ22" s="413"/>
      <c r="AK22" s="413"/>
      <c r="AL22" s="414"/>
      <c r="AM22" s="297" t="s">
        <v>5</v>
      </c>
      <c r="AN22" s="301"/>
      <c r="AO22" s="412"/>
      <c r="AP22" s="413"/>
      <c r="AQ22" s="413"/>
      <c r="AR22" s="413"/>
      <c r="AS22" s="414"/>
      <c r="AT22" s="297" t="s">
        <v>5</v>
      </c>
      <c r="AU22" s="301"/>
      <c r="AV22" s="412"/>
      <c r="AW22" s="413"/>
      <c r="AX22" s="413"/>
      <c r="AY22" s="413"/>
      <c r="AZ22" s="414"/>
      <c r="BA22" s="297" t="s">
        <v>5</v>
      </c>
      <c r="BB22" s="301"/>
      <c r="BC22" s="412"/>
      <c r="BD22" s="413"/>
      <c r="BE22" s="413"/>
      <c r="BF22" s="413"/>
      <c r="BG22" s="414"/>
      <c r="BH22" s="297" t="s">
        <v>5</v>
      </c>
      <c r="BI22" s="301"/>
      <c r="BJ22" s="412"/>
      <c r="BK22" s="413"/>
      <c r="BL22" s="413"/>
      <c r="BM22" s="413"/>
      <c r="BN22" s="414"/>
      <c r="BO22" s="297" t="s">
        <v>5</v>
      </c>
      <c r="BP22" s="301"/>
      <c r="BQ22" s="412"/>
      <c r="BR22" s="413"/>
      <c r="BS22" s="413"/>
      <c r="BT22" s="413"/>
      <c r="BU22" s="414"/>
      <c r="BV22" s="297" t="s">
        <v>5</v>
      </c>
      <c r="BW22" s="301"/>
      <c r="BX22" s="412"/>
      <c r="BY22" s="413"/>
      <c r="BZ22" s="413"/>
      <c r="CA22" s="413"/>
      <c r="CB22" s="414"/>
      <c r="CC22" s="297" t="s">
        <v>5</v>
      </c>
      <c r="CD22" s="301"/>
      <c r="CE22" s="412"/>
      <c r="CF22" s="413"/>
      <c r="CG22" s="413"/>
      <c r="CH22" s="413"/>
      <c r="CI22" s="414"/>
      <c r="CJ22" s="297" t="s">
        <v>5</v>
      </c>
      <c r="CK22" s="297"/>
      <c r="CL22" s="567"/>
      <c r="CM22" s="568"/>
      <c r="CN22" s="568"/>
      <c r="CO22" s="568"/>
      <c r="CP22" s="568"/>
      <c r="CQ22" s="568"/>
      <c r="CR22" s="569"/>
      <c r="CS22" s="561"/>
      <c r="CT22" s="561"/>
      <c r="CU22" s="561"/>
      <c r="CV22" s="561"/>
      <c r="CW22" s="561"/>
      <c r="CX22" s="561"/>
      <c r="CY22" s="562"/>
      <c r="CZ22" s="533">
        <f t="shared" si="0"/>
        <v>0</v>
      </c>
      <c r="DA22" s="534"/>
      <c r="DB22" s="535"/>
      <c r="DC22" s="155" t="s">
        <v>5</v>
      </c>
      <c r="DD22" s="339" t="s">
        <v>63</v>
      </c>
      <c r="DE22" s="100">
        <f t="shared" si="1"/>
        <v>0</v>
      </c>
      <c r="DG22" s="201">
        <v>14</v>
      </c>
    </row>
    <row r="23" spans="1:111" ht="22.5" customHeight="1" thickBot="1">
      <c r="A23" s="78"/>
      <c r="B23" s="495"/>
      <c r="C23" s="340"/>
      <c r="D23" s="341"/>
      <c r="E23" s="341"/>
      <c r="F23" s="412"/>
      <c r="G23" s="413"/>
      <c r="H23" s="413"/>
      <c r="I23" s="413"/>
      <c r="J23" s="414"/>
      <c r="K23" s="297" t="s">
        <v>5</v>
      </c>
      <c r="L23" s="301"/>
      <c r="M23" s="412"/>
      <c r="N23" s="413"/>
      <c r="O23" s="413"/>
      <c r="P23" s="413"/>
      <c r="Q23" s="414"/>
      <c r="R23" s="297" t="s">
        <v>5</v>
      </c>
      <c r="S23" s="301"/>
      <c r="T23" s="412"/>
      <c r="U23" s="413"/>
      <c r="V23" s="413"/>
      <c r="W23" s="413"/>
      <c r="X23" s="414"/>
      <c r="Y23" s="297" t="s">
        <v>5</v>
      </c>
      <c r="Z23" s="301"/>
      <c r="AA23" s="412"/>
      <c r="AB23" s="413"/>
      <c r="AC23" s="413"/>
      <c r="AD23" s="413"/>
      <c r="AE23" s="414"/>
      <c r="AF23" s="297" t="s">
        <v>5</v>
      </c>
      <c r="AG23" s="301"/>
      <c r="AH23" s="412"/>
      <c r="AI23" s="413"/>
      <c r="AJ23" s="413"/>
      <c r="AK23" s="413"/>
      <c r="AL23" s="414"/>
      <c r="AM23" s="297" t="s">
        <v>5</v>
      </c>
      <c r="AN23" s="301"/>
      <c r="AO23" s="412"/>
      <c r="AP23" s="413"/>
      <c r="AQ23" s="413"/>
      <c r="AR23" s="413"/>
      <c r="AS23" s="414"/>
      <c r="AT23" s="297" t="s">
        <v>5</v>
      </c>
      <c r="AU23" s="301"/>
      <c r="AV23" s="412"/>
      <c r="AW23" s="413"/>
      <c r="AX23" s="413"/>
      <c r="AY23" s="413"/>
      <c r="AZ23" s="414"/>
      <c r="BA23" s="297" t="s">
        <v>5</v>
      </c>
      <c r="BB23" s="301"/>
      <c r="BC23" s="412"/>
      <c r="BD23" s="413"/>
      <c r="BE23" s="413"/>
      <c r="BF23" s="413"/>
      <c r="BG23" s="414"/>
      <c r="BH23" s="297" t="s">
        <v>5</v>
      </c>
      <c r="BI23" s="301"/>
      <c r="BJ23" s="412"/>
      <c r="BK23" s="413"/>
      <c r="BL23" s="413"/>
      <c r="BM23" s="413"/>
      <c r="BN23" s="414"/>
      <c r="BO23" s="297" t="s">
        <v>5</v>
      </c>
      <c r="BP23" s="301"/>
      <c r="BQ23" s="412"/>
      <c r="BR23" s="413"/>
      <c r="BS23" s="413"/>
      <c r="BT23" s="413"/>
      <c r="BU23" s="414"/>
      <c r="BV23" s="297" t="s">
        <v>5</v>
      </c>
      <c r="BW23" s="301"/>
      <c r="BX23" s="412"/>
      <c r="BY23" s="413"/>
      <c r="BZ23" s="413"/>
      <c r="CA23" s="413"/>
      <c r="CB23" s="414"/>
      <c r="CC23" s="297" t="s">
        <v>5</v>
      </c>
      <c r="CD23" s="301"/>
      <c r="CE23" s="412"/>
      <c r="CF23" s="413"/>
      <c r="CG23" s="413"/>
      <c r="CH23" s="413"/>
      <c r="CI23" s="414"/>
      <c r="CJ23" s="297" t="s">
        <v>5</v>
      </c>
      <c r="CK23" s="297"/>
      <c r="CL23" s="567"/>
      <c r="CM23" s="568"/>
      <c r="CN23" s="568"/>
      <c r="CO23" s="568"/>
      <c r="CP23" s="568"/>
      <c r="CQ23" s="568"/>
      <c r="CR23" s="569"/>
      <c r="CS23" s="561"/>
      <c r="CT23" s="561"/>
      <c r="CU23" s="561"/>
      <c r="CV23" s="561"/>
      <c r="CW23" s="561"/>
      <c r="CX23" s="561"/>
      <c r="CY23" s="562"/>
      <c r="CZ23" s="533">
        <f t="shared" si="0"/>
        <v>0</v>
      </c>
      <c r="DA23" s="534"/>
      <c r="DB23" s="535"/>
      <c r="DC23" s="155" t="s">
        <v>5</v>
      </c>
      <c r="DD23" s="339"/>
      <c r="DE23" s="100">
        <f t="shared" si="1"/>
        <v>0</v>
      </c>
      <c r="DG23" s="201">
        <v>15</v>
      </c>
    </row>
    <row r="24" spans="1:111" ht="26.25" customHeight="1" thickBot="1">
      <c r="A24" s="78"/>
      <c r="B24" s="447" t="s">
        <v>121</v>
      </c>
      <c r="C24" s="326"/>
      <c r="D24" s="327"/>
      <c r="E24" s="327"/>
      <c r="F24" s="496" t="e">
        <f>(F17+F18+F19+F20+F21)/$Y$1*12</f>
        <v>#DIV/0!</v>
      </c>
      <c r="G24" s="497"/>
      <c r="H24" s="497"/>
      <c r="I24" s="497"/>
      <c r="J24" s="497"/>
      <c r="K24" s="488" t="s">
        <v>5</v>
      </c>
      <c r="L24" s="489"/>
      <c r="M24" s="496" t="e">
        <f>(M17+M18+M19+M20+M21)/$Y$1*12</f>
        <v>#DIV/0!</v>
      </c>
      <c r="N24" s="497"/>
      <c r="O24" s="497"/>
      <c r="P24" s="497"/>
      <c r="Q24" s="497"/>
      <c r="R24" s="488" t="s">
        <v>5</v>
      </c>
      <c r="S24" s="489"/>
      <c r="T24" s="496" t="e">
        <f>(T17+T18+T19+T20+T21)/$Y$1*12</f>
        <v>#DIV/0!</v>
      </c>
      <c r="U24" s="497"/>
      <c r="V24" s="497"/>
      <c r="W24" s="497"/>
      <c r="X24" s="497"/>
      <c r="Y24" s="488" t="s">
        <v>5</v>
      </c>
      <c r="Z24" s="489"/>
      <c r="AA24" s="496" t="e">
        <f>(AA17+AA18+AA19+AA20+AA21)/$Y$1*12</f>
        <v>#DIV/0!</v>
      </c>
      <c r="AB24" s="497"/>
      <c r="AC24" s="497"/>
      <c r="AD24" s="497"/>
      <c r="AE24" s="497"/>
      <c r="AF24" s="488" t="s">
        <v>5</v>
      </c>
      <c r="AG24" s="489"/>
      <c r="AH24" s="496" t="e">
        <f>(AH17+AH18+AH19+AH20+AH21)/$Y$1*12</f>
        <v>#DIV/0!</v>
      </c>
      <c r="AI24" s="497"/>
      <c r="AJ24" s="497"/>
      <c r="AK24" s="497"/>
      <c r="AL24" s="497"/>
      <c r="AM24" s="488" t="s">
        <v>5</v>
      </c>
      <c r="AN24" s="489"/>
      <c r="AO24" s="496" t="e">
        <f>(AO17+AO18+AO19+AO20+AO21)/$Y$1*12</f>
        <v>#DIV/0!</v>
      </c>
      <c r="AP24" s="497"/>
      <c r="AQ24" s="497"/>
      <c r="AR24" s="497"/>
      <c r="AS24" s="497"/>
      <c r="AT24" s="488" t="s">
        <v>5</v>
      </c>
      <c r="AU24" s="489"/>
      <c r="AV24" s="496" t="e">
        <f>(AV17+AV18+AV19+AV20+AV21)/$Y$1*12</f>
        <v>#DIV/0!</v>
      </c>
      <c r="AW24" s="497"/>
      <c r="AX24" s="497"/>
      <c r="AY24" s="497"/>
      <c r="AZ24" s="497"/>
      <c r="BA24" s="488" t="s">
        <v>5</v>
      </c>
      <c r="BB24" s="489"/>
      <c r="BC24" s="496" t="e">
        <f>(BC17+BC18+BC19+BC20+BC21)/$Y$1*12</f>
        <v>#DIV/0!</v>
      </c>
      <c r="BD24" s="497"/>
      <c r="BE24" s="497"/>
      <c r="BF24" s="497"/>
      <c r="BG24" s="497"/>
      <c r="BH24" s="488" t="s">
        <v>5</v>
      </c>
      <c r="BI24" s="489"/>
      <c r="BJ24" s="496" t="e">
        <f>(BJ17+BJ18+BJ19+BJ20+BJ21)/$Y$1*12</f>
        <v>#DIV/0!</v>
      </c>
      <c r="BK24" s="497"/>
      <c r="BL24" s="497"/>
      <c r="BM24" s="497"/>
      <c r="BN24" s="497"/>
      <c r="BO24" s="488" t="s">
        <v>5</v>
      </c>
      <c r="BP24" s="489"/>
      <c r="BQ24" s="496" t="e">
        <f>(BQ17+BQ18+BQ19+BQ20+BQ21)/$Y$1*12</f>
        <v>#DIV/0!</v>
      </c>
      <c r="BR24" s="497"/>
      <c r="BS24" s="497"/>
      <c r="BT24" s="497"/>
      <c r="BU24" s="497"/>
      <c r="BV24" s="488" t="s">
        <v>5</v>
      </c>
      <c r="BW24" s="489"/>
      <c r="BX24" s="496" t="e">
        <f>(BX17+BX18+BX19+BX20+BX21)/$Y$1*12</f>
        <v>#DIV/0!</v>
      </c>
      <c r="BY24" s="497"/>
      <c r="BZ24" s="497"/>
      <c r="CA24" s="497"/>
      <c r="CB24" s="497"/>
      <c r="CC24" s="488" t="s">
        <v>5</v>
      </c>
      <c r="CD24" s="489"/>
      <c r="CE24" s="496" t="e">
        <f>(CE17+CE18+CE19+CE20+CE21)/$Y$1*12</f>
        <v>#DIV/0!</v>
      </c>
      <c r="CF24" s="497"/>
      <c r="CG24" s="497"/>
      <c r="CH24" s="497"/>
      <c r="CI24" s="497"/>
      <c r="CJ24" s="334" t="s">
        <v>5</v>
      </c>
      <c r="CK24" s="334"/>
      <c r="CL24" s="567"/>
      <c r="CM24" s="568"/>
      <c r="CN24" s="568"/>
      <c r="CO24" s="568"/>
      <c r="CP24" s="568"/>
      <c r="CQ24" s="568"/>
      <c r="CR24" s="569"/>
      <c r="CS24" s="561"/>
      <c r="CT24" s="561"/>
      <c r="CU24" s="561"/>
      <c r="CV24" s="561"/>
      <c r="CW24" s="561"/>
      <c r="CX24" s="561"/>
      <c r="CY24" s="562"/>
      <c r="CZ24" s="552"/>
      <c r="DA24" s="553"/>
      <c r="DB24" s="553"/>
      <c r="DC24" s="553"/>
      <c r="DD24" s="604"/>
      <c r="DE24" s="605"/>
      <c r="DG24" s="201">
        <v>16</v>
      </c>
    </row>
    <row r="25" spans="1:111" ht="22.5" customHeight="1" thickTop="1" thickBot="1">
      <c r="A25" s="78"/>
      <c r="B25" s="493" t="s">
        <v>150</v>
      </c>
      <c r="C25" s="494"/>
      <c r="D25" s="104" t="s">
        <v>94</v>
      </c>
      <c r="E25" s="139">
        <v>125</v>
      </c>
      <c r="F25" s="490" t="e">
        <f>ROUND(F24*$E$25*0.01*F14,0)</f>
        <v>#DIV/0!</v>
      </c>
      <c r="G25" s="490"/>
      <c r="H25" s="490"/>
      <c r="I25" s="490"/>
      <c r="J25" s="490"/>
      <c r="K25" s="491" t="s">
        <v>5</v>
      </c>
      <c r="L25" s="492"/>
      <c r="M25" s="490" t="e">
        <f>ROUND(M24*$E$25*0.01*M14,0)</f>
        <v>#DIV/0!</v>
      </c>
      <c r="N25" s="490"/>
      <c r="O25" s="490"/>
      <c r="P25" s="490"/>
      <c r="Q25" s="490"/>
      <c r="R25" s="491" t="s">
        <v>5</v>
      </c>
      <c r="S25" s="492"/>
      <c r="T25" s="490" t="e">
        <f>ROUND(T24*$E$25*0.01*T14,0)</f>
        <v>#DIV/0!</v>
      </c>
      <c r="U25" s="490"/>
      <c r="V25" s="490"/>
      <c r="W25" s="490"/>
      <c r="X25" s="490"/>
      <c r="Y25" s="491" t="s">
        <v>5</v>
      </c>
      <c r="Z25" s="492"/>
      <c r="AA25" s="490" t="e">
        <f>ROUND(AA24*$E$25*0.01*AA14,0)</f>
        <v>#DIV/0!</v>
      </c>
      <c r="AB25" s="490"/>
      <c r="AC25" s="490"/>
      <c r="AD25" s="490"/>
      <c r="AE25" s="490"/>
      <c r="AF25" s="491" t="s">
        <v>5</v>
      </c>
      <c r="AG25" s="492"/>
      <c r="AH25" s="490" t="e">
        <f>ROUND(AH24*$E$25*0.01*AH14,0)</f>
        <v>#DIV/0!</v>
      </c>
      <c r="AI25" s="490"/>
      <c r="AJ25" s="490"/>
      <c r="AK25" s="490"/>
      <c r="AL25" s="490"/>
      <c r="AM25" s="491" t="s">
        <v>5</v>
      </c>
      <c r="AN25" s="492"/>
      <c r="AO25" s="490" t="e">
        <f>ROUND(AO24*$E$25*0.01*AO14,0)</f>
        <v>#DIV/0!</v>
      </c>
      <c r="AP25" s="490"/>
      <c r="AQ25" s="490"/>
      <c r="AR25" s="490"/>
      <c r="AS25" s="490"/>
      <c r="AT25" s="491" t="s">
        <v>5</v>
      </c>
      <c r="AU25" s="492"/>
      <c r="AV25" s="490" t="e">
        <f>ROUND(AV24*$E$25*0.01*AV14,0)</f>
        <v>#DIV/0!</v>
      </c>
      <c r="AW25" s="490"/>
      <c r="AX25" s="490"/>
      <c r="AY25" s="490"/>
      <c r="AZ25" s="490"/>
      <c r="BA25" s="491" t="s">
        <v>5</v>
      </c>
      <c r="BB25" s="492"/>
      <c r="BC25" s="490" t="e">
        <f>ROUND(BC24*$E$25*0.01*BC14,0)</f>
        <v>#DIV/0!</v>
      </c>
      <c r="BD25" s="490"/>
      <c r="BE25" s="490"/>
      <c r="BF25" s="490"/>
      <c r="BG25" s="490"/>
      <c r="BH25" s="491" t="s">
        <v>5</v>
      </c>
      <c r="BI25" s="492"/>
      <c r="BJ25" s="490" t="e">
        <f>ROUND(BJ24*$E$25*0.01*BJ14,0)</f>
        <v>#DIV/0!</v>
      </c>
      <c r="BK25" s="490"/>
      <c r="BL25" s="490"/>
      <c r="BM25" s="490"/>
      <c r="BN25" s="490"/>
      <c r="BO25" s="491" t="s">
        <v>5</v>
      </c>
      <c r="BP25" s="492"/>
      <c r="BQ25" s="490" t="e">
        <f>ROUND(BQ24*$E$25*0.01*BQ14,0)</f>
        <v>#DIV/0!</v>
      </c>
      <c r="BR25" s="490"/>
      <c r="BS25" s="490"/>
      <c r="BT25" s="490"/>
      <c r="BU25" s="490"/>
      <c r="BV25" s="491" t="s">
        <v>5</v>
      </c>
      <c r="BW25" s="492"/>
      <c r="BX25" s="490" t="e">
        <f>ROUND(BX24*$E$25*0.01*BX14,0)</f>
        <v>#DIV/0!</v>
      </c>
      <c r="BY25" s="490"/>
      <c r="BZ25" s="490"/>
      <c r="CA25" s="490"/>
      <c r="CB25" s="490"/>
      <c r="CC25" s="491" t="s">
        <v>5</v>
      </c>
      <c r="CD25" s="492"/>
      <c r="CE25" s="490" t="e">
        <f>ROUND(CE24*$E$25*0.01*CE14,0)</f>
        <v>#DIV/0!</v>
      </c>
      <c r="CF25" s="490"/>
      <c r="CG25" s="490"/>
      <c r="CH25" s="490"/>
      <c r="CI25" s="490"/>
      <c r="CJ25" s="491" t="s">
        <v>5</v>
      </c>
      <c r="CK25" s="492"/>
      <c r="CL25" s="567"/>
      <c r="CM25" s="568"/>
      <c r="CN25" s="568"/>
      <c r="CO25" s="568"/>
      <c r="CP25" s="568"/>
      <c r="CQ25" s="568"/>
      <c r="CR25" s="569"/>
      <c r="CS25" s="561"/>
      <c r="CT25" s="561"/>
      <c r="CU25" s="561"/>
      <c r="CV25" s="561"/>
      <c r="CW25" s="561"/>
      <c r="CX25" s="561"/>
      <c r="CY25" s="562"/>
      <c r="CZ25" s="549" t="e">
        <f t="shared" ref="CZ25:CZ27" si="3">F25+M25+T25+AA25+AH25+AO25+AV25+BC25+BJ25+BQ25+BX25+CE25</f>
        <v>#DIV/0!</v>
      </c>
      <c r="DA25" s="550"/>
      <c r="DB25" s="551"/>
      <c r="DC25" s="175" t="s">
        <v>5</v>
      </c>
      <c r="DD25" s="281" t="s">
        <v>151</v>
      </c>
      <c r="DE25" s="581"/>
      <c r="DG25" s="201">
        <v>17</v>
      </c>
    </row>
    <row r="26" spans="1:111" ht="22.5" customHeight="1" thickBot="1">
      <c r="A26" s="78"/>
      <c r="B26" s="442" t="s">
        <v>14</v>
      </c>
      <c r="C26" s="507"/>
      <c r="D26" s="105" t="s">
        <v>94</v>
      </c>
      <c r="E26" s="139">
        <v>135</v>
      </c>
      <c r="F26" s="512" t="e">
        <f>ROUND(F24*$E$26*0.01*F15,0)</f>
        <v>#DIV/0!</v>
      </c>
      <c r="G26" s="512"/>
      <c r="H26" s="512"/>
      <c r="I26" s="512"/>
      <c r="J26" s="512"/>
      <c r="K26" s="508" t="s">
        <v>5</v>
      </c>
      <c r="L26" s="509"/>
      <c r="M26" s="512" t="e">
        <f>ROUND(M24*$E$26*0.01*M15,0)</f>
        <v>#DIV/0!</v>
      </c>
      <c r="N26" s="512"/>
      <c r="O26" s="512"/>
      <c r="P26" s="512"/>
      <c r="Q26" s="512"/>
      <c r="R26" s="508" t="s">
        <v>5</v>
      </c>
      <c r="S26" s="509"/>
      <c r="T26" s="512" t="e">
        <f>ROUND(T24*$E$26*0.01*T15,0)</f>
        <v>#DIV/0!</v>
      </c>
      <c r="U26" s="512"/>
      <c r="V26" s="512"/>
      <c r="W26" s="512"/>
      <c r="X26" s="512"/>
      <c r="Y26" s="508" t="s">
        <v>5</v>
      </c>
      <c r="Z26" s="509"/>
      <c r="AA26" s="512" t="e">
        <f>ROUND(AA24*$E$26*0.01*AA15,0)</f>
        <v>#DIV/0!</v>
      </c>
      <c r="AB26" s="512"/>
      <c r="AC26" s="512"/>
      <c r="AD26" s="512"/>
      <c r="AE26" s="512"/>
      <c r="AF26" s="508" t="s">
        <v>5</v>
      </c>
      <c r="AG26" s="509"/>
      <c r="AH26" s="512" t="e">
        <f>ROUND(AH24*$E$26*0.01*AH15,0)</f>
        <v>#DIV/0!</v>
      </c>
      <c r="AI26" s="512"/>
      <c r="AJ26" s="512"/>
      <c r="AK26" s="512"/>
      <c r="AL26" s="512"/>
      <c r="AM26" s="508" t="s">
        <v>5</v>
      </c>
      <c r="AN26" s="509"/>
      <c r="AO26" s="512" t="e">
        <f>ROUND(AO24*$E$26*0.01*AO15,0)</f>
        <v>#DIV/0!</v>
      </c>
      <c r="AP26" s="512"/>
      <c r="AQ26" s="512"/>
      <c r="AR26" s="512"/>
      <c r="AS26" s="512"/>
      <c r="AT26" s="508" t="s">
        <v>5</v>
      </c>
      <c r="AU26" s="509"/>
      <c r="AV26" s="512" t="e">
        <f>ROUND(AV24*$E$26*0.01*AV15,0)</f>
        <v>#DIV/0!</v>
      </c>
      <c r="AW26" s="512"/>
      <c r="AX26" s="512"/>
      <c r="AY26" s="512"/>
      <c r="AZ26" s="512"/>
      <c r="BA26" s="508" t="s">
        <v>5</v>
      </c>
      <c r="BB26" s="509"/>
      <c r="BC26" s="512" t="e">
        <f>ROUND(BC24*$E$26*0.01*BC15,0)</f>
        <v>#DIV/0!</v>
      </c>
      <c r="BD26" s="512"/>
      <c r="BE26" s="512"/>
      <c r="BF26" s="512"/>
      <c r="BG26" s="512"/>
      <c r="BH26" s="508" t="s">
        <v>5</v>
      </c>
      <c r="BI26" s="509"/>
      <c r="BJ26" s="512" t="e">
        <f>ROUND(BJ24*$E$26*0.01*BJ15,0)</f>
        <v>#DIV/0!</v>
      </c>
      <c r="BK26" s="512"/>
      <c r="BL26" s="512"/>
      <c r="BM26" s="512"/>
      <c r="BN26" s="512"/>
      <c r="BO26" s="508" t="s">
        <v>5</v>
      </c>
      <c r="BP26" s="509"/>
      <c r="BQ26" s="512" t="e">
        <f>ROUND(BQ24*$E$26*0.01*BQ15,0)</f>
        <v>#DIV/0!</v>
      </c>
      <c r="BR26" s="512"/>
      <c r="BS26" s="512"/>
      <c r="BT26" s="512"/>
      <c r="BU26" s="512"/>
      <c r="BV26" s="508" t="s">
        <v>5</v>
      </c>
      <c r="BW26" s="509"/>
      <c r="BX26" s="512" t="e">
        <f>ROUND(BX24*$E$26*0.01*BX15,0)</f>
        <v>#DIV/0!</v>
      </c>
      <c r="BY26" s="512"/>
      <c r="BZ26" s="512"/>
      <c r="CA26" s="512"/>
      <c r="CB26" s="512"/>
      <c r="CC26" s="508" t="s">
        <v>5</v>
      </c>
      <c r="CD26" s="509"/>
      <c r="CE26" s="512" t="e">
        <f>ROUND(CE24*$E$26*0.01*CE15,0)</f>
        <v>#DIV/0!</v>
      </c>
      <c r="CF26" s="512"/>
      <c r="CG26" s="512"/>
      <c r="CH26" s="512"/>
      <c r="CI26" s="512"/>
      <c r="CJ26" s="508" t="s">
        <v>5</v>
      </c>
      <c r="CK26" s="509"/>
      <c r="CL26" s="567"/>
      <c r="CM26" s="568"/>
      <c r="CN26" s="568"/>
      <c r="CO26" s="568"/>
      <c r="CP26" s="568"/>
      <c r="CQ26" s="568"/>
      <c r="CR26" s="569"/>
      <c r="CS26" s="561"/>
      <c r="CT26" s="561"/>
      <c r="CU26" s="561"/>
      <c r="CV26" s="561"/>
      <c r="CW26" s="561"/>
      <c r="CX26" s="561"/>
      <c r="CY26" s="562"/>
      <c r="CZ26" s="533" t="e">
        <f t="shared" si="3"/>
        <v>#DIV/0!</v>
      </c>
      <c r="DA26" s="534"/>
      <c r="DB26" s="535"/>
      <c r="DC26" s="155" t="s">
        <v>5</v>
      </c>
      <c r="DD26" s="287" t="s">
        <v>152</v>
      </c>
      <c r="DE26" s="582"/>
      <c r="DG26" s="201">
        <v>18</v>
      </c>
    </row>
    <row r="27" spans="1:111" ht="22.5" customHeight="1" thickBot="1">
      <c r="A27" s="78"/>
      <c r="B27" s="513" t="s">
        <v>15</v>
      </c>
      <c r="C27" s="514"/>
      <c r="D27" s="104" t="s">
        <v>94</v>
      </c>
      <c r="E27" s="139">
        <v>25</v>
      </c>
      <c r="F27" s="499" t="e">
        <f>ROUND(F24*$E$27*0.01*F16,0)</f>
        <v>#DIV/0!</v>
      </c>
      <c r="G27" s="499"/>
      <c r="H27" s="499"/>
      <c r="I27" s="499"/>
      <c r="J27" s="499"/>
      <c r="K27" s="510" t="s">
        <v>5</v>
      </c>
      <c r="L27" s="511"/>
      <c r="M27" s="499" t="e">
        <f>ROUND(M24*$E$27*0.01*M16,0)</f>
        <v>#DIV/0!</v>
      </c>
      <c r="N27" s="499"/>
      <c r="O27" s="499"/>
      <c r="P27" s="499"/>
      <c r="Q27" s="499"/>
      <c r="R27" s="510" t="s">
        <v>5</v>
      </c>
      <c r="S27" s="511"/>
      <c r="T27" s="499" t="e">
        <f>ROUND(T24*$E$27*0.01*T16,0)</f>
        <v>#DIV/0!</v>
      </c>
      <c r="U27" s="499"/>
      <c r="V27" s="499"/>
      <c r="W27" s="499"/>
      <c r="X27" s="499"/>
      <c r="Y27" s="510" t="s">
        <v>5</v>
      </c>
      <c r="Z27" s="511"/>
      <c r="AA27" s="499" t="e">
        <f>ROUND(AA24*$E$27*0.01*AA16,0)</f>
        <v>#DIV/0!</v>
      </c>
      <c r="AB27" s="499"/>
      <c r="AC27" s="499"/>
      <c r="AD27" s="499"/>
      <c r="AE27" s="499"/>
      <c r="AF27" s="510" t="s">
        <v>5</v>
      </c>
      <c r="AG27" s="511"/>
      <c r="AH27" s="499" t="e">
        <f>ROUND(AH24*$E$27*0.01*AH16,0)</f>
        <v>#DIV/0!</v>
      </c>
      <c r="AI27" s="499"/>
      <c r="AJ27" s="499"/>
      <c r="AK27" s="499"/>
      <c r="AL27" s="499"/>
      <c r="AM27" s="510" t="s">
        <v>5</v>
      </c>
      <c r="AN27" s="511"/>
      <c r="AO27" s="499" t="e">
        <f>ROUND(AO24*$E$27*0.01*AO16,0)</f>
        <v>#DIV/0!</v>
      </c>
      <c r="AP27" s="499"/>
      <c r="AQ27" s="499"/>
      <c r="AR27" s="499"/>
      <c r="AS27" s="499"/>
      <c r="AT27" s="510" t="s">
        <v>5</v>
      </c>
      <c r="AU27" s="511"/>
      <c r="AV27" s="499" t="e">
        <f>ROUND(AV24*$E$27*0.01*AV16,0)</f>
        <v>#DIV/0!</v>
      </c>
      <c r="AW27" s="499"/>
      <c r="AX27" s="499"/>
      <c r="AY27" s="499"/>
      <c r="AZ27" s="499"/>
      <c r="BA27" s="510" t="s">
        <v>5</v>
      </c>
      <c r="BB27" s="511"/>
      <c r="BC27" s="499" t="e">
        <f>ROUND(BC24*$E$27*0.01*BC16,0)</f>
        <v>#DIV/0!</v>
      </c>
      <c r="BD27" s="499"/>
      <c r="BE27" s="499"/>
      <c r="BF27" s="499"/>
      <c r="BG27" s="499"/>
      <c r="BH27" s="510" t="s">
        <v>5</v>
      </c>
      <c r="BI27" s="511"/>
      <c r="BJ27" s="499" t="e">
        <f>ROUND(BJ24*$E$27*0.01*BJ16,0)</f>
        <v>#DIV/0!</v>
      </c>
      <c r="BK27" s="499"/>
      <c r="BL27" s="499"/>
      <c r="BM27" s="499"/>
      <c r="BN27" s="499"/>
      <c r="BO27" s="510" t="s">
        <v>5</v>
      </c>
      <c r="BP27" s="511"/>
      <c r="BQ27" s="499" t="e">
        <f>ROUND(BQ24*$E$27*0.01*BQ16,0)</f>
        <v>#DIV/0!</v>
      </c>
      <c r="BR27" s="499"/>
      <c r="BS27" s="499"/>
      <c r="BT27" s="499"/>
      <c r="BU27" s="499"/>
      <c r="BV27" s="510" t="s">
        <v>5</v>
      </c>
      <c r="BW27" s="511"/>
      <c r="BX27" s="499" t="e">
        <f>ROUND(BX24*$E$27*0.01*BX16,0)</f>
        <v>#DIV/0!</v>
      </c>
      <c r="BY27" s="499"/>
      <c r="BZ27" s="499"/>
      <c r="CA27" s="499"/>
      <c r="CB27" s="499"/>
      <c r="CC27" s="510" t="s">
        <v>5</v>
      </c>
      <c r="CD27" s="511"/>
      <c r="CE27" s="499" t="e">
        <f>ROUND(CE24*$E$27*0.01*CE16,0)</f>
        <v>#DIV/0!</v>
      </c>
      <c r="CF27" s="499"/>
      <c r="CG27" s="499"/>
      <c r="CH27" s="499"/>
      <c r="CI27" s="499"/>
      <c r="CJ27" s="510" t="s">
        <v>5</v>
      </c>
      <c r="CK27" s="511"/>
      <c r="CL27" s="567"/>
      <c r="CM27" s="568"/>
      <c r="CN27" s="568"/>
      <c r="CO27" s="568"/>
      <c r="CP27" s="568"/>
      <c r="CQ27" s="568"/>
      <c r="CR27" s="569"/>
      <c r="CS27" s="561"/>
      <c r="CT27" s="561"/>
      <c r="CU27" s="561"/>
      <c r="CV27" s="561"/>
      <c r="CW27" s="561"/>
      <c r="CX27" s="561"/>
      <c r="CY27" s="562"/>
      <c r="CZ27" s="541" t="e">
        <f t="shared" si="3"/>
        <v>#DIV/0!</v>
      </c>
      <c r="DA27" s="542"/>
      <c r="DB27" s="543"/>
      <c r="DC27" s="177" t="s">
        <v>5</v>
      </c>
      <c r="DD27" s="601" t="s">
        <v>153</v>
      </c>
      <c r="DE27" s="579"/>
      <c r="DG27" s="201">
        <v>19</v>
      </c>
    </row>
    <row r="28" spans="1:111" ht="27" customHeight="1" thickTop="1" thickBot="1">
      <c r="A28" s="78"/>
      <c r="B28" s="268" t="s">
        <v>6</v>
      </c>
      <c r="C28" s="269"/>
      <c r="D28" s="269"/>
      <c r="E28" s="269"/>
      <c r="F28" s="484" t="e">
        <f>F17+F18+F19+F20+F21+F22+F23+F25+F26+F27</f>
        <v>#DIV/0!</v>
      </c>
      <c r="G28" s="485"/>
      <c r="H28" s="485"/>
      <c r="I28" s="485"/>
      <c r="J28" s="485"/>
      <c r="K28" s="486" t="s">
        <v>5</v>
      </c>
      <c r="L28" s="487"/>
      <c r="M28" s="484" t="e">
        <f>M17+M18+M19+M20+M21+M22+M23+M25+M26+M27</f>
        <v>#DIV/0!</v>
      </c>
      <c r="N28" s="485"/>
      <c r="O28" s="485"/>
      <c r="P28" s="485"/>
      <c r="Q28" s="485"/>
      <c r="R28" s="486" t="s">
        <v>5</v>
      </c>
      <c r="S28" s="487"/>
      <c r="T28" s="484" t="e">
        <f>T17+T18+T19+T20+T21+T22+T23+T25+T26+T27</f>
        <v>#DIV/0!</v>
      </c>
      <c r="U28" s="485"/>
      <c r="V28" s="485"/>
      <c r="W28" s="485"/>
      <c r="X28" s="485"/>
      <c r="Y28" s="486" t="s">
        <v>5</v>
      </c>
      <c r="Z28" s="487"/>
      <c r="AA28" s="484" t="e">
        <f>AA17+AA18+AA19+AA20+AA21+AA22+AA23+AA25+AA26+AA27</f>
        <v>#DIV/0!</v>
      </c>
      <c r="AB28" s="485"/>
      <c r="AC28" s="485"/>
      <c r="AD28" s="485"/>
      <c r="AE28" s="485"/>
      <c r="AF28" s="486" t="s">
        <v>5</v>
      </c>
      <c r="AG28" s="487"/>
      <c r="AH28" s="484" t="e">
        <f>AH17+AH18+AH19+AH20+AH21+AH22+AH23+AH25+AH26+AH27</f>
        <v>#DIV/0!</v>
      </c>
      <c r="AI28" s="485"/>
      <c r="AJ28" s="485"/>
      <c r="AK28" s="485"/>
      <c r="AL28" s="485"/>
      <c r="AM28" s="486" t="s">
        <v>5</v>
      </c>
      <c r="AN28" s="487"/>
      <c r="AO28" s="484" t="e">
        <f>AO17+AO18+AO19+AO20+AO21+AO22+AO23+AO25+AO26+AO27</f>
        <v>#DIV/0!</v>
      </c>
      <c r="AP28" s="485"/>
      <c r="AQ28" s="485"/>
      <c r="AR28" s="485"/>
      <c r="AS28" s="485"/>
      <c r="AT28" s="486" t="s">
        <v>5</v>
      </c>
      <c r="AU28" s="487"/>
      <c r="AV28" s="484" t="e">
        <f>AV17+AV18+AV19+AV20+AV21+AV22+AV23+AV25+AV26+AV27</f>
        <v>#DIV/0!</v>
      </c>
      <c r="AW28" s="485"/>
      <c r="AX28" s="485"/>
      <c r="AY28" s="485"/>
      <c r="AZ28" s="485"/>
      <c r="BA28" s="486" t="s">
        <v>5</v>
      </c>
      <c r="BB28" s="487"/>
      <c r="BC28" s="484" t="e">
        <f>BC17+BC18+BC19+BC20+BC21+BC22+BC23+BC25+BC26+BC27</f>
        <v>#DIV/0!</v>
      </c>
      <c r="BD28" s="485"/>
      <c r="BE28" s="485"/>
      <c r="BF28" s="485"/>
      <c r="BG28" s="485"/>
      <c r="BH28" s="486" t="s">
        <v>5</v>
      </c>
      <c r="BI28" s="487"/>
      <c r="BJ28" s="484" t="e">
        <f>BJ17+BJ18+BJ19+BJ20+BJ21+BJ22+BJ23+BJ25+BJ26+BJ27</f>
        <v>#DIV/0!</v>
      </c>
      <c r="BK28" s="485"/>
      <c r="BL28" s="485"/>
      <c r="BM28" s="485"/>
      <c r="BN28" s="485"/>
      <c r="BO28" s="486" t="s">
        <v>5</v>
      </c>
      <c r="BP28" s="487"/>
      <c r="BQ28" s="484" t="e">
        <f>BQ17+BQ18+BQ19+BQ20+BQ21+BQ22+BQ23+BQ25+BQ26+BQ27</f>
        <v>#DIV/0!</v>
      </c>
      <c r="BR28" s="485"/>
      <c r="BS28" s="485"/>
      <c r="BT28" s="485"/>
      <c r="BU28" s="485"/>
      <c r="BV28" s="486" t="s">
        <v>5</v>
      </c>
      <c r="BW28" s="487"/>
      <c r="BX28" s="484" t="e">
        <f>BX17+BX18+BX19+BX20+BX21+BX22+BX23+BX25+BX26+BX27</f>
        <v>#DIV/0!</v>
      </c>
      <c r="BY28" s="485"/>
      <c r="BZ28" s="485"/>
      <c r="CA28" s="485"/>
      <c r="CB28" s="485"/>
      <c r="CC28" s="486" t="s">
        <v>5</v>
      </c>
      <c r="CD28" s="487"/>
      <c r="CE28" s="484" t="e">
        <f>CE17+CE18+CE19+CE20+CE21+CE22+CE23+CE25+CE26+CE27</f>
        <v>#DIV/0!</v>
      </c>
      <c r="CF28" s="485"/>
      <c r="CG28" s="485"/>
      <c r="CH28" s="485"/>
      <c r="CI28" s="485"/>
      <c r="CJ28" s="486" t="s">
        <v>5</v>
      </c>
      <c r="CK28" s="487"/>
      <c r="CL28" s="567"/>
      <c r="CM28" s="568"/>
      <c r="CN28" s="568"/>
      <c r="CO28" s="568"/>
      <c r="CP28" s="568"/>
      <c r="CQ28" s="568"/>
      <c r="CR28" s="569"/>
      <c r="CS28" s="561"/>
      <c r="CT28" s="561"/>
      <c r="CU28" s="561"/>
      <c r="CV28" s="561"/>
      <c r="CW28" s="561"/>
      <c r="CX28" s="561"/>
      <c r="CY28" s="562"/>
      <c r="CZ28" s="544" t="e">
        <f>F28+M28+T28+AA28+AH28+AO28+AV28+BC28+BJ28+BQ28+BX28+CE28</f>
        <v>#DIV/0!</v>
      </c>
      <c r="DA28" s="545"/>
      <c r="DB28" s="546"/>
      <c r="DC28" s="98" t="s">
        <v>5</v>
      </c>
      <c r="DD28" s="602" t="s">
        <v>6</v>
      </c>
      <c r="DE28" s="603"/>
      <c r="DG28" s="201">
        <v>20</v>
      </c>
    </row>
    <row r="29" spans="1:111" ht="22.5" customHeight="1" thickTop="1" thickBot="1">
      <c r="A29" s="260"/>
      <c r="B29" s="262" t="s">
        <v>7</v>
      </c>
      <c r="C29" s="263"/>
      <c r="D29" s="263"/>
      <c r="E29" s="318"/>
      <c r="F29" s="450"/>
      <c r="G29" s="451"/>
      <c r="H29" s="451"/>
      <c r="I29" s="451"/>
      <c r="J29" s="452"/>
      <c r="K29" s="324" t="s">
        <v>5</v>
      </c>
      <c r="L29" s="461"/>
      <c r="M29" s="450"/>
      <c r="N29" s="451"/>
      <c r="O29" s="451"/>
      <c r="P29" s="451"/>
      <c r="Q29" s="452"/>
      <c r="R29" s="324" t="s">
        <v>5</v>
      </c>
      <c r="S29" s="461"/>
      <c r="T29" s="450"/>
      <c r="U29" s="451"/>
      <c r="V29" s="451"/>
      <c r="W29" s="451"/>
      <c r="X29" s="452"/>
      <c r="Y29" s="324" t="s">
        <v>5</v>
      </c>
      <c r="Z29" s="461"/>
      <c r="AA29" s="450"/>
      <c r="AB29" s="451"/>
      <c r="AC29" s="451"/>
      <c r="AD29" s="451"/>
      <c r="AE29" s="452"/>
      <c r="AF29" s="324" t="s">
        <v>5</v>
      </c>
      <c r="AG29" s="461"/>
      <c r="AH29" s="450"/>
      <c r="AI29" s="451"/>
      <c r="AJ29" s="451"/>
      <c r="AK29" s="451"/>
      <c r="AL29" s="452"/>
      <c r="AM29" s="324" t="s">
        <v>5</v>
      </c>
      <c r="AN29" s="461"/>
      <c r="AO29" s="450"/>
      <c r="AP29" s="451"/>
      <c r="AQ29" s="451"/>
      <c r="AR29" s="451"/>
      <c r="AS29" s="452"/>
      <c r="AT29" s="324" t="s">
        <v>5</v>
      </c>
      <c r="AU29" s="461"/>
      <c r="AV29" s="450"/>
      <c r="AW29" s="451"/>
      <c r="AX29" s="451"/>
      <c r="AY29" s="451"/>
      <c r="AZ29" s="452"/>
      <c r="BA29" s="324" t="s">
        <v>5</v>
      </c>
      <c r="BB29" s="461"/>
      <c r="BC29" s="450"/>
      <c r="BD29" s="451"/>
      <c r="BE29" s="451"/>
      <c r="BF29" s="451"/>
      <c r="BG29" s="452"/>
      <c r="BH29" s="324" t="s">
        <v>5</v>
      </c>
      <c r="BI29" s="461"/>
      <c r="BJ29" s="450"/>
      <c r="BK29" s="451"/>
      <c r="BL29" s="451"/>
      <c r="BM29" s="451"/>
      <c r="BN29" s="452"/>
      <c r="BO29" s="324" t="s">
        <v>5</v>
      </c>
      <c r="BP29" s="461"/>
      <c r="BQ29" s="450"/>
      <c r="BR29" s="451"/>
      <c r="BS29" s="451"/>
      <c r="BT29" s="451"/>
      <c r="BU29" s="452"/>
      <c r="BV29" s="324" t="s">
        <v>5</v>
      </c>
      <c r="BW29" s="461"/>
      <c r="BX29" s="450"/>
      <c r="BY29" s="451"/>
      <c r="BZ29" s="451"/>
      <c r="CA29" s="451"/>
      <c r="CB29" s="452"/>
      <c r="CC29" s="324" t="s">
        <v>5</v>
      </c>
      <c r="CD29" s="461"/>
      <c r="CE29" s="450"/>
      <c r="CF29" s="451"/>
      <c r="CG29" s="451"/>
      <c r="CH29" s="451"/>
      <c r="CI29" s="452"/>
      <c r="CJ29" s="324" t="s">
        <v>5</v>
      </c>
      <c r="CK29" s="558"/>
      <c r="CL29" s="567"/>
      <c r="CM29" s="568"/>
      <c r="CN29" s="568"/>
      <c r="CO29" s="568"/>
      <c r="CP29" s="568"/>
      <c r="CQ29" s="570"/>
      <c r="CR29" s="571"/>
      <c r="CS29" s="561"/>
      <c r="CT29" s="561"/>
      <c r="CU29" s="561"/>
      <c r="CV29" s="561"/>
      <c r="CW29" s="561"/>
      <c r="CX29" s="531"/>
      <c r="CY29" s="563"/>
      <c r="CZ29" s="547">
        <f>F29+M29+T29+AA29+AH29+AO29+AV29+BC29+BJ29+BQ29+BX29+CE29</f>
        <v>0</v>
      </c>
      <c r="DA29" s="548"/>
      <c r="DB29" s="548"/>
      <c r="DC29" s="75" t="s">
        <v>5</v>
      </c>
      <c r="DD29" s="281" t="s">
        <v>7</v>
      </c>
      <c r="DE29" s="581"/>
      <c r="DG29" s="201">
        <v>21</v>
      </c>
    </row>
    <row r="30" spans="1:111" ht="22.5" customHeight="1" thickBot="1">
      <c r="A30" s="261"/>
      <c r="B30" s="280" t="s">
        <v>115</v>
      </c>
      <c r="C30" s="281"/>
      <c r="D30" s="281"/>
      <c r="E30" s="281"/>
      <c r="F30" s="450"/>
      <c r="G30" s="451"/>
      <c r="H30" s="451"/>
      <c r="I30" s="451"/>
      <c r="J30" s="452"/>
      <c r="K30" s="295" t="s">
        <v>5</v>
      </c>
      <c r="L30" s="296"/>
      <c r="M30" s="450"/>
      <c r="N30" s="451"/>
      <c r="O30" s="451"/>
      <c r="P30" s="451"/>
      <c r="Q30" s="452"/>
      <c r="R30" s="295" t="s">
        <v>5</v>
      </c>
      <c r="S30" s="296"/>
      <c r="T30" s="450"/>
      <c r="U30" s="451"/>
      <c r="V30" s="451"/>
      <c r="W30" s="451"/>
      <c r="X30" s="452"/>
      <c r="Y30" s="295" t="s">
        <v>5</v>
      </c>
      <c r="Z30" s="296"/>
      <c r="AA30" s="450"/>
      <c r="AB30" s="451"/>
      <c r="AC30" s="451"/>
      <c r="AD30" s="451"/>
      <c r="AE30" s="452"/>
      <c r="AF30" s="295" t="s">
        <v>5</v>
      </c>
      <c r="AG30" s="296"/>
      <c r="AH30" s="450"/>
      <c r="AI30" s="451"/>
      <c r="AJ30" s="451"/>
      <c r="AK30" s="451"/>
      <c r="AL30" s="452"/>
      <c r="AM30" s="295" t="s">
        <v>5</v>
      </c>
      <c r="AN30" s="296"/>
      <c r="AO30" s="450"/>
      <c r="AP30" s="451"/>
      <c r="AQ30" s="451"/>
      <c r="AR30" s="451"/>
      <c r="AS30" s="452"/>
      <c r="AT30" s="295" t="s">
        <v>5</v>
      </c>
      <c r="AU30" s="296"/>
      <c r="AV30" s="450"/>
      <c r="AW30" s="451"/>
      <c r="AX30" s="451"/>
      <c r="AY30" s="451"/>
      <c r="AZ30" s="452"/>
      <c r="BA30" s="295" t="s">
        <v>5</v>
      </c>
      <c r="BB30" s="296"/>
      <c r="BC30" s="450"/>
      <c r="BD30" s="451"/>
      <c r="BE30" s="451"/>
      <c r="BF30" s="451"/>
      <c r="BG30" s="452"/>
      <c r="BH30" s="295" t="s">
        <v>5</v>
      </c>
      <c r="BI30" s="296"/>
      <c r="BJ30" s="450"/>
      <c r="BK30" s="451"/>
      <c r="BL30" s="451"/>
      <c r="BM30" s="451"/>
      <c r="BN30" s="452"/>
      <c r="BO30" s="295" t="s">
        <v>5</v>
      </c>
      <c r="BP30" s="296"/>
      <c r="BQ30" s="450"/>
      <c r="BR30" s="451"/>
      <c r="BS30" s="451"/>
      <c r="BT30" s="451"/>
      <c r="BU30" s="452"/>
      <c r="BV30" s="295" t="s">
        <v>5</v>
      </c>
      <c r="BW30" s="296"/>
      <c r="BX30" s="450"/>
      <c r="BY30" s="451"/>
      <c r="BZ30" s="451"/>
      <c r="CA30" s="451"/>
      <c r="CB30" s="452"/>
      <c r="CC30" s="295" t="s">
        <v>5</v>
      </c>
      <c r="CD30" s="296"/>
      <c r="CE30" s="450"/>
      <c r="CF30" s="451"/>
      <c r="CG30" s="451"/>
      <c r="CH30" s="451"/>
      <c r="CI30" s="452"/>
      <c r="CJ30" s="295" t="s">
        <v>5</v>
      </c>
      <c r="CK30" s="295"/>
      <c r="CL30" s="450"/>
      <c r="CM30" s="451"/>
      <c r="CN30" s="451"/>
      <c r="CO30" s="451"/>
      <c r="CP30" s="452"/>
      <c r="CQ30" s="295" t="s">
        <v>5</v>
      </c>
      <c r="CR30" s="295"/>
      <c r="CS30" s="450"/>
      <c r="CT30" s="451"/>
      <c r="CU30" s="451"/>
      <c r="CV30" s="451"/>
      <c r="CW30" s="452"/>
      <c r="CX30" s="295" t="s">
        <v>5</v>
      </c>
      <c r="CY30" s="295"/>
      <c r="CZ30" s="547">
        <f>F30+M30+T30+AA30+AH30+AO30+AV30+BC30+BJ30+BQ30+BX30+CE30+CL30+CS30</f>
        <v>0</v>
      </c>
      <c r="DA30" s="548"/>
      <c r="DB30" s="548"/>
      <c r="DC30" s="75" t="s">
        <v>5</v>
      </c>
      <c r="DD30" s="281" t="s">
        <v>62</v>
      </c>
      <c r="DE30" s="581"/>
      <c r="DG30" s="201">
        <v>22</v>
      </c>
    </row>
    <row r="31" spans="1:111" ht="30" customHeight="1" thickBot="1">
      <c r="A31" s="261"/>
      <c r="B31" s="274" t="s">
        <v>68</v>
      </c>
      <c r="C31" s="275"/>
      <c r="D31" s="275"/>
      <c r="E31" s="275"/>
      <c r="F31" s="457" t="e">
        <f>F28+F29+F30</f>
        <v>#DIV/0!</v>
      </c>
      <c r="G31" s="458"/>
      <c r="H31" s="458"/>
      <c r="I31" s="458"/>
      <c r="J31" s="458"/>
      <c r="K31" s="453" t="s">
        <v>5</v>
      </c>
      <c r="L31" s="454"/>
      <c r="M31" s="455" t="e">
        <f>M28+M29+M30</f>
        <v>#DIV/0!</v>
      </c>
      <c r="N31" s="456"/>
      <c r="O31" s="456"/>
      <c r="P31" s="456"/>
      <c r="Q31" s="456"/>
      <c r="R31" s="453" t="s">
        <v>5</v>
      </c>
      <c r="S31" s="454"/>
      <c r="T31" s="455" t="e">
        <f>T28+T29+T30</f>
        <v>#DIV/0!</v>
      </c>
      <c r="U31" s="456"/>
      <c r="V31" s="456"/>
      <c r="W31" s="456"/>
      <c r="X31" s="456"/>
      <c r="Y31" s="453" t="s">
        <v>5</v>
      </c>
      <c r="Z31" s="454"/>
      <c r="AA31" s="455" t="e">
        <f>AA28+AA29+AA30</f>
        <v>#DIV/0!</v>
      </c>
      <c r="AB31" s="456"/>
      <c r="AC31" s="456"/>
      <c r="AD31" s="456"/>
      <c r="AE31" s="456"/>
      <c r="AF31" s="453" t="s">
        <v>5</v>
      </c>
      <c r="AG31" s="454"/>
      <c r="AH31" s="455" t="e">
        <f>AH28+AH29+AH30</f>
        <v>#DIV/0!</v>
      </c>
      <c r="AI31" s="456"/>
      <c r="AJ31" s="456"/>
      <c r="AK31" s="456"/>
      <c r="AL31" s="456"/>
      <c r="AM31" s="453" t="s">
        <v>5</v>
      </c>
      <c r="AN31" s="454"/>
      <c r="AO31" s="455" t="e">
        <f>AO28+AO29+AO30</f>
        <v>#DIV/0!</v>
      </c>
      <c r="AP31" s="456"/>
      <c r="AQ31" s="456"/>
      <c r="AR31" s="456"/>
      <c r="AS31" s="456"/>
      <c r="AT31" s="453" t="s">
        <v>5</v>
      </c>
      <c r="AU31" s="454"/>
      <c r="AV31" s="455" t="e">
        <f>AV28+AV29+AV30</f>
        <v>#DIV/0!</v>
      </c>
      <c r="AW31" s="456"/>
      <c r="AX31" s="456"/>
      <c r="AY31" s="456"/>
      <c r="AZ31" s="456"/>
      <c r="BA31" s="453" t="s">
        <v>5</v>
      </c>
      <c r="BB31" s="454"/>
      <c r="BC31" s="455" t="e">
        <f>BC28+BC29+BC30</f>
        <v>#DIV/0!</v>
      </c>
      <c r="BD31" s="456"/>
      <c r="BE31" s="456"/>
      <c r="BF31" s="456"/>
      <c r="BG31" s="456"/>
      <c r="BH31" s="453" t="s">
        <v>5</v>
      </c>
      <c r="BI31" s="454"/>
      <c r="BJ31" s="455" t="e">
        <f>BJ28+BJ29+BJ30</f>
        <v>#DIV/0!</v>
      </c>
      <c r="BK31" s="456"/>
      <c r="BL31" s="456"/>
      <c r="BM31" s="456"/>
      <c r="BN31" s="456"/>
      <c r="BO31" s="453" t="s">
        <v>5</v>
      </c>
      <c r="BP31" s="454"/>
      <c r="BQ31" s="455" t="e">
        <f>BQ28+BQ29+BQ30</f>
        <v>#DIV/0!</v>
      </c>
      <c r="BR31" s="456"/>
      <c r="BS31" s="456"/>
      <c r="BT31" s="456"/>
      <c r="BU31" s="456"/>
      <c r="BV31" s="453" t="s">
        <v>5</v>
      </c>
      <c r="BW31" s="454"/>
      <c r="BX31" s="455" t="e">
        <f>BX28+BX29+BX30</f>
        <v>#DIV/0!</v>
      </c>
      <c r="BY31" s="456"/>
      <c r="BZ31" s="456"/>
      <c r="CA31" s="456"/>
      <c r="CB31" s="456"/>
      <c r="CC31" s="453" t="s">
        <v>5</v>
      </c>
      <c r="CD31" s="454"/>
      <c r="CE31" s="455" t="e">
        <f>CE28+CE29+CE30</f>
        <v>#DIV/0!</v>
      </c>
      <c r="CF31" s="456"/>
      <c r="CG31" s="456"/>
      <c r="CH31" s="456"/>
      <c r="CI31" s="456"/>
      <c r="CJ31" s="453" t="s">
        <v>5</v>
      </c>
      <c r="CK31" s="453"/>
      <c r="CL31" s="518">
        <f>CL28+CL29+CL30</f>
        <v>0</v>
      </c>
      <c r="CM31" s="475"/>
      <c r="CN31" s="475"/>
      <c r="CO31" s="475"/>
      <c r="CP31" s="475"/>
      <c r="CQ31" s="453" t="s">
        <v>5</v>
      </c>
      <c r="CR31" s="454"/>
      <c r="CS31" s="474">
        <f>CS28+CS29+CS30</f>
        <v>0</v>
      </c>
      <c r="CT31" s="475"/>
      <c r="CU31" s="475"/>
      <c r="CV31" s="475"/>
      <c r="CW31" s="475"/>
      <c r="CX31" s="453" t="s">
        <v>5</v>
      </c>
      <c r="CY31" s="453"/>
      <c r="CZ31" s="536" t="e">
        <f>CZ28+CZ29+CZ30</f>
        <v>#DIV/0!</v>
      </c>
      <c r="DA31" s="537"/>
      <c r="DB31" s="538"/>
      <c r="DC31" s="80" t="s">
        <v>5</v>
      </c>
      <c r="DD31" s="275" t="s">
        <v>68</v>
      </c>
      <c r="DE31" s="591"/>
      <c r="DG31" s="201">
        <v>23</v>
      </c>
    </row>
    <row r="32" spans="1:111" ht="22.5" customHeight="1" thickTop="1" thickBot="1">
      <c r="A32" s="261"/>
      <c r="B32" s="517" t="s">
        <v>64</v>
      </c>
      <c r="C32" s="281" t="s">
        <v>8</v>
      </c>
      <c r="D32" s="281"/>
      <c r="E32" s="292"/>
      <c r="F32" s="450"/>
      <c r="G32" s="451"/>
      <c r="H32" s="451"/>
      <c r="I32" s="451"/>
      <c r="J32" s="452"/>
      <c r="K32" s="324" t="s">
        <v>5</v>
      </c>
      <c r="L32" s="461"/>
      <c r="M32" s="450"/>
      <c r="N32" s="451"/>
      <c r="O32" s="451"/>
      <c r="P32" s="451"/>
      <c r="Q32" s="452"/>
      <c r="R32" s="324" t="s">
        <v>5</v>
      </c>
      <c r="S32" s="461"/>
      <c r="T32" s="450"/>
      <c r="U32" s="451"/>
      <c r="V32" s="451"/>
      <c r="W32" s="451"/>
      <c r="X32" s="452"/>
      <c r="Y32" s="324" t="s">
        <v>5</v>
      </c>
      <c r="Z32" s="461"/>
      <c r="AA32" s="450"/>
      <c r="AB32" s="451"/>
      <c r="AC32" s="451"/>
      <c r="AD32" s="451"/>
      <c r="AE32" s="452"/>
      <c r="AF32" s="324" t="s">
        <v>5</v>
      </c>
      <c r="AG32" s="461"/>
      <c r="AH32" s="450"/>
      <c r="AI32" s="451"/>
      <c r="AJ32" s="451"/>
      <c r="AK32" s="451"/>
      <c r="AL32" s="452"/>
      <c r="AM32" s="324" t="s">
        <v>5</v>
      </c>
      <c r="AN32" s="461"/>
      <c r="AO32" s="450"/>
      <c r="AP32" s="451"/>
      <c r="AQ32" s="451"/>
      <c r="AR32" s="451"/>
      <c r="AS32" s="452"/>
      <c r="AT32" s="324" t="s">
        <v>5</v>
      </c>
      <c r="AU32" s="461"/>
      <c r="AV32" s="450"/>
      <c r="AW32" s="451"/>
      <c r="AX32" s="451"/>
      <c r="AY32" s="451"/>
      <c r="AZ32" s="452"/>
      <c r="BA32" s="324" t="s">
        <v>5</v>
      </c>
      <c r="BB32" s="461"/>
      <c r="BC32" s="450"/>
      <c r="BD32" s="451"/>
      <c r="BE32" s="451"/>
      <c r="BF32" s="451"/>
      <c r="BG32" s="452"/>
      <c r="BH32" s="324" t="s">
        <v>5</v>
      </c>
      <c r="BI32" s="461"/>
      <c r="BJ32" s="450"/>
      <c r="BK32" s="451"/>
      <c r="BL32" s="451"/>
      <c r="BM32" s="451"/>
      <c r="BN32" s="452"/>
      <c r="BO32" s="324" t="s">
        <v>5</v>
      </c>
      <c r="BP32" s="461"/>
      <c r="BQ32" s="450"/>
      <c r="BR32" s="451"/>
      <c r="BS32" s="451"/>
      <c r="BT32" s="451"/>
      <c r="BU32" s="452"/>
      <c r="BV32" s="324" t="s">
        <v>5</v>
      </c>
      <c r="BW32" s="461"/>
      <c r="BX32" s="450"/>
      <c r="BY32" s="451"/>
      <c r="BZ32" s="451"/>
      <c r="CA32" s="451"/>
      <c r="CB32" s="452"/>
      <c r="CC32" s="324" t="s">
        <v>5</v>
      </c>
      <c r="CD32" s="461"/>
      <c r="CE32" s="450"/>
      <c r="CF32" s="451"/>
      <c r="CG32" s="451"/>
      <c r="CH32" s="451"/>
      <c r="CI32" s="452"/>
      <c r="CJ32" s="324" t="s">
        <v>5</v>
      </c>
      <c r="CK32" s="324"/>
      <c r="CL32" s="450"/>
      <c r="CM32" s="451"/>
      <c r="CN32" s="451"/>
      <c r="CO32" s="451"/>
      <c r="CP32" s="452"/>
      <c r="CQ32" s="324" t="s">
        <v>5</v>
      </c>
      <c r="CR32" s="461"/>
      <c r="CS32" s="450"/>
      <c r="CT32" s="451"/>
      <c r="CU32" s="451"/>
      <c r="CV32" s="451"/>
      <c r="CW32" s="452"/>
      <c r="CX32" s="324" t="s">
        <v>5</v>
      </c>
      <c r="CY32" s="324"/>
      <c r="CZ32" s="547">
        <f>F32+M32+T32+AA32+AH32+AO32+AV32+BC32+BJ32+BQ32+BX32+CE32+CL32+CS32</f>
        <v>0</v>
      </c>
      <c r="DA32" s="548"/>
      <c r="DB32" s="548"/>
      <c r="DC32" s="75" t="s">
        <v>5</v>
      </c>
      <c r="DD32" s="600" t="s">
        <v>64</v>
      </c>
      <c r="DE32" s="101" t="s">
        <v>8</v>
      </c>
      <c r="DG32" s="201">
        <v>24</v>
      </c>
    </row>
    <row r="33" spans="1:111" ht="22.5" customHeight="1" thickBot="1">
      <c r="A33" s="261"/>
      <c r="B33" s="515"/>
      <c r="C33" s="287" t="s">
        <v>66</v>
      </c>
      <c r="D33" s="287"/>
      <c r="E33" s="287"/>
      <c r="F33" s="450"/>
      <c r="G33" s="451"/>
      <c r="H33" s="451"/>
      <c r="I33" s="451"/>
      <c r="J33" s="452"/>
      <c r="K33" s="297" t="s">
        <v>5</v>
      </c>
      <c r="L33" s="301"/>
      <c r="M33" s="450"/>
      <c r="N33" s="451"/>
      <c r="O33" s="451"/>
      <c r="P33" s="451"/>
      <c r="Q33" s="452"/>
      <c r="R33" s="297" t="s">
        <v>5</v>
      </c>
      <c r="S33" s="301"/>
      <c r="T33" s="450"/>
      <c r="U33" s="451"/>
      <c r="V33" s="451"/>
      <c r="W33" s="451"/>
      <c r="X33" s="452"/>
      <c r="Y33" s="297" t="s">
        <v>5</v>
      </c>
      <c r="Z33" s="301"/>
      <c r="AA33" s="450"/>
      <c r="AB33" s="451"/>
      <c r="AC33" s="451"/>
      <c r="AD33" s="451"/>
      <c r="AE33" s="452"/>
      <c r="AF33" s="297" t="s">
        <v>5</v>
      </c>
      <c r="AG33" s="301"/>
      <c r="AH33" s="450"/>
      <c r="AI33" s="451"/>
      <c r="AJ33" s="451"/>
      <c r="AK33" s="451"/>
      <c r="AL33" s="452"/>
      <c r="AM33" s="297" t="s">
        <v>5</v>
      </c>
      <c r="AN33" s="301"/>
      <c r="AO33" s="450"/>
      <c r="AP33" s="451"/>
      <c r="AQ33" s="451"/>
      <c r="AR33" s="451"/>
      <c r="AS33" s="452"/>
      <c r="AT33" s="297" t="s">
        <v>5</v>
      </c>
      <c r="AU33" s="301"/>
      <c r="AV33" s="450"/>
      <c r="AW33" s="451"/>
      <c r="AX33" s="451"/>
      <c r="AY33" s="451"/>
      <c r="AZ33" s="452"/>
      <c r="BA33" s="297" t="s">
        <v>5</v>
      </c>
      <c r="BB33" s="301"/>
      <c r="BC33" s="450"/>
      <c r="BD33" s="451"/>
      <c r="BE33" s="451"/>
      <c r="BF33" s="451"/>
      <c r="BG33" s="452"/>
      <c r="BH33" s="297" t="s">
        <v>5</v>
      </c>
      <c r="BI33" s="301"/>
      <c r="BJ33" s="450"/>
      <c r="BK33" s="451"/>
      <c r="BL33" s="451"/>
      <c r="BM33" s="451"/>
      <c r="BN33" s="452"/>
      <c r="BO33" s="297" t="s">
        <v>5</v>
      </c>
      <c r="BP33" s="301"/>
      <c r="BQ33" s="450"/>
      <c r="BR33" s="451"/>
      <c r="BS33" s="451"/>
      <c r="BT33" s="451"/>
      <c r="BU33" s="452"/>
      <c r="BV33" s="297" t="s">
        <v>5</v>
      </c>
      <c r="BW33" s="301"/>
      <c r="BX33" s="450"/>
      <c r="BY33" s="451"/>
      <c r="BZ33" s="451"/>
      <c r="CA33" s="451"/>
      <c r="CB33" s="452"/>
      <c r="CC33" s="297" t="s">
        <v>5</v>
      </c>
      <c r="CD33" s="301"/>
      <c r="CE33" s="450"/>
      <c r="CF33" s="451"/>
      <c r="CG33" s="451"/>
      <c r="CH33" s="451"/>
      <c r="CI33" s="452"/>
      <c r="CJ33" s="297" t="s">
        <v>5</v>
      </c>
      <c r="CK33" s="297"/>
      <c r="CL33" s="450"/>
      <c r="CM33" s="451"/>
      <c r="CN33" s="451"/>
      <c r="CO33" s="451"/>
      <c r="CP33" s="452"/>
      <c r="CQ33" s="297" t="s">
        <v>5</v>
      </c>
      <c r="CR33" s="301"/>
      <c r="CS33" s="450"/>
      <c r="CT33" s="451"/>
      <c r="CU33" s="451"/>
      <c r="CV33" s="451"/>
      <c r="CW33" s="452"/>
      <c r="CX33" s="297" t="s">
        <v>5</v>
      </c>
      <c r="CY33" s="297"/>
      <c r="CZ33" s="519">
        <f>F33+M33+T33+AA33+AH33+AO33+AV33+BC33+BJ33+BQ33+BX33+CE33+CL33+CS33</f>
        <v>0</v>
      </c>
      <c r="DA33" s="520"/>
      <c r="DB33" s="520"/>
      <c r="DC33" s="76" t="s">
        <v>5</v>
      </c>
      <c r="DD33" s="590"/>
      <c r="DE33" s="102" t="s">
        <v>66</v>
      </c>
      <c r="DG33" s="201">
        <v>25</v>
      </c>
    </row>
    <row r="34" spans="1:111" ht="22.5" customHeight="1" thickBot="1">
      <c r="A34" s="261"/>
      <c r="B34" s="515"/>
      <c r="C34" s="287" t="s">
        <v>9</v>
      </c>
      <c r="D34" s="287"/>
      <c r="E34" s="287"/>
      <c r="F34" s="450"/>
      <c r="G34" s="451"/>
      <c r="H34" s="451"/>
      <c r="I34" s="451"/>
      <c r="J34" s="452"/>
      <c r="K34" s="297" t="s">
        <v>5</v>
      </c>
      <c r="L34" s="301"/>
      <c r="M34" s="450"/>
      <c r="N34" s="451"/>
      <c r="O34" s="451"/>
      <c r="P34" s="451"/>
      <c r="Q34" s="452"/>
      <c r="R34" s="297" t="s">
        <v>5</v>
      </c>
      <c r="S34" s="301"/>
      <c r="T34" s="450"/>
      <c r="U34" s="451"/>
      <c r="V34" s="451"/>
      <c r="W34" s="451"/>
      <c r="X34" s="452"/>
      <c r="Y34" s="297" t="s">
        <v>5</v>
      </c>
      <c r="Z34" s="301"/>
      <c r="AA34" s="450"/>
      <c r="AB34" s="451"/>
      <c r="AC34" s="451"/>
      <c r="AD34" s="451"/>
      <c r="AE34" s="452"/>
      <c r="AF34" s="297" t="s">
        <v>5</v>
      </c>
      <c r="AG34" s="301"/>
      <c r="AH34" s="450"/>
      <c r="AI34" s="451"/>
      <c r="AJ34" s="451"/>
      <c r="AK34" s="451"/>
      <c r="AL34" s="452"/>
      <c r="AM34" s="297" t="s">
        <v>5</v>
      </c>
      <c r="AN34" s="301"/>
      <c r="AO34" s="450"/>
      <c r="AP34" s="451"/>
      <c r="AQ34" s="451"/>
      <c r="AR34" s="451"/>
      <c r="AS34" s="452"/>
      <c r="AT34" s="297" t="s">
        <v>5</v>
      </c>
      <c r="AU34" s="301"/>
      <c r="AV34" s="450"/>
      <c r="AW34" s="451"/>
      <c r="AX34" s="451"/>
      <c r="AY34" s="451"/>
      <c r="AZ34" s="452"/>
      <c r="BA34" s="297" t="s">
        <v>5</v>
      </c>
      <c r="BB34" s="301"/>
      <c r="BC34" s="450"/>
      <c r="BD34" s="451"/>
      <c r="BE34" s="451"/>
      <c r="BF34" s="451"/>
      <c r="BG34" s="452"/>
      <c r="BH34" s="297" t="s">
        <v>5</v>
      </c>
      <c r="BI34" s="301"/>
      <c r="BJ34" s="450"/>
      <c r="BK34" s="451"/>
      <c r="BL34" s="451"/>
      <c r="BM34" s="451"/>
      <c r="BN34" s="452"/>
      <c r="BO34" s="297" t="s">
        <v>5</v>
      </c>
      <c r="BP34" s="301"/>
      <c r="BQ34" s="450"/>
      <c r="BR34" s="451"/>
      <c r="BS34" s="451"/>
      <c r="BT34" s="451"/>
      <c r="BU34" s="452"/>
      <c r="BV34" s="297" t="s">
        <v>5</v>
      </c>
      <c r="BW34" s="301"/>
      <c r="BX34" s="450"/>
      <c r="BY34" s="451"/>
      <c r="BZ34" s="451"/>
      <c r="CA34" s="451"/>
      <c r="CB34" s="452"/>
      <c r="CC34" s="297" t="s">
        <v>5</v>
      </c>
      <c r="CD34" s="301"/>
      <c r="CE34" s="450"/>
      <c r="CF34" s="451"/>
      <c r="CG34" s="451"/>
      <c r="CH34" s="451"/>
      <c r="CI34" s="452"/>
      <c r="CJ34" s="297" t="s">
        <v>5</v>
      </c>
      <c r="CK34" s="297"/>
      <c r="CL34" s="450"/>
      <c r="CM34" s="451"/>
      <c r="CN34" s="451"/>
      <c r="CO34" s="451"/>
      <c r="CP34" s="452"/>
      <c r="CQ34" s="297" t="s">
        <v>5</v>
      </c>
      <c r="CR34" s="301"/>
      <c r="CS34" s="450"/>
      <c r="CT34" s="451"/>
      <c r="CU34" s="451"/>
      <c r="CV34" s="451"/>
      <c r="CW34" s="452"/>
      <c r="CX34" s="297" t="s">
        <v>5</v>
      </c>
      <c r="CY34" s="297"/>
      <c r="CZ34" s="519">
        <f t="shared" ref="CZ34:CZ39" si="4">F34+M34+T34+AA34+AH34+AO34+AV34+BC34+BJ34+BQ34+BX34+CE34+CL34+CS34</f>
        <v>0</v>
      </c>
      <c r="DA34" s="520"/>
      <c r="DB34" s="520"/>
      <c r="DC34" s="76" t="s">
        <v>5</v>
      </c>
      <c r="DD34" s="590"/>
      <c r="DE34" s="102" t="s">
        <v>9</v>
      </c>
      <c r="DG34" s="201">
        <v>26</v>
      </c>
    </row>
    <row r="35" spans="1:111" ht="22.5" customHeight="1" thickBot="1">
      <c r="A35" s="261"/>
      <c r="B35" s="515"/>
      <c r="C35" s="287" t="s">
        <v>65</v>
      </c>
      <c r="D35" s="287"/>
      <c r="E35" s="287"/>
      <c r="F35" s="450"/>
      <c r="G35" s="451"/>
      <c r="H35" s="451"/>
      <c r="I35" s="451"/>
      <c r="J35" s="452"/>
      <c r="K35" s="297" t="s">
        <v>5</v>
      </c>
      <c r="L35" s="301"/>
      <c r="M35" s="450"/>
      <c r="N35" s="451"/>
      <c r="O35" s="451"/>
      <c r="P35" s="451"/>
      <c r="Q35" s="452"/>
      <c r="R35" s="297" t="s">
        <v>5</v>
      </c>
      <c r="S35" s="301"/>
      <c r="T35" s="450"/>
      <c r="U35" s="451"/>
      <c r="V35" s="451"/>
      <c r="W35" s="451"/>
      <c r="X35" s="452"/>
      <c r="Y35" s="297" t="s">
        <v>5</v>
      </c>
      <c r="Z35" s="301"/>
      <c r="AA35" s="450"/>
      <c r="AB35" s="451"/>
      <c r="AC35" s="451"/>
      <c r="AD35" s="451"/>
      <c r="AE35" s="452"/>
      <c r="AF35" s="297" t="s">
        <v>5</v>
      </c>
      <c r="AG35" s="301"/>
      <c r="AH35" s="450"/>
      <c r="AI35" s="451"/>
      <c r="AJ35" s="451"/>
      <c r="AK35" s="451"/>
      <c r="AL35" s="452"/>
      <c r="AM35" s="297" t="s">
        <v>5</v>
      </c>
      <c r="AN35" s="301"/>
      <c r="AO35" s="450"/>
      <c r="AP35" s="451"/>
      <c r="AQ35" s="451"/>
      <c r="AR35" s="451"/>
      <c r="AS35" s="452"/>
      <c r="AT35" s="297" t="s">
        <v>5</v>
      </c>
      <c r="AU35" s="301"/>
      <c r="AV35" s="450"/>
      <c r="AW35" s="451"/>
      <c r="AX35" s="451"/>
      <c r="AY35" s="451"/>
      <c r="AZ35" s="452"/>
      <c r="BA35" s="297" t="s">
        <v>5</v>
      </c>
      <c r="BB35" s="301"/>
      <c r="BC35" s="450"/>
      <c r="BD35" s="451"/>
      <c r="BE35" s="451"/>
      <c r="BF35" s="451"/>
      <c r="BG35" s="452"/>
      <c r="BH35" s="297" t="s">
        <v>5</v>
      </c>
      <c r="BI35" s="301"/>
      <c r="BJ35" s="450"/>
      <c r="BK35" s="451"/>
      <c r="BL35" s="451"/>
      <c r="BM35" s="451"/>
      <c r="BN35" s="452"/>
      <c r="BO35" s="297" t="s">
        <v>5</v>
      </c>
      <c r="BP35" s="301"/>
      <c r="BQ35" s="450"/>
      <c r="BR35" s="451"/>
      <c r="BS35" s="451"/>
      <c r="BT35" s="451"/>
      <c r="BU35" s="452"/>
      <c r="BV35" s="297" t="s">
        <v>5</v>
      </c>
      <c r="BW35" s="301"/>
      <c r="BX35" s="450"/>
      <c r="BY35" s="451"/>
      <c r="BZ35" s="451"/>
      <c r="CA35" s="451"/>
      <c r="CB35" s="452"/>
      <c r="CC35" s="297" t="s">
        <v>5</v>
      </c>
      <c r="CD35" s="301"/>
      <c r="CE35" s="450"/>
      <c r="CF35" s="451"/>
      <c r="CG35" s="451"/>
      <c r="CH35" s="451"/>
      <c r="CI35" s="452"/>
      <c r="CJ35" s="297" t="s">
        <v>5</v>
      </c>
      <c r="CK35" s="297"/>
      <c r="CL35" s="450"/>
      <c r="CM35" s="451"/>
      <c r="CN35" s="451"/>
      <c r="CO35" s="451"/>
      <c r="CP35" s="452"/>
      <c r="CQ35" s="297" t="s">
        <v>5</v>
      </c>
      <c r="CR35" s="301"/>
      <c r="CS35" s="450"/>
      <c r="CT35" s="451"/>
      <c r="CU35" s="451"/>
      <c r="CV35" s="451"/>
      <c r="CW35" s="452"/>
      <c r="CX35" s="297" t="s">
        <v>5</v>
      </c>
      <c r="CY35" s="297"/>
      <c r="CZ35" s="519">
        <f t="shared" si="4"/>
        <v>0</v>
      </c>
      <c r="DA35" s="520"/>
      <c r="DB35" s="520"/>
      <c r="DC35" s="76" t="s">
        <v>5</v>
      </c>
      <c r="DD35" s="590"/>
      <c r="DE35" s="102" t="s">
        <v>65</v>
      </c>
      <c r="DG35" s="201">
        <v>27</v>
      </c>
    </row>
    <row r="36" spans="1:111" ht="22.5" customHeight="1" thickBot="1">
      <c r="A36" s="261"/>
      <c r="B36" s="515"/>
      <c r="C36" s="281" t="s">
        <v>10</v>
      </c>
      <c r="D36" s="281"/>
      <c r="E36" s="281"/>
      <c r="F36" s="450"/>
      <c r="G36" s="451"/>
      <c r="H36" s="451"/>
      <c r="I36" s="451"/>
      <c r="J36" s="452"/>
      <c r="K36" s="297" t="s">
        <v>5</v>
      </c>
      <c r="L36" s="301"/>
      <c r="M36" s="450"/>
      <c r="N36" s="451"/>
      <c r="O36" s="451"/>
      <c r="P36" s="451"/>
      <c r="Q36" s="452"/>
      <c r="R36" s="297" t="s">
        <v>5</v>
      </c>
      <c r="S36" s="301"/>
      <c r="T36" s="450"/>
      <c r="U36" s="451"/>
      <c r="V36" s="451"/>
      <c r="W36" s="451"/>
      <c r="X36" s="452"/>
      <c r="Y36" s="297" t="s">
        <v>5</v>
      </c>
      <c r="Z36" s="301"/>
      <c r="AA36" s="450"/>
      <c r="AB36" s="451"/>
      <c r="AC36" s="451"/>
      <c r="AD36" s="451"/>
      <c r="AE36" s="452"/>
      <c r="AF36" s="297" t="s">
        <v>5</v>
      </c>
      <c r="AG36" s="301"/>
      <c r="AH36" s="450"/>
      <c r="AI36" s="451"/>
      <c r="AJ36" s="451"/>
      <c r="AK36" s="451"/>
      <c r="AL36" s="452"/>
      <c r="AM36" s="297" t="s">
        <v>5</v>
      </c>
      <c r="AN36" s="301"/>
      <c r="AO36" s="450"/>
      <c r="AP36" s="451"/>
      <c r="AQ36" s="451"/>
      <c r="AR36" s="451"/>
      <c r="AS36" s="452"/>
      <c r="AT36" s="297" t="s">
        <v>5</v>
      </c>
      <c r="AU36" s="301"/>
      <c r="AV36" s="450"/>
      <c r="AW36" s="451"/>
      <c r="AX36" s="451"/>
      <c r="AY36" s="451"/>
      <c r="AZ36" s="452"/>
      <c r="BA36" s="297" t="s">
        <v>5</v>
      </c>
      <c r="BB36" s="301"/>
      <c r="BC36" s="450"/>
      <c r="BD36" s="451"/>
      <c r="BE36" s="451"/>
      <c r="BF36" s="451"/>
      <c r="BG36" s="452"/>
      <c r="BH36" s="297" t="s">
        <v>5</v>
      </c>
      <c r="BI36" s="301"/>
      <c r="BJ36" s="450"/>
      <c r="BK36" s="451"/>
      <c r="BL36" s="451"/>
      <c r="BM36" s="451"/>
      <c r="BN36" s="452"/>
      <c r="BO36" s="297" t="s">
        <v>5</v>
      </c>
      <c r="BP36" s="301"/>
      <c r="BQ36" s="450"/>
      <c r="BR36" s="451"/>
      <c r="BS36" s="451"/>
      <c r="BT36" s="451"/>
      <c r="BU36" s="452"/>
      <c r="BV36" s="297" t="s">
        <v>5</v>
      </c>
      <c r="BW36" s="301"/>
      <c r="BX36" s="450"/>
      <c r="BY36" s="451"/>
      <c r="BZ36" s="451"/>
      <c r="CA36" s="451"/>
      <c r="CB36" s="452"/>
      <c r="CC36" s="297" t="s">
        <v>5</v>
      </c>
      <c r="CD36" s="301"/>
      <c r="CE36" s="450"/>
      <c r="CF36" s="451"/>
      <c r="CG36" s="451"/>
      <c r="CH36" s="451"/>
      <c r="CI36" s="452"/>
      <c r="CJ36" s="297" t="s">
        <v>5</v>
      </c>
      <c r="CK36" s="297"/>
      <c r="CL36" s="450"/>
      <c r="CM36" s="451"/>
      <c r="CN36" s="451"/>
      <c r="CO36" s="451"/>
      <c r="CP36" s="452"/>
      <c r="CQ36" s="297" t="s">
        <v>5</v>
      </c>
      <c r="CR36" s="301"/>
      <c r="CS36" s="450"/>
      <c r="CT36" s="451"/>
      <c r="CU36" s="451"/>
      <c r="CV36" s="451"/>
      <c r="CW36" s="452"/>
      <c r="CX36" s="297" t="s">
        <v>5</v>
      </c>
      <c r="CY36" s="297"/>
      <c r="CZ36" s="519">
        <f t="shared" si="4"/>
        <v>0</v>
      </c>
      <c r="DA36" s="520"/>
      <c r="DB36" s="520"/>
      <c r="DC36" s="75" t="s">
        <v>5</v>
      </c>
      <c r="DD36" s="590"/>
      <c r="DE36" s="102" t="s">
        <v>10</v>
      </c>
      <c r="DG36" s="201">
        <v>28</v>
      </c>
    </row>
    <row r="37" spans="1:111" ht="22.5" customHeight="1" thickBot="1">
      <c r="A37" s="261"/>
      <c r="B37" s="515"/>
      <c r="C37" s="287" t="s">
        <v>11</v>
      </c>
      <c r="D37" s="287"/>
      <c r="E37" s="287"/>
      <c r="F37" s="450"/>
      <c r="G37" s="451"/>
      <c r="H37" s="451"/>
      <c r="I37" s="451"/>
      <c r="J37" s="452"/>
      <c r="K37" s="297" t="s">
        <v>5</v>
      </c>
      <c r="L37" s="301"/>
      <c r="M37" s="450"/>
      <c r="N37" s="451"/>
      <c r="O37" s="451"/>
      <c r="P37" s="451"/>
      <c r="Q37" s="452"/>
      <c r="R37" s="297" t="s">
        <v>5</v>
      </c>
      <c r="S37" s="301"/>
      <c r="T37" s="450"/>
      <c r="U37" s="451"/>
      <c r="V37" s="451"/>
      <c r="W37" s="451"/>
      <c r="X37" s="452"/>
      <c r="Y37" s="297" t="s">
        <v>5</v>
      </c>
      <c r="Z37" s="301"/>
      <c r="AA37" s="450"/>
      <c r="AB37" s="451"/>
      <c r="AC37" s="451"/>
      <c r="AD37" s="451"/>
      <c r="AE37" s="452"/>
      <c r="AF37" s="297" t="s">
        <v>5</v>
      </c>
      <c r="AG37" s="301"/>
      <c r="AH37" s="450"/>
      <c r="AI37" s="451"/>
      <c r="AJ37" s="451"/>
      <c r="AK37" s="451"/>
      <c r="AL37" s="452"/>
      <c r="AM37" s="297" t="s">
        <v>5</v>
      </c>
      <c r="AN37" s="301"/>
      <c r="AO37" s="450"/>
      <c r="AP37" s="451"/>
      <c r="AQ37" s="451"/>
      <c r="AR37" s="451"/>
      <c r="AS37" s="452"/>
      <c r="AT37" s="297" t="s">
        <v>5</v>
      </c>
      <c r="AU37" s="301"/>
      <c r="AV37" s="450"/>
      <c r="AW37" s="451"/>
      <c r="AX37" s="451"/>
      <c r="AY37" s="451"/>
      <c r="AZ37" s="452"/>
      <c r="BA37" s="297" t="s">
        <v>5</v>
      </c>
      <c r="BB37" s="301"/>
      <c r="BC37" s="450"/>
      <c r="BD37" s="451"/>
      <c r="BE37" s="451"/>
      <c r="BF37" s="451"/>
      <c r="BG37" s="452"/>
      <c r="BH37" s="297" t="s">
        <v>5</v>
      </c>
      <c r="BI37" s="301"/>
      <c r="BJ37" s="450"/>
      <c r="BK37" s="451"/>
      <c r="BL37" s="451"/>
      <c r="BM37" s="451"/>
      <c r="BN37" s="452"/>
      <c r="BO37" s="297" t="s">
        <v>5</v>
      </c>
      <c r="BP37" s="301"/>
      <c r="BQ37" s="450"/>
      <c r="BR37" s="451"/>
      <c r="BS37" s="451"/>
      <c r="BT37" s="451"/>
      <c r="BU37" s="452"/>
      <c r="BV37" s="297" t="s">
        <v>5</v>
      </c>
      <c r="BW37" s="301"/>
      <c r="BX37" s="450"/>
      <c r="BY37" s="451"/>
      <c r="BZ37" s="451"/>
      <c r="CA37" s="451"/>
      <c r="CB37" s="452"/>
      <c r="CC37" s="297" t="s">
        <v>5</v>
      </c>
      <c r="CD37" s="301"/>
      <c r="CE37" s="450"/>
      <c r="CF37" s="451"/>
      <c r="CG37" s="451"/>
      <c r="CH37" s="451"/>
      <c r="CI37" s="452"/>
      <c r="CJ37" s="297" t="s">
        <v>5</v>
      </c>
      <c r="CK37" s="297"/>
      <c r="CL37" s="450"/>
      <c r="CM37" s="451"/>
      <c r="CN37" s="451"/>
      <c r="CO37" s="451"/>
      <c r="CP37" s="452"/>
      <c r="CQ37" s="297" t="s">
        <v>5</v>
      </c>
      <c r="CR37" s="301"/>
      <c r="CS37" s="450"/>
      <c r="CT37" s="451"/>
      <c r="CU37" s="451"/>
      <c r="CV37" s="451"/>
      <c r="CW37" s="452"/>
      <c r="CX37" s="297" t="s">
        <v>5</v>
      </c>
      <c r="CY37" s="297"/>
      <c r="CZ37" s="519">
        <f t="shared" si="4"/>
        <v>0</v>
      </c>
      <c r="DA37" s="520"/>
      <c r="DB37" s="520"/>
      <c r="DC37" s="76" t="s">
        <v>5</v>
      </c>
      <c r="DD37" s="590"/>
      <c r="DE37" s="102" t="s">
        <v>11</v>
      </c>
      <c r="DG37" s="201">
        <v>29</v>
      </c>
    </row>
    <row r="38" spans="1:111" ht="22.5" customHeight="1" thickBot="1">
      <c r="A38" s="261"/>
      <c r="B38" s="515" t="s">
        <v>67</v>
      </c>
      <c r="C38" s="281"/>
      <c r="D38" s="281"/>
      <c r="E38" s="281"/>
      <c r="F38" s="450"/>
      <c r="G38" s="451"/>
      <c r="H38" s="451"/>
      <c r="I38" s="451"/>
      <c r="J38" s="452"/>
      <c r="K38" s="297" t="s">
        <v>5</v>
      </c>
      <c r="L38" s="301"/>
      <c r="M38" s="450"/>
      <c r="N38" s="451"/>
      <c r="O38" s="451"/>
      <c r="P38" s="451"/>
      <c r="Q38" s="452"/>
      <c r="R38" s="297" t="s">
        <v>5</v>
      </c>
      <c r="S38" s="301"/>
      <c r="T38" s="450"/>
      <c r="U38" s="451"/>
      <c r="V38" s="451"/>
      <c r="W38" s="451"/>
      <c r="X38" s="452"/>
      <c r="Y38" s="297" t="s">
        <v>5</v>
      </c>
      <c r="Z38" s="301"/>
      <c r="AA38" s="450"/>
      <c r="AB38" s="451"/>
      <c r="AC38" s="451"/>
      <c r="AD38" s="451"/>
      <c r="AE38" s="452"/>
      <c r="AF38" s="297" t="s">
        <v>5</v>
      </c>
      <c r="AG38" s="301"/>
      <c r="AH38" s="450"/>
      <c r="AI38" s="451"/>
      <c r="AJ38" s="451"/>
      <c r="AK38" s="451"/>
      <c r="AL38" s="452"/>
      <c r="AM38" s="297" t="s">
        <v>5</v>
      </c>
      <c r="AN38" s="301"/>
      <c r="AO38" s="450"/>
      <c r="AP38" s="451"/>
      <c r="AQ38" s="451"/>
      <c r="AR38" s="451"/>
      <c r="AS38" s="452"/>
      <c r="AT38" s="297" t="s">
        <v>5</v>
      </c>
      <c r="AU38" s="301"/>
      <c r="AV38" s="450"/>
      <c r="AW38" s="451"/>
      <c r="AX38" s="451"/>
      <c r="AY38" s="451"/>
      <c r="AZ38" s="452"/>
      <c r="BA38" s="297" t="s">
        <v>5</v>
      </c>
      <c r="BB38" s="301"/>
      <c r="BC38" s="450"/>
      <c r="BD38" s="451"/>
      <c r="BE38" s="451"/>
      <c r="BF38" s="451"/>
      <c r="BG38" s="452"/>
      <c r="BH38" s="297" t="s">
        <v>5</v>
      </c>
      <c r="BI38" s="301"/>
      <c r="BJ38" s="450"/>
      <c r="BK38" s="451"/>
      <c r="BL38" s="451"/>
      <c r="BM38" s="451"/>
      <c r="BN38" s="452"/>
      <c r="BO38" s="297" t="s">
        <v>5</v>
      </c>
      <c r="BP38" s="301"/>
      <c r="BQ38" s="450"/>
      <c r="BR38" s="451"/>
      <c r="BS38" s="451"/>
      <c r="BT38" s="451"/>
      <c r="BU38" s="452"/>
      <c r="BV38" s="297" t="s">
        <v>5</v>
      </c>
      <c r="BW38" s="301"/>
      <c r="BX38" s="450"/>
      <c r="BY38" s="451"/>
      <c r="BZ38" s="451"/>
      <c r="CA38" s="451"/>
      <c r="CB38" s="452"/>
      <c r="CC38" s="297" t="s">
        <v>5</v>
      </c>
      <c r="CD38" s="301"/>
      <c r="CE38" s="450"/>
      <c r="CF38" s="451"/>
      <c r="CG38" s="451"/>
      <c r="CH38" s="451"/>
      <c r="CI38" s="452"/>
      <c r="CJ38" s="297" t="s">
        <v>5</v>
      </c>
      <c r="CK38" s="297"/>
      <c r="CL38" s="450"/>
      <c r="CM38" s="451"/>
      <c r="CN38" s="451"/>
      <c r="CO38" s="451"/>
      <c r="CP38" s="452"/>
      <c r="CQ38" s="297" t="s">
        <v>5</v>
      </c>
      <c r="CR38" s="301"/>
      <c r="CS38" s="450"/>
      <c r="CT38" s="451"/>
      <c r="CU38" s="451"/>
      <c r="CV38" s="451"/>
      <c r="CW38" s="452"/>
      <c r="CX38" s="297" t="s">
        <v>5</v>
      </c>
      <c r="CY38" s="297"/>
      <c r="CZ38" s="519">
        <f t="shared" si="4"/>
        <v>0</v>
      </c>
      <c r="DA38" s="520"/>
      <c r="DB38" s="520"/>
      <c r="DC38" s="75" t="s">
        <v>5</v>
      </c>
      <c r="DD38" s="590" t="s">
        <v>67</v>
      </c>
      <c r="DE38" s="102">
        <f>C38</f>
        <v>0</v>
      </c>
      <c r="DG38" s="201" t="s">
        <v>186</v>
      </c>
    </row>
    <row r="39" spans="1:111" ht="22.5" customHeight="1" thickBot="1">
      <c r="A39" s="261"/>
      <c r="B39" s="515"/>
      <c r="C39" s="287"/>
      <c r="D39" s="287"/>
      <c r="E39" s="287"/>
      <c r="F39" s="450"/>
      <c r="G39" s="451"/>
      <c r="H39" s="451"/>
      <c r="I39" s="451"/>
      <c r="J39" s="452"/>
      <c r="K39" s="297" t="s">
        <v>5</v>
      </c>
      <c r="L39" s="301"/>
      <c r="M39" s="450"/>
      <c r="N39" s="451"/>
      <c r="O39" s="451"/>
      <c r="P39" s="451"/>
      <c r="Q39" s="452"/>
      <c r="R39" s="297" t="s">
        <v>5</v>
      </c>
      <c r="S39" s="301"/>
      <c r="T39" s="450"/>
      <c r="U39" s="451"/>
      <c r="V39" s="451"/>
      <c r="W39" s="451"/>
      <c r="X39" s="452"/>
      <c r="Y39" s="297" t="s">
        <v>5</v>
      </c>
      <c r="Z39" s="301"/>
      <c r="AA39" s="450"/>
      <c r="AB39" s="451"/>
      <c r="AC39" s="451"/>
      <c r="AD39" s="451"/>
      <c r="AE39" s="452"/>
      <c r="AF39" s="297" t="s">
        <v>5</v>
      </c>
      <c r="AG39" s="301"/>
      <c r="AH39" s="450"/>
      <c r="AI39" s="451"/>
      <c r="AJ39" s="451"/>
      <c r="AK39" s="451"/>
      <c r="AL39" s="452"/>
      <c r="AM39" s="297" t="s">
        <v>5</v>
      </c>
      <c r="AN39" s="301"/>
      <c r="AO39" s="450"/>
      <c r="AP39" s="451"/>
      <c r="AQ39" s="451"/>
      <c r="AR39" s="451"/>
      <c r="AS39" s="452"/>
      <c r="AT39" s="297" t="s">
        <v>5</v>
      </c>
      <c r="AU39" s="301"/>
      <c r="AV39" s="450"/>
      <c r="AW39" s="451"/>
      <c r="AX39" s="451"/>
      <c r="AY39" s="451"/>
      <c r="AZ39" s="452"/>
      <c r="BA39" s="297" t="s">
        <v>5</v>
      </c>
      <c r="BB39" s="301"/>
      <c r="BC39" s="450"/>
      <c r="BD39" s="451"/>
      <c r="BE39" s="451"/>
      <c r="BF39" s="451"/>
      <c r="BG39" s="452"/>
      <c r="BH39" s="297" t="s">
        <v>5</v>
      </c>
      <c r="BI39" s="301"/>
      <c r="BJ39" s="450"/>
      <c r="BK39" s="451"/>
      <c r="BL39" s="451"/>
      <c r="BM39" s="451"/>
      <c r="BN39" s="452"/>
      <c r="BO39" s="297" t="s">
        <v>5</v>
      </c>
      <c r="BP39" s="301"/>
      <c r="BQ39" s="450"/>
      <c r="BR39" s="451"/>
      <c r="BS39" s="451"/>
      <c r="BT39" s="451"/>
      <c r="BU39" s="452"/>
      <c r="BV39" s="297" t="s">
        <v>5</v>
      </c>
      <c r="BW39" s="301"/>
      <c r="BX39" s="450"/>
      <c r="BY39" s="451"/>
      <c r="BZ39" s="451"/>
      <c r="CA39" s="451"/>
      <c r="CB39" s="452"/>
      <c r="CC39" s="297" t="s">
        <v>5</v>
      </c>
      <c r="CD39" s="301"/>
      <c r="CE39" s="450"/>
      <c r="CF39" s="451"/>
      <c r="CG39" s="451"/>
      <c r="CH39" s="451"/>
      <c r="CI39" s="452"/>
      <c r="CJ39" s="297" t="s">
        <v>5</v>
      </c>
      <c r="CK39" s="297"/>
      <c r="CL39" s="450"/>
      <c r="CM39" s="451"/>
      <c r="CN39" s="451"/>
      <c r="CO39" s="451"/>
      <c r="CP39" s="452"/>
      <c r="CQ39" s="297" t="s">
        <v>5</v>
      </c>
      <c r="CR39" s="301"/>
      <c r="CS39" s="450"/>
      <c r="CT39" s="451"/>
      <c r="CU39" s="451"/>
      <c r="CV39" s="451"/>
      <c r="CW39" s="452"/>
      <c r="CX39" s="297" t="s">
        <v>5</v>
      </c>
      <c r="CY39" s="297"/>
      <c r="CZ39" s="519">
        <f t="shared" si="4"/>
        <v>0</v>
      </c>
      <c r="DA39" s="520"/>
      <c r="DB39" s="520"/>
      <c r="DC39" s="76" t="s">
        <v>5</v>
      </c>
      <c r="DD39" s="590"/>
      <c r="DE39" s="102">
        <f>C39</f>
        <v>0</v>
      </c>
    </row>
    <row r="40" spans="1:111" ht="27" customHeight="1" thickBot="1">
      <c r="B40" s="471" t="s">
        <v>69</v>
      </c>
      <c r="C40" s="472"/>
      <c r="D40" s="472"/>
      <c r="E40" s="473"/>
      <c r="F40" s="474">
        <f>F32+F33+F34+F35+F36+F37+F38+F39</f>
        <v>0</v>
      </c>
      <c r="G40" s="475"/>
      <c r="H40" s="475"/>
      <c r="I40" s="475"/>
      <c r="J40" s="475"/>
      <c r="K40" s="453" t="s">
        <v>5</v>
      </c>
      <c r="L40" s="454"/>
      <c r="M40" s="474">
        <f>M32+M33+M34+M35+M36+M37+M38+M39</f>
        <v>0</v>
      </c>
      <c r="N40" s="475"/>
      <c r="O40" s="475"/>
      <c r="P40" s="475"/>
      <c r="Q40" s="475"/>
      <c r="R40" s="453" t="s">
        <v>5</v>
      </c>
      <c r="S40" s="454"/>
      <c r="T40" s="474">
        <f>T32+T33+T34+T35+T36+T37+T38+T39</f>
        <v>0</v>
      </c>
      <c r="U40" s="475"/>
      <c r="V40" s="475"/>
      <c r="W40" s="475"/>
      <c r="X40" s="475"/>
      <c r="Y40" s="453" t="s">
        <v>5</v>
      </c>
      <c r="Z40" s="454"/>
      <c r="AA40" s="474">
        <f>AA32+AA33+AA34+AA35+AA36+AA37+AA38+AA39</f>
        <v>0</v>
      </c>
      <c r="AB40" s="475"/>
      <c r="AC40" s="475"/>
      <c r="AD40" s="475"/>
      <c r="AE40" s="475"/>
      <c r="AF40" s="453" t="s">
        <v>5</v>
      </c>
      <c r="AG40" s="454"/>
      <c r="AH40" s="474">
        <f>AH32+AH33+AH34+AH35+AH36+AH37+AH38+AH39</f>
        <v>0</v>
      </c>
      <c r="AI40" s="475"/>
      <c r="AJ40" s="475"/>
      <c r="AK40" s="475"/>
      <c r="AL40" s="475"/>
      <c r="AM40" s="453" t="s">
        <v>5</v>
      </c>
      <c r="AN40" s="454"/>
      <c r="AO40" s="474">
        <f>AO32+AO33+AO34+AO35+AO36+AO37+AO38+AO39</f>
        <v>0</v>
      </c>
      <c r="AP40" s="475"/>
      <c r="AQ40" s="475"/>
      <c r="AR40" s="475"/>
      <c r="AS40" s="475"/>
      <c r="AT40" s="453" t="s">
        <v>5</v>
      </c>
      <c r="AU40" s="454"/>
      <c r="AV40" s="474">
        <f>AV32+AV33+AV34+AV35+AV36+AV37+AV38+AV39</f>
        <v>0</v>
      </c>
      <c r="AW40" s="475"/>
      <c r="AX40" s="475"/>
      <c r="AY40" s="475"/>
      <c r="AZ40" s="475"/>
      <c r="BA40" s="453" t="s">
        <v>5</v>
      </c>
      <c r="BB40" s="454"/>
      <c r="BC40" s="474">
        <f>BC32+BC33+BC34+BC35+BC36+BC37+BC38+BC39</f>
        <v>0</v>
      </c>
      <c r="BD40" s="475"/>
      <c r="BE40" s="475"/>
      <c r="BF40" s="475"/>
      <c r="BG40" s="475"/>
      <c r="BH40" s="453" t="s">
        <v>5</v>
      </c>
      <c r="BI40" s="454"/>
      <c r="BJ40" s="474">
        <f>BJ32+BJ33+BJ34+BJ35+BJ36+BJ37+BJ38+BJ39</f>
        <v>0</v>
      </c>
      <c r="BK40" s="475"/>
      <c r="BL40" s="475"/>
      <c r="BM40" s="475"/>
      <c r="BN40" s="475"/>
      <c r="BO40" s="453" t="s">
        <v>5</v>
      </c>
      <c r="BP40" s="454"/>
      <c r="BQ40" s="474">
        <f>BQ32+BQ33+BQ34+BQ35+BQ36+BQ37+BQ38+BQ39</f>
        <v>0</v>
      </c>
      <c r="BR40" s="475"/>
      <c r="BS40" s="475"/>
      <c r="BT40" s="475"/>
      <c r="BU40" s="475"/>
      <c r="BV40" s="453" t="s">
        <v>5</v>
      </c>
      <c r="BW40" s="454"/>
      <c r="BX40" s="474">
        <f>BX32+BX33+BX34+BX35+BX36+BX37+BX38+BX39</f>
        <v>0</v>
      </c>
      <c r="BY40" s="475"/>
      <c r="BZ40" s="475"/>
      <c r="CA40" s="475"/>
      <c r="CB40" s="475"/>
      <c r="CC40" s="453" t="s">
        <v>5</v>
      </c>
      <c r="CD40" s="454"/>
      <c r="CE40" s="474">
        <f>CE32+CE33+CE34+CE35+CE36+CE37+CE38+CE39</f>
        <v>0</v>
      </c>
      <c r="CF40" s="475"/>
      <c r="CG40" s="475"/>
      <c r="CH40" s="475"/>
      <c r="CI40" s="475"/>
      <c r="CJ40" s="453" t="s">
        <v>5</v>
      </c>
      <c r="CK40" s="453"/>
      <c r="CL40" s="518">
        <f>CL32+CL33+CL34+CL35+CL36+CL37+CL38+CL39</f>
        <v>0</v>
      </c>
      <c r="CM40" s="475"/>
      <c r="CN40" s="475"/>
      <c r="CO40" s="475"/>
      <c r="CP40" s="475"/>
      <c r="CQ40" s="453" t="s">
        <v>5</v>
      </c>
      <c r="CR40" s="454"/>
      <c r="CS40" s="474">
        <f>CS32+CS33+CS34+CS35+CS36+CS37+CS38+CS39</f>
        <v>0</v>
      </c>
      <c r="CT40" s="475"/>
      <c r="CU40" s="475"/>
      <c r="CV40" s="475"/>
      <c r="CW40" s="475"/>
      <c r="CX40" s="453" t="s">
        <v>5</v>
      </c>
      <c r="CY40" s="453"/>
      <c r="CZ40" s="536">
        <f>F40+M40+T40+AA40+AH40+AO40+AV40+BC40+BJ40+BQ40+BX40+CE40+CL40+CS40</f>
        <v>0</v>
      </c>
      <c r="DA40" s="537"/>
      <c r="DB40" s="538"/>
      <c r="DC40" s="80" t="s">
        <v>5</v>
      </c>
      <c r="DD40" s="275" t="s">
        <v>69</v>
      </c>
      <c r="DE40" s="591"/>
    </row>
    <row r="41" spans="1:111" ht="30" customHeight="1" thickTop="1" thickBot="1">
      <c r="B41" s="482" t="s">
        <v>70</v>
      </c>
      <c r="C41" s="483"/>
      <c r="D41" s="483"/>
      <c r="E41" s="483"/>
      <c r="F41" s="478" t="e">
        <f>F31-F40</f>
        <v>#DIV/0!</v>
      </c>
      <c r="G41" s="479"/>
      <c r="H41" s="479"/>
      <c r="I41" s="479"/>
      <c r="J41" s="479"/>
      <c r="K41" s="476" t="s">
        <v>5</v>
      </c>
      <c r="L41" s="477"/>
      <c r="M41" s="478" t="e">
        <f>M31-M40</f>
        <v>#DIV/0!</v>
      </c>
      <c r="N41" s="479"/>
      <c r="O41" s="479"/>
      <c r="P41" s="479"/>
      <c r="Q41" s="479"/>
      <c r="R41" s="476" t="s">
        <v>5</v>
      </c>
      <c r="S41" s="477"/>
      <c r="T41" s="478" t="e">
        <f>T31-T40</f>
        <v>#DIV/0!</v>
      </c>
      <c r="U41" s="479"/>
      <c r="V41" s="479"/>
      <c r="W41" s="479"/>
      <c r="X41" s="479"/>
      <c r="Y41" s="476" t="s">
        <v>5</v>
      </c>
      <c r="Z41" s="477"/>
      <c r="AA41" s="478" t="e">
        <f>AA31-AA40</f>
        <v>#DIV/0!</v>
      </c>
      <c r="AB41" s="479"/>
      <c r="AC41" s="479"/>
      <c r="AD41" s="479"/>
      <c r="AE41" s="479"/>
      <c r="AF41" s="476" t="s">
        <v>5</v>
      </c>
      <c r="AG41" s="477"/>
      <c r="AH41" s="478" t="e">
        <f>AH31-AH40</f>
        <v>#DIV/0!</v>
      </c>
      <c r="AI41" s="479"/>
      <c r="AJ41" s="479"/>
      <c r="AK41" s="479"/>
      <c r="AL41" s="479"/>
      <c r="AM41" s="476" t="s">
        <v>5</v>
      </c>
      <c r="AN41" s="477"/>
      <c r="AO41" s="478" t="e">
        <f>AO31-AO40</f>
        <v>#DIV/0!</v>
      </c>
      <c r="AP41" s="479"/>
      <c r="AQ41" s="479"/>
      <c r="AR41" s="479"/>
      <c r="AS41" s="479"/>
      <c r="AT41" s="476" t="s">
        <v>5</v>
      </c>
      <c r="AU41" s="477"/>
      <c r="AV41" s="478" t="e">
        <f>AV31-AV40</f>
        <v>#DIV/0!</v>
      </c>
      <c r="AW41" s="479"/>
      <c r="AX41" s="479"/>
      <c r="AY41" s="479"/>
      <c r="AZ41" s="479"/>
      <c r="BA41" s="476" t="s">
        <v>5</v>
      </c>
      <c r="BB41" s="477"/>
      <c r="BC41" s="478" t="e">
        <f>BC31-BC40</f>
        <v>#DIV/0!</v>
      </c>
      <c r="BD41" s="479"/>
      <c r="BE41" s="479"/>
      <c r="BF41" s="479"/>
      <c r="BG41" s="479"/>
      <c r="BH41" s="476" t="s">
        <v>5</v>
      </c>
      <c r="BI41" s="477"/>
      <c r="BJ41" s="478" t="e">
        <f>BJ31-BJ40</f>
        <v>#DIV/0!</v>
      </c>
      <c r="BK41" s="479"/>
      <c r="BL41" s="479"/>
      <c r="BM41" s="479"/>
      <c r="BN41" s="479"/>
      <c r="BO41" s="476" t="s">
        <v>5</v>
      </c>
      <c r="BP41" s="477"/>
      <c r="BQ41" s="478" t="e">
        <f>BQ31-BQ40</f>
        <v>#DIV/0!</v>
      </c>
      <c r="BR41" s="479"/>
      <c r="BS41" s="479"/>
      <c r="BT41" s="479"/>
      <c r="BU41" s="479"/>
      <c r="BV41" s="476" t="s">
        <v>5</v>
      </c>
      <c r="BW41" s="477"/>
      <c r="BX41" s="478" t="e">
        <f>BX31-BX40</f>
        <v>#DIV/0!</v>
      </c>
      <c r="BY41" s="479"/>
      <c r="BZ41" s="479"/>
      <c r="CA41" s="479"/>
      <c r="CB41" s="479"/>
      <c r="CC41" s="476" t="s">
        <v>5</v>
      </c>
      <c r="CD41" s="477"/>
      <c r="CE41" s="478" t="e">
        <f>CE31-CE40</f>
        <v>#DIV/0!</v>
      </c>
      <c r="CF41" s="479"/>
      <c r="CG41" s="479"/>
      <c r="CH41" s="479"/>
      <c r="CI41" s="479"/>
      <c r="CJ41" s="476" t="s">
        <v>5</v>
      </c>
      <c r="CK41" s="476"/>
      <c r="CL41" s="521">
        <f>CL31-CL40</f>
        <v>0</v>
      </c>
      <c r="CM41" s="479"/>
      <c r="CN41" s="479"/>
      <c r="CO41" s="479"/>
      <c r="CP41" s="479"/>
      <c r="CQ41" s="476" t="s">
        <v>5</v>
      </c>
      <c r="CR41" s="477"/>
      <c r="CS41" s="478">
        <f>CS31-CS40</f>
        <v>0</v>
      </c>
      <c r="CT41" s="479"/>
      <c r="CU41" s="479"/>
      <c r="CV41" s="479"/>
      <c r="CW41" s="479"/>
      <c r="CX41" s="476" t="s">
        <v>5</v>
      </c>
      <c r="CY41" s="476"/>
      <c r="CZ41" s="539" t="e">
        <f>CZ31-CZ40</f>
        <v>#DIV/0!</v>
      </c>
      <c r="DA41" s="540"/>
      <c r="DB41" s="540"/>
      <c r="DC41" s="99" t="s">
        <v>5</v>
      </c>
      <c r="DD41" s="592" t="s">
        <v>70</v>
      </c>
      <c r="DE41" s="593"/>
    </row>
    <row r="42" spans="1:111" ht="14.25" thickTop="1"/>
  </sheetData>
  <sheetProtection sheet="1" objects="1" scenarios="1"/>
  <mergeCells count="1021">
    <mergeCell ref="AM2:AV3"/>
    <mergeCell ref="AW2:AY3"/>
    <mergeCell ref="AK2:AL3"/>
    <mergeCell ref="BQ28:BU28"/>
    <mergeCell ref="BV28:BW28"/>
    <mergeCell ref="BX28:CB28"/>
    <mergeCell ref="CC28:CD28"/>
    <mergeCell ref="CE28:CI28"/>
    <mergeCell ref="CJ28:CK28"/>
    <mergeCell ref="M28:Q28"/>
    <mergeCell ref="T28:X28"/>
    <mergeCell ref="Y28:Z28"/>
    <mergeCell ref="AA28:AE28"/>
    <mergeCell ref="AF28:AG28"/>
    <mergeCell ref="AH28:AL28"/>
    <mergeCell ref="AM28:AN28"/>
    <mergeCell ref="AO28:AS28"/>
    <mergeCell ref="AT28:AU28"/>
    <mergeCell ref="AV28:AZ28"/>
    <mergeCell ref="BA28:BB28"/>
    <mergeCell ref="BC28:BG28"/>
    <mergeCell ref="BH28:BI28"/>
    <mergeCell ref="BJ28:BN28"/>
    <mergeCell ref="CG5:CI5"/>
    <mergeCell ref="BA13:BB13"/>
    <mergeCell ref="BH13:BI13"/>
    <mergeCell ref="CB7:CD7"/>
    <mergeCell ref="BX7:CA7"/>
    <mergeCell ref="CA12:CB12"/>
    <mergeCell ref="CE12:CF12"/>
    <mergeCell ref="CH12:CI12"/>
    <mergeCell ref="CC9:CD9"/>
    <mergeCell ref="BD1:BF1"/>
    <mergeCell ref="BG1:BI1"/>
    <mergeCell ref="CZ9:DA9"/>
    <mergeCell ref="CZ19:DB19"/>
    <mergeCell ref="C20:E20"/>
    <mergeCell ref="F20:J20"/>
    <mergeCell ref="DD38:DD39"/>
    <mergeCell ref="DD40:DE40"/>
    <mergeCell ref="DD41:DE41"/>
    <mergeCell ref="CJ5:DE5"/>
    <mergeCell ref="CL7:CN7"/>
    <mergeCell ref="CS7:CU7"/>
    <mergeCell ref="DD29:DE29"/>
    <mergeCell ref="DD30:DE30"/>
    <mergeCell ref="DD31:DE31"/>
    <mergeCell ref="DD32:DD37"/>
    <mergeCell ref="DD26:DE26"/>
    <mergeCell ref="DD27:DE27"/>
    <mergeCell ref="DD28:DE28"/>
    <mergeCell ref="DD24:DE24"/>
    <mergeCell ref="DD25:DE25"/>
    <mergeCell ref="CZ7:DC8"/>
    <mergeCell ref="CS9:CY9"/>
    <mergeCell ref="DD7:DE8"/>
    <mergeCell ref="DD9:DE9"/>
    <mergeCell ref="DD10:DE10"/>
    <mergeCell ref="DD11:DE11"/>
    <mergeCell ref="DD12:DE12"/>
    <mergeCell ref="DD13:DE13"/>
    <mergeCell ref="DD14:DE14"/>
    <mergeCell ref="BO28:BP28"/>
    <mergeCell ref="DD16:DE16"/>
    <mergeCell ref="DD17:DE17"/>
    <mergeCell ref="DD18:DD21"/>
    <mergeCell ref="DD22:DD23"/>
    <mergeCell ref="AZ5:BD5"/>
    <mergeCell ref="BE5:BG5"/>
    <mergeCell ref="BH5:BM5"/>
    <mergeCell ref="BN5:BP5"/>
    <mergeCell ref="BQ5:BV5"/>
    <mergeCell ref="BW5:BZ5"/>
    <mergeCell ref="CA5:CF5"/>
    <mergeCell ref="BJ13:BK13"/>
    <mergeCell ref="BM13:BN13"/>
    <mergeCell ref="BQ13:BR13"/>
    <mergeCell ref="BT13:BU13"/>
    <mergeCell ref="BX13:BY13"/>
    <mergeCell ref="CA13:CB13"/>
    <mergeCell ref="CE13:CF13"/>
    <mergeCell ref="CH13:CI13"/>
    <mergeCell ref="BV15:BW15"/>
    <mergeCell ref="BA14:BB14"/>
    <mergeCell ref="BA15:BB15"/>
    <mergeCell ref="BH14:BI14"/>
    <mergeCell ref="BH15:BI15"/>
    <mergeCell ref="BJ14:BN14"/>
    <mergeCell ref="BQ14:BU14"/>
    <mergeCell ref="CZ17:DB17"/>
    <mergeCell ref="CZ18:DB18"/>
    <mergeCell ref="DD15:DE15"/>
    <mergeCell ref="BX12:BY12"/>
    <mergeCell ref="BX11:CB11"/>
    <mergeCell ref="BX15:CB15"/>
    <mergeCell ref="K11:L11"/>
    <mergeCell ref="K12:L12"/>
    <mergeCell ref="R11:S11"/>
    <mergeCell ref="R12:S12"/>
    <mergeCell ref="AP5:AU5"/>
    <mergeCell ref="BQ11:BU11"/>
    <mergeCell ref="Y9:Z9"/>
    <mergeCell ref="Y10:Z10"/>
    <mergeCell ref="Y11:Z11"/>
    <mergeCell ref="BQ7:BT7"/>
    <mergeCell ref="BN7:BP7"/>
    <mergeCell ref="BJ7:BM7"/>
    <mergeCell ref="BG7:BI7"/>
    <mergeCell ref="BC7:BF7"/>
    <mergeCell ref="AZ7:BB7"/>
    <mergeCell ref="BJ11:BN11"/>
    <mergeCell ref="Y12:Z12"/>
    <mergeCell ref="BA12:BB12"/>
    <mergeCell ref="BH9:BI9"/>
    <mergeCell ref="BH10:BI10"/>
    <mergeCell ref="BH11:BI11"/>
    <mergeCell ref="BH12:BI12"/>
    <mergeCell ref="BO9:BP9"/>
    <mergeCell ref="BO11:BP11"/>
    <mergeCell ref="BO12:BP12"/>
    <mergeCell ref="AV12:AW12"/>
    <mergeCell ref="AY12:AZ12"/>
    <mergeCell ref="I3:L3"/>
    <mergeCell ref="H5:I5"/>
    <mergeCell ref="J5:Q5"/>
    <mergeCell ref="T5:U5"/>
    <mergeCell ref="AV5:AY5"/>
    <mergeCell ref="AL5:AO5"/>
    <mergeCell ref="BJ12:BK12"/>
    <mergeCell ref="BM12:BN12"/>
    <mergeCell ref="BQ12:BR12"/>
    <mergeCell ref="BT12:BU12"/>
    <mergeCell ref="AM12:AN12"/>
    <mergeCell ref="AM13:AN13"/>
    <mergeCell ref="BJ15:BN15"/>
    <mergeCell ref="BQ15:BU15"/>
    <mergeCell ref="AV10:AZ10"/>
    <mergeCell ref="BC10:BG10"/>
    <mergeCell ref="W12:X12"/>
    <mergeCell ref="AA12:AB12"/>
    <mergeCell ref="AD12:AE12"/>
    <mergeCell ref="T13:U13"/>
    <mergeCell ref="W13:X13"/>
    <mergeCell ref="AA13:AB13"/>
    <mergeCell ref="AD13:AE13"/>
    <mergeCell ref="AH12:AI12"/>
    <mergeCell ref="AA10:AE10"/>
    <mergeCell ref="M10:Q10"/>
    <mergeCell ref="T10:X10"/>
    <mergeCell ref="F15:J15"/>
    <mergeCell ref="AK12:AL12"/>
    <mergeCell ref="BA9:BB9"/>
    <mergeCell ref="BA10:BB10"/>
    <mergeCell ref="BA11:BB11"/>
    <mergeCell ref="CC11:CD11"/>
    <mergeCell ref="CC12:CD12"/>
    <mergeCell ref="CC13:CD13"/>
    <mergeCell ref="BU7:BW7"/>
    <mergeCell ref="BC12:BD12"/>
    <mergeCell ref="BF12:BG12"/>
    <mergeCell ref="CC14:CD14"/>
    <mergeCell ref="CC15:CD15"/>
    <mergeCell ref="CJ9:CK9"/>
    <mergeCell ref="CJ10:CK10"/>
    <mergeCell ref="CJ11:CK11"/>
    <mergeCell ref="CJ12:CK12"/>
    <mergeCell ref="CJ13:CK13"/>
    <mergeCell ref="CJ14:CK14"/>
    <mergeCell ref="CJ15:CK15"/>
    <mergeCell ref="BO15:BP15"/>
    <mergeCell ref="BV9:BW9"/>
    <mergeCell ref="BV10:BW10"/>
    <mergeCell ref="BV11:BW11"/>
    <mergeCell ref="BV12:BW12"/>
    <mergeCell ref="BV13:BW13"/>
    <mergeCell ref="BV14:BW14"/>
    <mergeCell ref="AF13:AG13"/>
    <mergeCell ref="AF14:AG14"/>
    <mergeCell ref="AF15:AG15"/>
    <mergeCell ref="AH13:AI13"/>
    <mergeCell ref="AK13:AL13"/>
    <mergeCell ref="AO13:AP13"/>
    <mergeCell ref="AR13:AS13"/>
    <mergeCell ref="AH10:AL10"/>
    <mergeCell ref="BC9:BG9"/>
    <mergeCell ref="BJ9:BN9"/>
    <mergeCell ref="BQ9:BU9"/>
    <mergeCell ref="BX9:CB9"/>
    <mergeCell ref="BJ10:BN10"/>
    <mergeCell ref="BQ10:BU10"/>
    <mergeCell ref="BX10:CB10"/>
    <mergeCell ref="AO12:AP12"/>
    <mergeCell ref="CJ26:CK26"/>
    <mergeCell ref="CJ17:CK17"/>
    <mergeCell ref="BV18:BW18"/>
    <mergeCell ref="CC18:CD18"/>
    <mergeCell ref="CJ18:CK18"/>
    <mergeCell ref="BV19:BW19"/>
    <mergeCell ref="CC19:CD19"/>
    <mergeCell ref="CJ19:CK19"/>
    <mergeCell ref="BV21:BW21"/>
    <mergeCell ref="CC21:CD21"/>
    <mergeCell ref="CJ21:CK21"/>
    <mergeCell ref="BQ16:BU16"/>
    <mergeCell ref="AO24:AS24"/>
    <mergeCell ref="BH20:BI20"/>
    <mergeCell ref="BJ20:BN20"/>
    <mergeCell ref="CC20:CD20"/>
    <mergeCell ref="CC27:CD27"/>
    <mergeCell ref="CJ27:CK27"/>
    <mergeCell ref="AM14:AN14"/>
    <mergeCell ref="AM15:AN15"/>
    <mergeCell ref="AT9:AU9"/>
    <mergeCell ref="AT10:AU10"/>
    <mergeCell ref="AT11:AU11"/>
    <mergeCell ref="AT12:AU12"/>
    <mergeCell ref="AT13:AU13"/>
    <mergeCell ref="AT14:AU14"/>
    <mergeCell ref="AT15:AU15"/>
    <mergeCell ref="AV13:AW13"/>
    <mergeCell ref="AY13:AZ13"/>
    <mergeCell ref="BC13:BD13"/>
    <mergeCell ref="BF13:BG13"/>
    <mergeCell ref="BO26:BP26"/>
    <mergeCell ref="AT25:AU25"/>
    <mergeCell ref="BA25:BB25"/>
    <mergeCell ref="BH25:BI25"/>
    <mergeCell ref="BO25:BP25"/>
    <mergeCell ref="AT26:AU26"/>
    <mergeCell ref="BA26:BB26"/>
    <mergeCell ref="BH26:BI26"/>
    <mergeCell ref="AT16:AU16"/>
    <mergeCell ref="BA16:BB16"/>
    <mergeCell ref="BH16:BI16"/>
    <mergeCell ref="AT17:AU17"/>
    <mergeCell ref="AT18:AU18"/>
    <mergeCell ref="AT19:AU19"/>
    <mergeCell ref="AO10:AS10"/>
    <mergeCell ref="CC17:CD17"/>
    <mergeCell ref="CC10:CD10"/>
    <mergeCell ref="BX30:CB30"/>
    <mergeCell ref="AV26:AZ26"/>
    <mergeCell ref="BC26:BG26"/>
    <mergeCell ref="BJ29:BN29"/>
    <mergeCell ref="BQ29:BU29"/>
    <mergeCell ref="BX29:CB29"/>
    <mergeCell ref="BJ25:BN25"/>
    <mergeCell ref="BQ25:BU25"/>
    <mergeCell ref="BX25:CB25"/>
    <mergeCell ref="BJ17:BN17"/>
    <mergeCell ref="BQ17:BU17"/>
    <mergeCell ref="BX17:CB17"/>
    <mergeCell ref="BV25:BW25"/>
    <mergeCell ref="CC25:CD25"/>
    <mergeCell ref="BA17:BB17"/>
    <mergeCell ref="BH17:BI17"/>
    <mergeCell ref="BA18:BB18"/>
    <mergeCell ref="BH18:BI18"/>
    <mergeCell ref="BA19:BB19"/>
    <mergeCell ref="BX26:CB26"/>
    <mergeCell ref="BJ24:BN24"/>
    <mergeCell ref="BQ24:BU24"/>
    <mergeCell ref="BX24:CB24"/>
    <mergeCell ref="BO17:BP17"/>
    <mergeCell ref="BO18:BP18"/>
    <mergeCell ref="BO19:BP19"/>
    <mergeCell ref="BO21:BP21"/>
    <mergeCell ref="BO22:BP22"/>
    <mergeCell ref="BQ19:BU19"/>
    <mergeCell ref="BQ18:BU18"/>
    <mergeCell ref="BX18:CB18"/>
    <mergeCell ref="BV27:BW27"/>
    <mergeCell ref="AM30:AN30"/>
    <mergeCell ref="AT30:AU30"/>
    <mergeCell ref="BA30:BB30"/>
    <mergeCell ref="BH30:BI30"/>
    <mergeCell ref="T27:X27"/>
    <mergeCell ref="AA27:AE27"/>
    <mergeCell ref="AO18:AS18"/>
    <mergeCell ref="AO21:AS21"/>
    <mergeCell ref="BC29:BG29"/>
    <mergeCell ref="AT27:AU27"/>
    <mergeCell ref="AO25:AS25"/>
    <mergeCell ref="AV25:AZ25"/>
    <mergeCell ref="BC25:BG25"/>
    <mergeCell ref="AF25:AG25"/>
    <mergeCell ref="AM25:AN25"/>
    <mergeCell ref="AF26:AG26"/>
    <mergeCell ref="AA25:AE25"/>
    <mergeCell ref="AH25:AL25"/>
    <mergeCell ref="AF27:AG27"/>
    <mergeCell ref="AM27:AN27"/>
    <mergeCell ref="BC21:BG21"/>
    <mergeCell ref="AV24:AZ24"/>
    <mergeCell ref="BC24:BG24"/>
    <mergeCell ref="T18:X18"/>
    <mergeCell ref="AA18:AE18"/>
    <mergeCell ref="BA23:BB23"/>
    <mergeCell ref="BC19:BG19"/>
    <mergeCell ref="AV23:AZ23"/>
    <mergeCell ref="AT23:AU23"/>
    <mergeCell ref="AH18:AL18"/>
    <mergeCell ref="AO22:AS22"/>
    <mergeCell ref="AV22:AZ22"/>
    <mergeCell ref="AM31:AN31"/>
    <mergeCell ref="AT31:AU31"/>
    <mergeCell ref="BA31:BB31"/>
    <mergeCell ref="AV29:AZ29"/>
    <mergeCell ref="CQ30:CR30"/>
    <mergeCell ref="CX30:CY30"/>
    <mergeCell ref="CQ31:CR31"/>
    <mergeCell ref="CX31:CY31"/>
    <mergeCell ref="CC29:CD29"/>
    <mergeCell ref="CJ29:CK29"/>
    <mergeCell ref="BO30:BP30"/>
    <mergeCell ref="BV30:BW30"/>
    <mergeCell ref="CC30:CD30"/>
    <mergeCell ref="CJ30:CK30"/>
    <mergeCell ref="BO31:BP31"/>
    <mergeCell ref="BV31:BW31"/>
    <mergeCell ref="CS10:CY29"/>
    <mergeCell ref="CL10:CR29"/>
    <mergeCell ref="BX27:CB27"/>
    <mergeCell ref="CE27:CI27"/>
    <mergeCell ref="BA27:BB27"/>
    <mergeCell ref="BH27:BI27"/>
    <mergeCell ref="BO27:BP27"/>
    <mergeCell ref="BO16:BP16"/>
    <mergeCell ref="BV16:BW16"/>
    <mergeCell ref="CC16:CD16"/>
    <mergeCell ref="BO10:BP10"/>
    <mergeCell ref="BO13:BP13"/>
    <mergeCell ref="BV26:BW26"/>
    <mergeCell ref="CC26:CD26"/>
    <mergeCell ref="BJ26:BN26"/>
    <mergeCell ref="BQ26:BU26"/>
    <mergeCell ref="R28:S28"/>
    <mergeCell ref="R29:S29"/>
    <mergeCell ref="R30:S30"/>
    <mergeCell ref="R31:S31"/>
    <mergeCell ref="Y29:Z29"/>
    <mergeCell ref="AF29:AG29"/>
    <mergeCell ref="Y30:Z30"/>
    <mergeCell ref="AF30:AG30"/>
    <mergeCell ref="Y31:Z31"/>
    <mergeCell ref="CX37:CY37"/>
    <mergeCell ref="CQ38:CR38"/>
    <mergeCell ref="CX38:CY38"/>
    <mergeCell ref="CQ39:CR39"/>
    <mergeCell ref="CX39:CY39"/>
    <mergeCell ref="CQ40:CR40"/>
    <mergeCell ref="CX40:CY40"/>
    <mergeCell ref="CQ41:CR41"/>
    <mergeCell ref="CJ40:CK40"/>
    <mergeCell ref="BO41:BP41"/>
    <mergeCell ref="BV41:BW41"/>
    <mergeCell ref="CC41:CD41"/>
    <mergeCell ref="CJ41:CK41"/>
    <mergeCell ref="BJ41:BN41"/>
    <mergeCell ref="BQ41:BU41"/>
    <mergeCell ref="BX41:CB41"/>
    <mergeCell ref="CE41:CI41"/>
    <mergeCell ref="CE40:CI40"/>
    <mergeCell ref="CC40:CD40"/>
    <mergeCell ref="BJ40:BN40"/>
    <mergeCell ref="BQ40:BU40"/>
    <mergeCell ref="BX40:CB40"/>
    <mergeCell ref="BV40:BW40"/>
    <mergeCell ref="BO39:BP39"/>
    <mergeCell ref="BV39:BW39"/>
    <mergeCell ref="CC39:CD39"/>
    <mergeCell ref="CJ39:CK39"/>
    <mergeCell ref="CJ34:CK34"/>
    <mergeCell ref="BO35:BP35"/>
    <mergeCell ref="BV35:BW35"/>
    <mergeCell ref="CC35:CD35"/>
    <mergeCell ref="CJ35:CK35"/>
    <mergeCell ref="BO36:BP36"/>
    <mergeCell ref="BV36:BW36"/>
    <mergeCell ref="CC36:CD36"/>
    <mergeCell ref="CJ36:CK36"/>
    <mergeCell ref="BQ36:BU36"/>
    <mergeCell ref="BX36:CB36"/>
    <mergeCell ref="CE36:CI36"/>
    <mergeCell ref="BQ37:BU37"/>
    <mergeCell ref="BQ35:BU35"/>
    <mergeCell ref="BX35:CB35"/>
    <mergeCell ref="CE35:CI35"/>
    <mergeCell ref="BX38:CB38"/>
    <mergeCell ref="CE38:CI38"/>
    <mergeCell ref="BO34:BP34"/>
    <mergeCell ref="BV34:BW34"/>
    <mergeCell ref="BA38:BB38"/>
    <mergeCell ref="BH38:BI38"/>
    <mergeCell ref="AM39:AN39"/>
    <mergeCell ref="AT39:AU39"/>
    <mergeCell ref="BA39:BB39"/>
    <mergeCell ref="BH39:BI39"/>
    <mergeCell ref="AM40:AN40"/>
    <mergeCell ref="AT40:AU40"/>
    <mergeCell ref="BA40:BB40"/>
    <mergeCell ref="BH40:BI40"/>
    <mergeCell ref="AO38:AS38"/>
    <mergeCell ref="AV38:AZ38"/>
    <mergeCell ref="BC38:BG38"/>
    <mergeCell ref="AM38:AN38"/>
    <mergeCell ref="AM41:AN41"/>
    <mergeCell ref="AO41:AS41"/>
    <mergeCell ref="AV41:AZ41"/>
    <mergeCell ref="BC41:BG41"/>
    <mergeCell ref="AO40:AS40"/>
    <mergeCell ref="AV40:AZ40"/>
    <mergeCell ref="BC40:BG40"/>
    <mergeCell ref="AT36:AU36"/>
    <mergeCell ref="BA36:BB36"/>
    <mergeCell ref="BH36:BI36"/>
    <mergeCell ref="AM37:AN37"/>
    <mergeCell ref="AT37:AU37"/>
    <mergeCell ref="BA37:BB37"/>
    <mergeCell ref="BH37:BI37"/>
    <mergeCell ref="AT32:AU32"/>
    <mergeCell ref="BA32:BB32"/>
    <mergeCell ref="BH32:BI32"/>
    <mergeCell ref="AM33:AN33"/>
    <mergeCell ref="AT33:AU33"/>
    <mergeCell ref="BA33:BB33"/>
    <mergeCell ref="BH33:BI33"/>
    <mergeCell ref="AM34:AN34"/>
    <mergeCell ref="AT34:AU34"/>
    <mergeCell ref="BA34:BB34"/>
    <mergeCell ref="BH34:BI34"/>
    <mergeCell ref="AV35:AZ35"/>
    <mergeCell ref="BC35:BG35"/>
    <mergeCell ref="AO36:AS36"/>
    <mergeCell ref="AV34:AZ34"/>
    <mergeCell ref="BC34:BG34"/>
    <mergeCell ref="AM32:AN32"/>
    <mergeCell ref="AM35:AN35"/>
    <mergeCell ref="AO37:AS37"/>
    <mergeCell ref="AO32:AS32"/>
    <mergeCell ref="AV32:AZ32"/>
    <mergeCell ref="BC32:BG32"/>
    <mergeCell ref="Y32:Z32"/>
    <mergeCell ref="AF32:AG32"/>
    <mergeCell ref="Y33:Z33"/>
    <mergeCell ref="AF33:AG33"/>
    <mergeCell ref="Y34:Z34"/>
    <mergeCell ref="AF34:AG34"/>
    <mergeCell ref="Y35:Z35"/>
    <mergeCell ref="AF35:AG35"/>
    <mergeCell ref="Y36:Z36"/>
    <mergeCell ref="AF36:AG36"/>
    <mergeCell ref="AA36:AE36"/>
    <mergeCell ref="AH36:AL36"/>
    <mergeCell ref="T34:X34"/>
    <mergeCell ref="AA34:AE34"/>
    <mergeCell ref="AM36:AN36"/>
    <mergeCell ref="AA38:AE38"/>
    <mergeCell ref="AH38:AL38"/>
    <mergeCell ref="T36:X36"/>
    <mergeCell ref="AH33:AL33"/>
    <mergeCell ref="K32:L32"/>
    <mergeCell ref="K33:L33"/>
    <mergeCell ref="K34:L34"/>
    <mergeCell ref="K35:L35"/>
    <mergeCell ref="AS7:AU7"/>
    <mergeCell ref="AO7:AR7"/>
    <mergeCell ref="AL7:AN7"/>
    <mergeCell ref="AH7:AK7"/>
    <mergeCell ref="AE7:AG7"/>
    <mergeCell ref="AA7:AD7"/>
    <mergeCell ref="X7:Z7"/>
    <mergeCell ref="T7:W7"/>
    <mergeCell ref="AO30:AS30"/>
    <mergeCell ref="AO23:AS23"/>
    <mergeCell ref="K13:L13"/>
    <mergeCell ref="K14:L14"/>
    <mergeCell ref="K15:L15"/>
    <mergeCell ref="R35:S35"/>
    <mergeCell ref="K17:L17"/>
    <mergeCell ref="K18:L18"/>
    <mergeCell ref="K19:L19"/>
    <mergeCell ref="K21:L21"/>
    <mergeCell ref="K22:L22"/>
    <mergeCell ref="K23:L23"/>
    <mergeCell ref="K24:L24"/>
    <mergeCell ref="K16:L16"/>
    <mergeCell ref="K29:L29"/>
    <mergeCell ref="M25:Q25"/>
    <mergeCell ref="M34:Q34"/>
    <mergeCell ref="R26:S26"/>
    <mergeCell ref="M26:Q26"/>
    <mergeCell ref="AO26:AS26"/>
    <mergeCell ref="CZ34:DB34"/>
    <mergeCell ref="CZ35:DB35"/>
    <mergeCell ref="CZ36:DB36"/>
    <mergeCell ref="CZ37:DB37"/>
    <mergeCell ref="CZ38:DB38"/>
    <mergeCell ref="CZ39:DB39"/>
    <mergeCell ref="CZ40:DB40"/>
    <mergeCell ref="CZ41:DB41"/>
    <mergeCell ref="CZ27:DB27"/>
    <mergeCell ref="CZ28:DB28"/>
    <mergeCell ref="CZ29:DB29"/>
    <mergeCell ref="CZ30:DB30"/>
    <mergeCell ref="CZ31:DB31"/>
    <mergeCell ref="CZ32:DB32"/>
    <mergeCell ref="CZ26:DB26"/>
    <mergeCell ref="CZ21:DB21"/>
    <mergeCell ref="CZ22:DB22"/>
    <mergeCell ref="CZ23:DB23"/>
    <mergeCell ref="CZ25:DB25"/>
    <mergeCell ref="CZ24:DC24"/>
    <mergeCell ref="CZ10:DB10"/>
    <mergeCell ref="CZ11:DB11"/>
    <mergeCell ref="CZ14:DB14"/>
    <mergeCell ref="CZ15:DB15"/>
    <mergeCell ref="CZ16:DB16"/>
    <mergeCell ref="CI7:CK7"/>
    <mergeCell ref="CE23:CI23"/>
    <mergeCell ref="CE9:CI9"/>
    <mergeCell ref="CE10:CI10"/>
    <mergeCell ref="CL9:CR9"/>
    <mergeCell ref="CE7:CH7"/>
    <mergeCell ref="CJ16:CK16"/>
    <mergeCell ref="CE24:CI24"/>
    <mergeCell ref="CW7:CX7"/>
    <mergeCell ref="CE25:CI25"/>
    <mergeCell ref="CJ22:CK22"/>
    <mergeCell ref="CJ23:CK23"/>
    <mergeCell ref="CJ24:CK24"/>
    <mergeCell ref="CJ25:CK25"/>
    <mergeCell ref="CE17:CI17"/>
    <mergeCell ref="CE21:CI21"/>
    <mergeCell ref="CE22:CI22"/>
    <mergeCell ref="CE15:CI15"/>
    <mergeCell ref="CZ20:DB20"/>
    <mergeCell ref="CE11:CI11"/>
    <mergeCell ref="CJ20:CK20"/>
    <mergeCell ref="CE19:CI19"/>
    <mergeCell ref="CE20:CI20"/>
    <mergeCell ref="CE14:CI14"/>
    <mergeCell ref="CC32:CD32"/>
    <mergeCell ref="BO33:BP33"/>
    <mergeCell ref="BV33:BW33"/>
    <mergeCell ref="CC33:CD33"/>
    <mergeCell ref="BJ21:BN21"/>
    <mergeCell ref="BQ21:BU21"/>
    <mergeCell ref="BX21:CB21"/>
    <mergeCell ref="CC22:CD22"/>
    <mergeCell ref="CC23:CD23"/>
    <mergeCell ref="CC24:CD24"/>
    <mergeCell ref="BX16:CB16"/>
    <mergeCell ref="BH19:BI19"/>
    <mergeCell ref="BA21:BB21"/>
    <mergeCell ref="BH21:BI21"/>
    <mergeCell ref="BA22:BB22"/>
    <mergeCell ref="BH22:BI22"/>
    <mergeCell ref="BJ30:BN30"/>
    <mergeCell ref="BA29:BB29"/>
    <mergeCell ref="BH29:BI29"/>
    <mergeCell ref="BV23:BW23"/>
    <mergeCell ref="BC23:BG23"/>
    <mergeCell ref="BJ23:BN23"/>
    <mergeCell ref="BQ23:BU23"/>
    <mergeCell ref="BX23:CB23"/>
    <mergeCell ref="BC22:BG22"/>
    <mergeCell ref="BJ22:BN22"/>
    <mergeCell ref="BQ22:BU22"/>
    <mergeCell ref="BX22:CB22"/>
    <mergeCell ref="BV22:BW22"/>
    <mergeCell ref="BV24:BW24"/>
    <mergeCell ref="BC20:BG20"/>
    <mergeCell ref="BQ30:BU30"/>
    <mergeCell ref="AV31:AZ31"/>
    <mergeCell ref="BC31:BG31"/>
    <mergeCell ref="BJ31:BN31"/>
    <mergeCell ref="CL40:CP40"/>
    <mergeCell ref="CS40:CW40"/>
    <mergeCell ref="CL41:CP41"/>
    <mergeCell ref="CS41:CW41"/>
    <mergeCell ref="CL35:CP35"/>
    <mergeCell ref="CS35:CW35"/>
    <mergeCell ref="CQ32:CR32"/>
    <mergeCell ref="CL39:CP39"/>
    <mergeCell ref="CS39:CW39"/>
    <mergeCell ref="AV39:AZ39"/>
    <mergeCell ref="BC39:BG39"/>
    <mergeCell ref="BJ39:BN39"/>
    <mergeCell ref="BQ39:BU39"/>
    <mergeCell ref="BX39:CB39"/>
    <mergeCell ref="CE39:CI39"/>
    <mergeCell ref="AV37:AZ37"/>
    <mergeCell ref="BC37:BG37"/>
    <mergeCell ref="AV36:AZ36"/>
    <mergeCell ref="BC36:BG36"/>
    <mergeCell ref="BO37:BP37"/>
    <mergeCell ref="BV37:BW37"/>
    <mergeCell ref="CC37:CD37"/>
    <mergeCell ref="CJ37:CK37"/>
    <mergeCell ref="BO38:BP38"/>
    <mergeCell ref="BV38:BW38"/>
    <mergeCell ref="CC38:CD38"/>
    <mergeCell ref="CJ38:CK38"/>
    <mergeCell ref="BJ37:BN37"/>
    <mergeCell ref="BV32:BW32"/>
    <mergeCell ref="CX32:CY32"/>
    <mergeCell ref="CQ33:CR33"/>
    <mergeCell ref="CX33:CY33"/>
    <mergeCell ref="CQ34:CR34"/>
    <mergeCell ref="CX34:CY34"/>
    <mergeCell ref="CQ35:CR35"/>
    <mergeCell ref="CX35:CY35"/>
    <mergeCell ref="CQ36:CR36"/>
    <mergeCell ref="CX36:CY36"/>
    <mergeCell ref="CL34:CP34"/>
    <mergeCell ref="CS34:CW34"/>
    <mergeCell ref="CL36:CP36"/>
    <mergeCell ref="CS36:CW36"/>
    <mergeCell ref="CL37:CP37"/>
    <mergeCell ref="CS37:CW37"/>
    <mergeCell ref="CL38:CP38"/>
    <mergeCell ref="CS38:CW38"/>
    <mergeCell ref="CX41:CY41"/>
    <mergeCell ref="CQ37:CR37"/>
    <mergeCell ref="CE26:CI26"/>
    <mergeCell ref="B32:B37"/>
    <mergeCell ref="C38:E38"/>
    <mergeCell ref="M38:Q38"/>
    <mergeCell ref="T38:X38"/>
    <mergeCell ref="BJ35:BN35"/>
    <mergeCell ref="CS30:CW30"/>
    <mergeCell ref="CL31:CP31"/>
    <mergeCell ref="CS31:CW31"/>
    <mergeCell ref="CL32:CP32"/>
    <mergeCell ref="CS32:CW32"/>
    <mergeCell ref="CL33:CP33"/>
    <mergeCell ref="CS33:CW33"/>
    <mergeCell ref="CZ33:DB33"/>
    <mergeCell ref="CJ32:CK32"/>
    <mergeCell ref="CJ33:CK33"/>
    <mergeCell ref="BO29:BP29"/>
    <mergeCell ref="BX33:CB33"/>
    <mergeCell ref="CE33:CI33"/>
    <mergeCell ref="CE29:CI29"/>
    <mergeCell ref="CC31:CD31"/>
    <mergeCell ref="CJ31:CK31"/>
    <mergeCell ref="CL30:CP30"/>
    <mergeCell ref="CE30:CI30"/>
    <mergeCell ref="C39:E39"/>
    <mergeCell ref="M39:Q39"/>
    <mergeCell ref="T39:X39"/>
    <mergeCell ref="AA39:AE39"/>
    <mergeCell ref="AH39:AL39"/>
    <mergeCell ref="AO39:AS39"/>
    <mergeCell ref="AT38:AU38"/>
    <mergeCell ref="R38:S38"/>
    <mergeCell ref="R39:S39"/>
    <mergeCell ref="BJ38:BN38"/>
    <mergeCell ref="BQ38:BU38"/>
    <mergeCell ref="B38:B39"/>
    <mergeCell ref="CP7:CQ7"/>
    <mergeCell ref="BX37:CB37"/>
    <mergeCell ref="CE37:CI37"/>
    <mergeCell ref="BX34:CB34"/>
    <mergeCell ref="CE34:CI34"/>
    <mergeCell ref="BH23:BI23"/>
    <mergeCell ref="BO23:BP23"/>
    <mergeCell ref="BA24:BB24"/>
    <mergeCell ref="BH24:BI24"/>
    <mergeCell ref="BO24:BP24"/>
    <mergeCell ref="BV17:BW17"/>
    <mergeCell ref="K27:L27"/>
    <mergeCell ref="F27:J27"/>
    <mergeCell ref="T30:X30"/>
    <mergeCell ref="AA30:AE30"/>
    <mergeCell ref="AH30:AL30"/>
    <mergeCell ref="M27:Q27"/>
    <mergeCell ref="AO27:AS27"/>
    <mergeCell ref="CC34:CD34"/>
    <mergeCell ref="BH31:BI31"/>
    <mergeCell ref="AV27:AZ27"/>
    <mergeCell ref="BC27:BG27"/>
    <mergeCell ref="AV30:AZ30"/>
    <mergeCell ref="BC30:BG30"/>
    <mergeCell ref="BX32:CB32"/>
    <mergeCell ref="CE32:CI32"/>
    <mergeCell ref="Y1:AB1"/>
    <mergeCell ref="AK1:AL1"/>
    <mergeCell ref="AP1:AV1"/>
    <mergeCell ref="AW1:AY1"/>
    <mergeCell ref="BJ27:BN27"/>
    <mergeCell ref="BQ27:BU27"/>
    <mergeCell ref="AV7:AY7"/>
    <mergeCell ref="K25:L25"/>
    <mergeCell ref="R9:S9"/>
    <mergeCell ref="R10:S10"/>
    <mergeCell ref="T24:X24"/>
    <mergeCell ref="AA24:AE24"/>
    <mergeCell ref="AH24:AL24"/>
    <mergeCell ref="AH23:AL23"/>
    <mergeCell ref="B5:C5"/>
    <mergeCell ref="Q7:S7"/>
    <mergeCell ref="M7:P7"/>
    <mergeCell ref="R5:S5"/>
    <mergeCell ref="AH27:AL27"/>
    <mergeCell ref="B26:C26"/>
    <mergeCell ref="Y26:Z26"/>
    <mergeCell ref="Y27:Z27"/>
    <mergeCell ref="AM26:AN26"/>
    <mergeCell ref="T26:X26"/>
    <mergeCell ref="AA26:AE26"/>
    <mergeCell ref="AH26:AL26"/>
    <mergeCell ref="B27:C27"/>
    <mergeCell ref="F26:J26"/>
    <mergeCell ref="R27:S27"/>
    <mergeCell ref="K26:L26"/>
    <mergeCell ref="B18:B21"/>
    <mergeCell ref="M18:Q18"/>
    <mergeCell ref="F19:J19"/>
    <mergeCell ref="F21:J21"/>
    <mergeCell ref="R18:S18"/>
    <mergeCell ref="R19:S19"/>
    <mergeCell ref="R21:S21"/>
    <mergeCell ref="R22:S22"/>
    <mergeCell ref="R23:S23"/>
    <mergeCell ref="R24:S24"/>
    <mergeCell ref="Y21:Z21"/>
    <mergeCell ref="Y22:Z22"/>
    <mergeCell ref="Y23:Z23"/>
    <mergeCell ref="Y24:Z24"/>
    <mergeCell ref="T22:X22"/>
    <mergeCell ref="AA22:AE22"/>
    <mergeCell ref="AH22:AL22"/>
    <mergeCell ref="F22:J22"/>
    <mergeCell ref="F23:J23"/>
    <mergeCell ref="F24:J24"/>
    <mergeCell ref="M24:Q24"/>
    <mergeCell ref="M20:Q20"/>
    <mergeCell ref="AM22:AN22"/>
    <mergeCell ref="AF23:AG23"/>
    <mergeCell ref="AM23:AN23"/>
    <mergeCell ref="AF24:AG24"/>
    <mergeCell ref="AM24:AN24"/>
    <mergeCell ref="AT24:AU24"/>
    <mergeCell ref="F25:J25"/>
    <mergeCell ref="R25:S25"/>
    <mergeCell ref="Y25:Z25"/>
    <mergeCell ref="T25:X25"/>
    <mergeCell ref="AF21:AG21"/>
    <mergeCell ref="AT21:AU21"/>
    <mergeCell ref="AT22:AU22"/>
    <mergeCell ref="C22:E22"/>
    <mergeCell ref="B25:C25"/>
    <mergeCell ref="C23:E23"/>
    <mergeCell ref="M23:Q23"/>
    <mergeCell ref="T23:X23"/>
    <mergeCell ref="AA23:AE23"/>
    <mergeCell ref="B24:E24"/>
    <mergeCell ref="B22:B23"/>
    <mergeCell ref="M22:Q22"/>
    <mergeCell ref="C21:E21"/>
    <mergeCell ref="M21:Q21"/>
    <mergeCell ref="T21:X21"/>
    <mergeCell ref="AA21:AE21"/>
    <mergeCell ref="AH21:AL21"/>
    <mergeCell ref="B41:E41"/>
    <mergeCell ref="M41:Q41"/>
    <mergeCell ref="T41:X41"/>
    <mergeCell ref="AA41:AE41"/>
    <mergeCell ref="AH41:AL41"/>
    <mergeCell ref="R37:S37"/>
    <mergeCell ref="Y39:Z39"/>
    <mergeCell ref="AF39:AG39"/>
    <mergeCell ref="F38:J38"/>
    <mergeCell ref="K38:L38"/>
    <mergeCell ref="K39:L39"/>
    <mergeCell ref="F39:J39"/>
    <mergeCell ref="Y38:Z38"/>
    <mergeCell ref="AF38:AG38"/>
    <mergeCell ref="F40:J40"/>
    <mergeCell ref="K40:L40"/>
    <mergeCell ref="K41:L41"/>
    <mergeCell ref="F41:J41"/>
    <mergeCell ref="M40:Q40"/>
    <mergeCell ref="T40:X40"/>
    <mergeCell ref="AA40:AE40"/>
    <mergeCell ref="AH40:AL40"/>
    <mergeCell ref="K36:L36"/>
    <mergeCell ref="F36:J36"/>
    <mergeCell ref="F37:J37"/>
    <mergeCell ref="K37:L37"/>
    <mergeCell ref="R41:S41"/>
    <mergeCell ref="B40:E40"/>
    <mergeCell ref="Y41:Z41"/>
    <mergeCell ref="AF41:AG41"/>
    <mergeCell ref="C36:E36"/>
    <mergeCell ref="M36:Q36"/>
    <mergeCell ref="R36:S36"/>
    <mergeCell ref="R40:S40"/>
    <mergeCell ref="Y37:Z37"/>
    <mergeCell ref="AF37:AG37"/>
    <mergeCell ref="Y40:Z40"/>
    <mergeCell ref="AF40:AG40"/>
    <mergeCell ref="C37:E37"/>
    <mergeCell ref="M37:Q37"/>
    <mergeCell ref="BQ31:BU31"/>
    <mergeCell ref="BX31:CB31"/>
    <mergeCell ref="CE31:CI31"/>
    <mergeCell ref="AH29:AL29"/>
    <mergeCell ref="AO29:AS29"/>
    <mergeCell ref="BV29:BW29"/>
    <mergeCell ref="BJ34:BN34"/>
    <mergeCell ref="BQ34:BU34"/>
    <mergeCell ref="AH35:AL35"/>
    <mergeCell ref="AO35:AS35"/>
    <mergeCell ref="AH34:AL34"/>
    <mergeCell ref="AO34:AS34"/>
    <mergeCell ref="BC33:BG33"/>
    <mergeCell ref="BJ33:BN33"/>
    <mergeCell ref="BQ33:BU33"/>
    <mergeCell ref="AT35:AU35"/>
    <mergeCell ref="BA35:BB35"/>
    <mergeCell ref="BH35:BI35"/>
    <mergeCell ref="AM29:AN29"/>
    <mergeCell ref="AT29:AU29"/>
    <mergeCell ref="AO33:AS33"/>
    <mergeCell ref="AV33:AZ33"/>
    <mergeCell ref="AH31:AL31"/>
    <mergeCell ref="AO31:AS31"/>
    <mergeCell ref="R34:S34"/>
    <mergeCell ref="BO32:BP32"/>
    <mergeCell ref="AT41:AU41"/>
    <mergeCell ref="BA41:BB41"/>
    <mergeCell ref="BH41:BI41"/>
    <mergeCell ref="BO40:BP40"/>
    <mergeCell ref="AV21:AZ21"/>
    <mergeCell ref="BJ32:BN32"/>
    <mergeCell ref="BQ32:BU32"/>
    <mergeCell ref="R32:S32"/>
    <mergeCell ref="R33:S33"/>
    <mergeCell ref="A29:A39"/>
    <mergeCell ref="B29:E29"/>
    <mergeCell ref="M29:Q29"/>
    <mergeCell ref="T29:X29"/>
    <mergeCell ref="AA29:AE29"/>
    <mergeCell ref="B30:E30"/>
    <mergeCell ref="M30:Q30"/>
    <mergeCell ref="M32:Q32"/>
    <mergeCell ref="T32:X32"/>
    <mergeCell ref="AA32:AE32"/>
    <mergeCell ref="C35:E35"/>
    <mergeCell ref="M35:Q35"/>
    <mergeCell ref="T35:X35"/>
    <mergeCell ref="AA35:AE35"/>
    <mergeCell ref="B31:E31"/>
    <mergeCell ref="M31:Q31"/>
    <mergeCell ref="C34:E34"/>
    <mergeCell ref="F35:J35"/>
    <mergeCell ref="BJ36:BN36"/>
    <mergeCell ref="T37:X37"/>
    <mergeCell ref="AA37:AE37"/>
    <mergeCell ref="AH37:AL37"/>
    <mergeCell ref="B28:E28"/>
    <mergeCell ref="F28:J28"/>
    <mergeCell ref="K28:L28"/>
    <mergeCell ref="AM21:AN21"/>
    <mergeCell ref="AF22:AG22"/>
    <mergeCell ref="BJ18:BN18"/>
    <mergeCell ref="R16:S16"/>
    <mergeCell ref="R17:S17"/>
    <mergeCell ref="BJ19:BN19"/>
    <mergeCell ref="T19:X19"/>
    <mergeCell ref="F34:J34"/>
    <mergeCell ref="F33:J33"/>
    <mergeCell ref="F32:J32"/>
    <mergeCell ref="C32:E32"/>
    <mergeCell ref="AF31:AG31"/>
    <mergeCell ref="T31:X31"/>
    <mergeCell ref="AA31:AE31"/>
    <mergeCell ref="C33:E33"/>
    <mergeCell ref="M33:Q33"/>
    <mergeCell ref="T33:X33"/>
    <mergeCell ref="AA33:AE33"/>
    <mergeCell ref="F29:J29"/>
    <mergeCell ref="F30:J30"/>
    <mergeCell ref="K30:L30"/>
    <mergeCell ref="K31:L31"/>
    <mergeCell ref="F31:J31"/>
    <mergeCell ref="AH32:AL32"/>
    <mergeCell ref="B17:E17"/>
    <mergeCell ref="C18:E18"/>
    <mergeCell ref="C19:E19"/>
    <mergeCell ref="Y17:Z17"/>
    <mergeCell ref="Y18:Z18"/>
    <mergeCell ref="Y19:Z19"/>
    <mergeCell ref="AF17:AG17"/>
    <mergeCell ref="AM17:AN17"/>
    <mergeCell ref="AF18:AG18"/>
    <mergeCell ref="AM18:AN18"/>
    <mergeCell ref="AF16:AG16"/>
    <mergeCell ref="AM16:AN16"/>
    <mergeCell ref="AM19:AN19"/>
    <mergeCell ref="AO16:AS16"/>
    <mergeCell ref="AV16:AZ16"/>
    <mergeCell ref="BC16:BG16"/>
    <mergeCell ref="K20:L20"/>
    <mergeCell ref="R20:S20"/>
    <mergeCell ref="T20:X20"/>
    <mergeCell ref="Y20:Z20"/>
    <mergeCell ref="AA20:AE20"/>
    <mergeCell ref="AF20:AG20"/>
    <mergeCell ref="AH20:AL20"/>
    <mergeCell ref="AM20:AN20"/>
    <mergeCell ref="AO20:AS20"/>
    <mergeCell ref="AT20:AU20"/>
    <mergeCell ref="AV20:AZ20"/>
    <mergeCell ref="BA20:BB20"/>
    <mergeCell ref="AO17:AS17"/>
    <mergeCell ref="AV17:AZ17"/>
    <mergeCell ref="BC17:BG17"/>
    <mergeCell ref="AV18:AZ18"/>
    <mergeCell ref="BC18:BG18"/>
    <mergeCell ref="AF19:AG19"/>
    <mergeCell ref="M19:Q19"/>
    <mergeCell ref="F7:I7"/>
    <mergeCell ref="R13:S13"/>
    <mergeCell ref="R14:S14"/>
    <mergeCell ref="Y13:Z13"/>
    <mergeCell ref="Y14:Z14"/>
    <mergeCell ref="AF9:AG9"/>
    <mergeCell ref="AF10:AG10"/>
    <mergeCell ref="AF11:AG11"/>
    <mergeCell ref="AF12:AG12"/>
    <mergeCell ref="AH16:AL16"/>
    <mergeCell ref="AO15:AS15"/>
    <mergeCell ref="CE16:CI16"/>
    <mergeCell ref="B15:E15"/>
    <mergeCell ref="AV15:AZ15"/>
    <mergeCell ref="BC15:BG15"/>
    <mergeCell ref="R15:S15"/>
    <mergeCell ref="Y15:Z15"/>
    <mergeCell ref="B16:E16"/>
    <mergeCell ref="M16:Q16"/>
    <mergeCell ref="T16:X16"/>
    <mergeCell ref="AA16:AE16"/>
    <mergeCell ref="F13:G13"/>
    <mergeCell ref="F12:G12"/>
    <mergeCell ref="F10:J10"/>
    <mergeCell ref="F11:J11"/>
    <mergeCell ref="M12:N12"/>
    <mergeCell ref="P12:Q12"/>
    <mergeCell ref="M13:N13"/>
    <mergeCell ref="P13:Q13"/>
    <mergeCell ref="T12:U12"/>
    <mergeCell ref="BJ16:BN16"/>
    <mergeCell ref="Y16:Z16"/>
    <mergeCell ref="BC14:BG14"/>
    <mergeCell ref="CE18:CI18"/>
    <mergeCell ref="D5:G5"/>
    <mergeCell ref="BX14:CB14"/>
    <mergeCell ref="K10:L10"/>
    <mergeCell ref="BO14:BP14"/>
    <mergeCell ref="I13:J13"/>
    <mergeCell ref="AA9:AE9"/>
    <mergeCell ref="AH9:AL9"/>
    <mergeCell ref="AO9:AS9"/>
    <mergeCell ref="B11:E11"/>
    <mergeCell ref="M11:Q11"/>
    <mergeCell ref="T11:X11"/>
    <mergeCell ref="AA11:AE11"/>
    <mergeCell ref="AH11:AL11"/>
    <mergeCell ref="AO11:AS11"/>
    <mergeCell ref="AV11:AZ11"/>
    <mergeCell ref="BC11:BG11"/>
    <mergeCell ref="AV9:AZ9"/>
    <mergeCell ref="F9:J9"/>
    <mergeCell ref="K9:L9"/>
    <mergeCell ref="F14:J14"/>
    <mergeCell ref="B13:E13"/>
    <mergeCell ref="B10:E10"/>
    <mergeCell ref="B9:E9"/>
    <mergeCell ref="M9:Q9"/>
    <mergeCell ref="T9:X9"/>
    <mergeCell ref="B12:E12"/>
    <mergeCell ref="B14:E14"/>
    <mergeCell ref="AR12:AS12"/>
    <mergeCell ref="B7:E8"/>
    <mergeCell ref="J7:L7"/>
    <mergeCell ref="I12:J12"/>
    <mergeCell ref="AM9:AN9"/>
    <mergeCell ref="AM10:AN10"/>
    <mergeCell ref="AM11:AN11"/>
    <mergeCell ref="BA1:BB1"/>
    <mergeCell ref="BB2:BR3"/>
    <mergeCell ref="BX19:CB19"/>
    <mergeCell ref="BO20:BP20"/>
    <mergeCell ref="BQ20:BU20"/>
    <mergeCell ref="F16:J16"/>
    <mergeCell ref="F17:J17"/>
    <mergeCell ref="F18:J18"/>
    <mergeCell ref="M17:Q17"/>
    <mergeCell ref="T17:X17"/>
    <mergeCell ref="AA17:AE17"/>
    <mergeCell ref="AH17:AL17"/>
    <mergeCell ref="M15:Q15"/>
    <mergeCell ref="T15:X15"/>
    <mergeCell ref="AA15:AE15"/>
    <mergeCell ref="AH15:AL15"/>
    <mergeCell ref="M14:Q14"/>
    <mergeCell ref="T14:X14"/>
    <mergeCell ref="AA14:AE14"/>
    <mergeCell ref="AH14:AL14"/>
    <mergeCell ref="BV20:BW20"/>
    <mergeCell ref="BX20:CB20"/>
    <mergeCell ref="AA19:AE19"/>
    <mergeCell ref="AH19:AL19"/>
    <mergeCell ref="AO19:AS19"/>
    <mergeCell ref="AV19:AZ19"/>
    <mergeCell ref="AO14:AS14"/>
    <mergeCell ref="AV14:AZ14"/>
  </mergeCells>
  <phoneticPr fontId="2"/>
  <dataValidations count="5">
    <dataValidation allowBlank="1" showInputMessage="1" showErrorMessage="1" prompt="入力例）25％" sqref="E27"/>
    <dataValidation allowBlank="1" showInputMessage="1" showErrorMessage="1" promptTitle="！注意" prompt="深夜労働時間すべてです。_x000a_（時間外に限らない）" sqref="F16:J16 T16:X16 AA16:AE16 AH16:AL16 AO16:AS16 AV16:AZ16 BC16:BG16 BJ16:BN16 BQ16:BU16 BX16:CB16 CE16:CI16 M16:Q16"/>
    <dataValidation allowBlank="1" showInputMessage="1" showErrorMessage="1" prompt="125％以上" sqref="E25"/>
    <dataValidation allowBlank="1" showInputMessage="1" showErrorMessage="1" prompt="135%以上" sqref="E26"/>
    <dataValidation type="list" allowBlank="1" showInputMessage="1" showErrorMessage="1" sqref="L8">
      <formula1>$DG$9:$DG$38</formula1>
    </dataValidation>
  </dataValidations>
  <pageMargins left="0.59055118110236227" right="0.59055118110236227" top="0.78740157480314965" bottom="0.39370078740157483" header="0.51181102362204722" footer="0.51181102362204722"/>
  <pageSetup paperSize="8" scale="65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G50"/>
  <sheetViews>
    <sheetView zoomScaleNormal="100" workbookViewId="0">
      <pane xSplit="5" ySplit="7" topLeftCell="F8" activePane="bottomRight" state="frozen"/>
      <selection pane="topRight" activeCell="E1" sqref="E1"/>
      <selection pane="bottomLeft" activeCell="A3" sqref="A3"/>
      <selection pane="bottomRight" activeCell="J5" sqref="J5:Q5"/>
    </sheetView>
  </sheetViews>
  <sheetFormatPr defaultRowHeight="13.5"/>
  <cols>
    <col min="1" max="1" width="2.125" style="1" customWidth="1"/>
    <col min="2" max="2" width="2.625" style="1" customWidth="1"/>
    <col min="3" max="3" width="10.625" style="1" customWidth="1"/>
    <col min="4" max="4" width="6" style="1" customWidth="1"/>
    <col min="5" max="5" width="5.625" style="1" customWidth="1"/>
    <col min="6" max="102" width="2.5" style="2" customWidth="1"/>
    <col min="103" max="103" width="3" style="2" customWidth="1"/>
    <col min="104" max="104" width="4.75" style="2" customWidth="1"/>
    <col min="105" max="105" width="3" style="2" customWidth="1"/>
    <col min="106" max="106" width="4.75" style="2" customWidth="1"/>
    <col min="107" max="107" width="3" style="2" customWidth="1"/>
    <col min="108" max="108" width="2.625" style="1" customWidth="1"/>
    <col min="109" max="109" width="10.625" style="1" customWidth="1"/>
    <col min="110" max="110" width="2.75" style="1" customWidth="1"/>
    <col min="111" max="111" width="4.75" style="1" hidden="1" customWidth="1"/>
    <col min="112" max="311" width="9" style="1"/>
    <col min="312" max="312" width="5.75" style="1" customWidth="1"/>
    <col min="313" max="313" width="2.625" style="1" customWidth="1"/>
    <col min="314" max="314" width="10.625" style="1" customWidth="1"/>
    <col min="315" max="315" width="5" style="1" customWidth="1"/>
    <col min="316" max="363" width="3.875" style="1" customWidth="1"/>
    <col min="364" max="364" width="1.5" style="1" customWidth="1"/>
    <col min="365" max="365" width="6.625" style="1" customWidth="1"/>
    <col min="366" max="567" width="9" style="1"/>
    <col min="568" max="568" width="5.75" style="1" customWidth="1"/>
    <col min="569" max="569" width="2.625" style="1" customWidth="1"/>
    <col min="570" max="570" width="10.625" style="1" customWidth="1"/>
    <col min="571" max="571" width="5" style="1" customWidth="1"/>
    <col min="572" max="619" width="3.875" style="1" customWidth="1"/>
    <col min="620" max="620" width="1.5" style="1" customWidth="1"/>
    <col min="621" max="621" width="6.625" style="1" customWidth="1"/>
    <col min="622" max="823" width="9" style="1"/>
    <col min="824" max="824" width="5.75" style="1" customWidth="1"/>
    <col min="825" max="825" width="2.625" style="1" customWidth="1"/>
    <col min="826" max="826" width="10.625" style="1" customWidth="1"/>
    <col min="827" max="827" width="5" style="1" customWidth="1"/>
    <col min="828" max="875" width="3.875" style="1" customWidth="1"/>
    <col min="876" max="876" width="1.5" style="1" customWidth="1"/>
    <col min="877" max="877" width="6.625" style="1" customWidth="1"/>
    <col min="878" max="1079" width="9" style="1"/>
    <col min="1080" max="1080" width="5.75" style="1" customWidth="1"/>
    <col min="1081" max="1081" width="2.625" style="1" customWidth="1"/>
    <col min="1082" max="1082" width="10.625" style="1" customWidth="1"/>
    <col min="1083" max="1083" width="5" style="1" customWidth="1"/>
    <col min="1084" max="1131" width="3.875" style="1" customWidth="1"/>
    <col min="1132" max="1132" width="1.5" style="1" customWidth="1"/>
    <col min="1133" max="1133" width="6.625" style="1" customWidth="1"/>
    <col min="1134" max="1335" width="9" style="1"/>
    <col min="1336" max="1336" width="5.75" style="1" customWidth="1"/>
    <col min="1337" max="1337" width="2.625" style="1" customWidth="1"/>
    <col min="1338" max="1338" width="10.625" style="1" customWidth="1"/>
    <col min="1339" max="1339" width="5" style="1" customWidth="1"/>
    <col min="1340" max="1387" width="3.875" style="1" customWidth="1"/>
    <col min="1388" max="1388" width="1.5" style="1" customWidth="1"/>
    <col min="1389" max="1389" width="6.625" style="1" customWidth="1"/>
    <col min="1390" max="1591" width="9" style="1"/>
    <col min="1592" max="1592" width="5.75" style="1" customWidth="1"/>
    <col min="1593" max="1593" width="2.625" style="1" customWidth="1"/>
    <col min="1594" max="1594" width="10.625" style="1" customWidth="1"/>
    <col min="1595" max="1595" width="5" style="1" customWidth="1"/>
    <col min="1596" max="1643" width="3.875" style="1" customWidth="1"/>
    <col min="1644" max="1644" width="1.5" style="1" customWidth="1"/>
    <col min="1645" max="1645" width="6.625" style="1" customWidth="1"/>
    <col min="1646" max="1847" width="9" style="1"/>
    <col min="1848" max="1848" width="5.75" style="1" customWidth="1"/>
    <col min="1849" max="1849" width="2.625" style="1" customWidth="1"/>
    <col min="1850" max="1850" width="10.625" style="1" customWidth="1"/>
    <col min="1851" max="1851" width="5" style="1" customWidth="1"/>
    <col min="1852" max="1899" width="3.875" style="1" customWidth="1"/>
    <col min="1900" max="1900" width="1.5" style="1" customWidth="1"/>
    <col min="1901" max="1901" width="6.625" style="1" customWidth="1"/>
    <col min="1902" max="2103" width="9" style="1"/>
    <col min="2104" max="2104" width="5.75" style="1" customWidth="1"/>
    <col min="2105" max="2105" width="2.625" style="1" customWidth="1"/>
    <col min="2106" max="2106" width="10.625" style="1" customWidth="1"/>
    <col min="2107" max="2107" width="5" style="1" customWidth="1"/>
    <col min="2108" max="2155" width="3.875" style="1" customWidth="1"/>
    <col min="2156" max="2156" width="1.5" style="1" customWidth="1"/>
    <col min="2157" max="2157" width="6.625" style="1" customWidth="1"/>
    <col min="2158" max="2359" width="9" style="1"/>
    <col min="2360" max="2360" width="5.75" style="1" customWidth="1"/>
    <col min="2361" max="2361" width="2.625" style="1" customWidth="1"/>
    <col min="2362" max="2362" width="10.625" style="1" customWidth="1"/>
    <col min="2363" max="2363" width="5" style="1" customWidth="1"/>
    <col min="2364" max="2411" width="3.875" style="1" customWidth="1"/>
    <col min="2412" max="2412" width="1.5" style="1" customWidth="1"/>
    <col min="2413" max="2413" width="6.625" style="1" customWidth="1"/>
    <col min="2414" max="2615" width="9" style="1"/>
    <col min="2616" max="2616" width="5.75" style="1" customWidth="1"/>
    <col min="2617" max="2617" width="2.625" style="1" customWidth="1"/>
    <col min="2618" max="2618" width="10.625" style="1" customWidth="1"/>
    <col min="2619" max="2619" width="5" style="1" customWidth="1"/>
    <col min="2620" max="2667" width="3.875" style="1" customWidth="1"/>
    <col min="2668" max="2668" width="1.5" style="1" customWidth="1"/>
    <col min="2669" max="2669" width="6.625" style="1" customWidth="1"/>
    <col min="2670" max="2871" width="9" style="1"/>
    <col min="2872" max="2872" width="5.75" style="1" customWidth="1"/>
    <col min="2873" max="2873" width="2.625" style="1" customWidth="1"/>
    <col min="2874" max="2874" width="10.625" style="1" customWidth="1"/>
    <col min="2875" max="2875" width="5" style="1" customWidth="1"/>
    <col min="2876" max="2923" width="3.875" style="1" customWidth="1"/>
    <col min="2924" max="2924" width="1.5" style="1" customWidth="1"/>
    <col min="2925" max="2925" width="6.625" style="1" customWidth="1"/>
    <col min="2926" max="3127" width="9" style="1"/>
    <col min="3128" max="3128" width="5.75" style="1" customWidth="1"/>
    <col min="3129" max="3129" width="2.625" style="1" customWidth="1"/>
    <col min="3130" max="3130" width="10.625" style="1" customWidth="1"/>
    <col min="3131" max="3131" width="5" style="1" customWidth="1"/>
    <col min="3132" max="3179" width="3.875" style="1" customWidth="1"/>
    <col min="3180" max="3180" width="1.5" style="1" customWidth="1"/>
    <col min="3181" max="3181" width="6.625" style="1" customWidth="1"/>
    <col min="3182" max="3383" width="9" style="1"/>
    <col min="3384" max="3384" width="5.75" style="1" customWidth="1"/>
    <col min="3385" max="3385" width="2.625" style="1" customWidth="1"/>
    <col min="3386" max="3386" width="10.625" style="1" customWidth="1"/>
    <col min="3387" max="3387" width="5" style="1" customWidth="1"/>
    <col min="3388" max="3435" width="3.875" style="1" customWidth="1"/>
    <col min="3436" max="3436" width="1.5" style="1" customWidth="1"/>
    <col min="3437" max="3437" width="6.625" style="1" customWidth="1"/>
    <col min="3438" max="3639" width="9" style="1"/>
    <col min="3640" max="3640" width="5.75" style="1" customWidth="1"/>
    <col min="3641" max="3641" width="2.625" style="1" customWidth="1"/>
    <col min="3642" max="3642" width="10.625" style="1" customWidth="1"/>
    <col min="3643" max="3643" width="5" style="1" customWidth="1"/>
    <col min="3644" max="3691" width="3.875" style="1" customWidth="1"/>
    <col min="3692" max="3692" width="1.5" style="1" customWidth="1"/>
    <col min="3693" max="3693" width="6.625" style="1" customWidth="1"/>
    <col min="3694" max="3895" width="9" style="1"/>
    <col min="3896" max="3896" width="5.75" style="1" customWidth="1"/>
    <col min="3897" max="3897" width="2.625" style="1" customWidth="1"/>
    <col min="3898" max="3898" width="10.625" style="1" customWidth="1"/>
    <col min="3899" max="3899" width="5" style="1" customWidth="1"/>
    <col min="3900" max="3947" width="3.875" style="1" customWidth="1"/>
    <col min="3948" max="3948" width="1.5" style="1" customWidth="1"/>
    <col min="3949" max="3949" width="6.625" style="1" customWidth="1"/>
    <col min="3950" max="4151" width="9" style="1"/>
    <col min="4152" max="4152" width="5.75" style="1" customWidth="1"/>
    <col min="4153" max="4153" width="2.625" style="1" customWidth="1"/>
    <col min="4154" max="4154" width="10.625" style="1" customWidth="1"/>
    <col min="4155" max="4155" width="5" style="1" customWidth="1"/>
    <col min="4156" max="4203" width="3.875" style="1" customWidth="1"/>
    <col min="4204" max="4204" width="1.5" style="1" customWidth="1"/>
    <col min="4205" max="4205" width="6.625" style="1" customWidth="1"/>
    <col min="4206" max="4407" width="9" style="1"/>
    <col min="4408" max="4408" width="5.75" style="1" customWidth="1"/>
    <col min="4409" max="4409" width="2.625" style="1" customWidth="1"/>
    <col min="4410" max="4410" width="10.625" style="1" customWidth="1"/>
    <col min="4411" max="4411" width="5" style="1" customWidth="1"/>
    <col min="4412" max="4459" width="3.875" style="1" customWidth="1"/>
    <col min="4460" max="4460" width="1.5" style="1" customWidth="1"/>
    <col min="4461" max="4461" width="6.625" style="1" customWidth="1"/>
    <col min="4462" max="4663" width="9" style="1"/>
    <col min="4664" max="4664" width="5.75" style="1" customWidth="1"/>
    <col min="4665" max="4665" width="2.625" style="1" customWidth="1"/>
    <col min="4666" max="4666" width="10.625" style="1" customWidth="1"/>
    <col min="4667" max="4667" width="5" style="1" customWidth="1"/>
    <col min="4668" max="4715" width="3.875" style="1" customWidth="1"/>
    <col min="4716" max="4716" width="1.5" style="1" customWidth="1"/>
    <col min="4717" max="4717" width="6.625" style="1" customWidth="1"/>
    <col min="4718" max="4919" width="9" style="1"/>
    <col min="4920" max="4920" width="5.75" style="1" customWidth="1"/>
    <col min="4921" max="4921" width="2.625" style="1" customWidth="1"/>
    <col min="4922" max="4922" width="10.625" style="1" customWidth="1"/>
    <col min="4923" max="4923" width="5" style="1" customWidth="1"/>
    <col min="4924" max="4971" width="3.875" style="1" customWidth="1"/>
    <col min="4972" max="4972" width="1.5" style="1" customWidth="1"/>
    <col min="4973" max="4973" width="6.625" style="1" customWidth="1"/>
    <col min="4974" max="5175" width="9" style="1"/>
    <col min="5176" max="5176" width="5.75" style="1" customWidth="1"/>
    <col min="5177" max="5177" width="2.625" style="1" customWidth="1"/>
    <col min="5178" max="5178" width="10.625" style="1" customWidth="1"/>
    <col min="5179" max="5179" width="5" style="1" customWidth="1"/>
    <col min="5180" max="5227" width="3.875" style="1" customWidth="1"/>
    <col min="5228" max="5228" width="1.5" style="1" customWidth="1"/>
    <col min="5229" max="5229" width="6.625" style="1" customWidth="1"/>
    <col min="5230" max="5431" width="9" style="1"/>
    <col min="5432" max="5432" width="5.75" style="1" customWidth="1"/>
    <col min="5433" max="5433" width="2.625" style="1" customWidth="1"/>
    <col min="5434" max="5434" width="10.625" style="1" customWidth="1"/>
    <col min="5435" max="5435" width="5" style="1" customWidth="1"/>
    <col min="5436" max="5483" width="3.875" style="1" customWidth="1"/>
    <col min="5484" max="5484" width="1.5" style="1" customWidth="1"/>
    <col min="5485" max="5485" width="6.625" style="1" customWidth="1"/>
    <col min="5486" max="5687" width="9" style="1"/>
    <col min="5688" max="5688" width="5.75" style="1" customWidth="1"/>
    <col min="5689" max="5689" width="2.625" style="1" customWidth="1"/>
    <col min="5690" max="5690" width="10.625" style="1" customWidth="1"/>
    <col min="5691" max="5691" width="5" style="1" customWidth="1"/>
    <col min="5692" max="5739" width="3.875" style="1" customWidth="1"/>
    <col min="5740" max="5740" width="1.5" style="1" customWidth="1"/>
    <col min="5741" max="5741" width="6.625" style="1" customWidth="1"/>
    <col min="5742" max="5943" width="9" style="1"/>
    <col min="5944" max="5944" width="5.75" style="1" customWidth="1"/>
    <col min="5945" max="5945" width="2.625" style="1" customWidth="1"/>
    <col min="5946" max="5946" width="10.625" style="1" customWidth="1"/>
    <col min="5947" max="5947" width="5" style="1" customWidth="1"/>
    <col min="5948" max="5995" width="3.875" style="1" customWidth="1"/>
    <col min="5996" max="5996" width="1.5" style="1" customWidth="1"/>
    <col min="5997" max="5997" width="6.625" style="1" customWidth="1"/>
    <col min="5998" max="6199" width="9" style="1"/>
    <col min="6200" max="6200" width="5.75" style="1" customWidth="1"/>
    <col min="6201" max="6201" width="2.625" style="1" customWidth="1"/>
    <col min="6202" max="6202" width="10.625" style="1" customWidth="1"/>
    <col min="6203" max="6203" width="5" style="1" customWidth="1"/>
    <col min="6204" max="6251" width="3.875" style="1" customWidth="1"/>
    <col min="6252" max="6252" width="1.5" style="1" customWidth="1"/>
    <col min="6253" max="6253" width="6.625" style="1" customWidth="1"/>
    <col min="6254" max="6455" width="9" style="1"/>
    <col min="6456" max="6456" width="5.75" style="1" customWidth="1"/>
    <col min="6457" max="6457" width="2.625" style="1" customWidth="1"/>
    <col min="6458" max="6458" width="10.625" style="1" customWidth="1"/>
    <col min="6459" max="6459" width="5" style="1" customWidth="1"/>
    <col min="6460" max="6507" width="3.875" style="1" customWidth="1"/>
    <col min="6508" max="6508" width="1.5" style="1" customWidth="1"/>
    <col min="6509" max="6509" width="6.625" style="1" customWidth="1"/>
    <col min="6510" max="6711" width="9" style="1"/>
    <col min="6712" max="6712" width="5.75" style="1" customWidth="1"/>
    <col min="6713" max="6713" width="2.625" style="1" customWidth="1"/>
    <col min="6714" max="6714" width="10.625" style="1" customWidth="1"/>
    <col min="6715" max="6715" width="5" style="1" customWidth="1"/>
    <col min="6716" max="6763" width="3.875" style="1" customWidth="1"/>
    <col min="6764" max="6764" width="1.5" style="1" customWidth="1"/>
    <col min="6765" max="6765" width="6.625" style="1" customWidth="1"/>
    <col min="6766" max="6967" width="9" style="1"/>
    <col min="6968" max="6968" width="5.75" style="1" customWidth="1"/>
    <col min="6969" max="6969" width="2.625" style="1" customWidth="1"/>
    <col min="6970" max="6970" width="10.625" style="1" customWidth="1"/>
    <col min="6971" max="6971" width="5" style="1" customWidth="1"/>
    <col min="6972" max="7019" width="3.875" style="1" customWidth="1"/>
    <col min="7020" max="7020" width="1.5" style="1" customWidth="1"/>
    <col min="7021" max="7021" width="6.625" style="1" customWidth="1"/>
    <col min="7022" max="7223" width="9" style="1"/>
    <col min="7224" max="7224" width="5.75" style="1" customWidth="1"/>
    <col min="7225" max="7225" width="2.625" style="1" customWidth="1"/>
    <col min="7226" max="7226" width="10.625" style="1" customWidth="1"/>
    <col min="7227" max="7227" width="5" style="1" customWidth="1"/>
    <col min="7228" max="7275" width="3.875" style="1" customWidth="1"/>
    <col min="7276" max="7276" width="1.5" style="1" customWidth="1"/>
    <col min="7277" max="7277" width="6.625" style="1" customWidth="1"/>
    <col min="7278" max="7479" width="9" style="1"/>
    <col min="7480" max="7480" width="5.75" style="1" customWidth="1"/>
    <col min="7481" max="7481" width="2.625" style="1" customWidth="1"/>
    <col min="7482" max="7482" width="10.625" style="1" customWidth="1"/>
    <col min="7483" max="7483" width="5" style="1" customWidth="1"/>
    <col min="7484" max="7531" width="3.875" style="1" customWidth="1"/>
    <col min="7532" max="7532" width="1.5" style="1" customWidth="1"/>
    <col min="7533" max="7533" width="6.625" style="1" customWidth="1"/>
    <col min="7534" max="7735" width="9" style="1"/>
    <col min="7736" max="7736" width="5.75" style="1" customWidth="1"/>
    <col min="7737" max="7737" width="2.625" style="1" customWidth="1"/>
    <col min="7738" max="7738" width="10.625" style="1" customWidth="1"/>
    <col min="7739" max="7739" width="5" style="1" customWidth="1"/>
    <col min="7740" max="7787" width="3.875" style="1" customWidth="1"/>
    <col min="7788" max="7788" width="1.5" style="1" customWidth="1"/>
    <col min="7789" max="7789" width="6.625" style="1" customWidth="1"/>
    <col min="7790" max="7991" width="9" style="1"/>
    <col min="7992" max="7992" width="5.75" style="1" customWidth="1"/>
    <col min="7993" max="7993" width="2.625" style="1" customWidth="1"/>
    <col min="7994" max="7994" width="10.625" style="1" customWidth="1"/>
    <col min="7995" max="7995" width="5" style="1" customWidth="1"/>
    <col min="7996" max="8043" width="3.875" style="1" customWidth="1"/>
    <col min="8044" max="8044" width="1.5" style="1" customWidth="1"/>
    <col min="8045" max="8045" width="6.625" style="1" customWidth="1"/>
    <col min="8046" max="8247" width="9" style="1"/>
    <col min="8248" max="8248" width="5.75" style="1" customWidth="1"/>
    <col min="8249" max="8249" width="2.625" style="1" customWidth="1"/>
    <col min="8250" max="8250" width="10.625" style="1" customWidth="1"/>
    <col min="8251" max="8251" width="5" style="1" customWidth="1"/>
    <col min="8252" max="8299" width="3.875" style="1" customWidth="1"/>
    <col min="8300" max="8300" width="1.5" style="1" customWidth="1"/>
    <col min="8301" max="8301" width="6.625" style="1" customWidth="1"/>
    <col min="8302" max="8503" width="9" style="1"/>
    <col min="8504" max="8504" width="5.75" style="1" customWidth="1"/>
    <col min="8505" max="8505" width="2.625" style="1" customWidth="1"/>
    <col min="8506" max="8506" width="10.625" style="1" customWidth="1"/>
    <col min="8507" max="8507" width="5" style="1" customWidth="1"/>
    <col min="8508" max="8555" width="3.875" style="1" customWidth="1"/>
    <col min="8556" max="8556" width="1.5" style="1" customWidth="1"/>
    <col min="8557" max="8557" width="6.625" style="1" customWidth="1"/>
    <col min="8558" max="8759" width="9" style="1"/>
    <col min="8760" max="8760" width="5.75" style="1" customWidth="1"/>
    <col min="8761" max="8761" width="2.625" style="1" customWidth="1"/>
    <col min="8762" max="8762" width="10.625" style="1" customWidth="1"/>
    <col min="8763" max="8763" width="5" style="1" customWidth="1"/>
    <col min="8764" max="8811" width="3.875" style="1" customWidth="1"/>
    <col min="8812" max="8812" width="1.5" style="1" customWidth="1"/>
    <col min="8813" max="8813" width="6.625" style="1" customWidth="1"/>
    <col min="8814" max="9015" width="9" style="1"/>
    <col min="9016" max="9016" width="5.75" style="1" customWidth="1"/>
    <col min="9017" max="9017" width="2.625" style="1" customWidth="1"/>
    <col min="9018" max="9018" width="10.625" style="1" customWidth="1"/>
    <col min="9019" max="9019" width="5" style="1" customWidth="1"/>
    <col min="9020" max="9067" width="3.875" style="1" customWidth="1"/>
    <col min="9068" max="9068" width="1.5" style="1" customWidth="1"/>
    <col min="9069" max="9069" width="6.625" style="1" customWidth="1"/>
    <col min="9070" max="9271" width="9" style="1"/>
    <col min="9272" max="9272" width="5.75" style="1" customWidth="1"/>
    <col min="9273" max="9273" width="2.625" style="1" customWidth="1"/>
    <col min="9274" max="9274" width="10.625" style="1" customWidth="1"/>
    <col min="9275" max="9275" width="5" style="1" customWidth="1"/>
    <col min="9276" max="9323" width="3.875" style="1" customWidth="1"/>
    <col min="9324" max="9324" width="1.5" style="1" customWidth="1"/>
    <col min="9325" max="9325" width="6.625" style="1" customWidth="1"/>
    <col min="9326" max="9527" width="9" style="1"/>
    <col min="9528" max="9528" width="5.75" style="1" customWidth="1"/>
    <col min="9529" max="9529" width="2.625" style="1" customWidth="1"/>
    <col min="9530" max="9530" width="10.625" style="1" customWidth="1"/>
    <col min="9531" max="9531" width="5" style="1" customWidth="1"/>
    <col min="9532" max="9579" width="3.875" style="1" customWidth="1"/>
    <col min="9580" max="9580" width="1.5" style="1" customWidth="1"/>
    <col min="9581" max="9581" width="6.625" style="1" customWidth="1"/>
    <col min="9582" max="9783" width="9" style="1"/>
    <col min="9784" max="9784" width="5.75" style="1" customWidth="1"/>
    <col min="9785" max="9785" width="2.625" style="1" customWidth="1"/>
    <col min="9786" max="9786" width="10.625" style="1" customWidth="1"/>
    <col min="9787" max="9787" width="5" style="1" customWidth="1"/>
    <col min="9788" max="9835" width="3.875" style="1" customWidth="1"/>
    <col min="9836" max="9836" width="1.5" style="1" customWidth="1"/>
    <col min="9837" max="9837" width="6.625" style="1" customWidth="1"/>
    <col min="9838" max="10039" width="9" style="1"/>
    <col min="10040" max="10040" width="5.75" style="1" customWidth="1"/>
    <col min="10041" max="10041" width="2.625" style="1" customWidth="1"/>
    <col min="10042" max="10042" width="10.625" style="1" customWidth="1"/>
    <col min="10043" max="10043" width="5" style="1" customWidth="1"/>
    <col min="10044" max="10091" width="3.875" style="1" customWidth="1"/>
    <col min="10092" max="10092" width="1.5" style="1" customWidth="1"/>
    <col min="10093" max="10093" width="6.625" style="1" customWidth="1"/>
    <col min="10094" max="10295" width="9" style="1"/>
    <col min="10296" max="10296" width="5.75" style="1" customWidth="1"/>
    <col min="10297" max="10297" width="2.625" style="1" customWidth="1"/>
    <col min="10298" max="10298" width="10.625" style="1" customWidth="1"/>
    <col min="10299" max="10299" width="5" style="1" customWidth="1"/>
    <col min="10300" max="10347" width="3.875" style="1" customWidth="1"/>
    <col min="10348" max="10348" width="1.5" style="1" customWidth="1"/>
    <col min="10349" max="10349" width="6.625" style="1" customWidth="1"/>
    <col min="10350" max="10551" width="9" style="1"/>
    <col min="10552" max="10552" width="5.75" style="1" customWidth="1"/>
    <col min="10553" max="10553" width="2.625" style="1" customWidth="1"/>
    <col min="10554" max="10554" width="10.625" style="1" customWidth="1"/>
    <col min="10555" max="10555" width="5" style="1" customWidth="1"/>
    <col min="10556" max="10603" width="3.875" style="1" customWidth="1"/>
    <col min="10604" max="10604" width="1.5" style="1" customWidth="1"/>
    <col min="10605" max="10605" width="6.625" style="1" customWidth="1"/>
    <col min="10606" max="10807" width="9" style="1"/>
    <col min="10808" max="10808" width="5.75" style="1" customWidth="1"/>
    <col min="10809" max="10809" width="2.625" style="1" customWidth="1"/>
    <col min="10810" max="10810" width="10.625" style="1" customWidth="1"/>
    <col min="10811" max="10811" width="5" style="1" customWidth="1"/>
    <col min="10812" max="10859" width="3.875" style="1" customWidth="1"/>
    <col min="10860" max="10860" width="1.5" style="1" customWidth="1"/>
    <col min="10861" max="10861" width="6.625" style="1" customWidth="1"/>
    <col min="10862" max="11063" width="9" style="1"/>
    <col min="11064" max="11064" width="5.75" style="1" customWidth="1"/>
    <col min="11065" max="11065" width="2.625" style="1" customWidth="1"/>
    <col min="11066" max="11066" width="10.625" style="1" customWidth="1"/>
    <col min="11067" max="11067" width="5" style="1" customWidth="1"/>
    <col min="11068" max="11115" width="3.875" style="1" customWidth="1"/>
    <col min="11116" max="11116" width="1.5" style="1" customWidth="1"/>
    <col min="11117" max="11117" width="6.625" style="1" customWidth="1"/>
    <col min="11118" max="11319" width="9" style="1"/>
    <col min="11320" max="11320" width="5.75" style="1" customWidth="1"/>
    <col min="11321" max="11321" width="2.625" style="1" customWidth="1"/>
    <col min="11322" max="11322" width="10.625" style="1" customWidth="1"/>
    <col min="11323" max="11323" width="5" style="1" customWidth="1"/>
    <col min="11324" max="11371" width="3.875" style="1" customWidth="1"/>
    <col min="11372" max="11372" width="1.5" style="1" customWidth="1"/>
    <col min="11373" max="11373" width="6.625" style="1" customWidth="1"/>
    <col min="11374" max="11575" width="9" style="1"/>
    <col min="11576" max="11576" width="5.75" style="1" customWidth="1"/>
    <col min="11577" max="11577" width="2.625" style="1" customWidth="1"/>
    <col min="11578" max="11578" width="10.625" style="1" customWidth="1"/>
    <col min="11579" max="11579" width="5" style="1" customWidth="1"/>
    <col min="11580" max="11627" width="3.875" style="1" customWidth="1"/>
    <col min="11628" max="11628" width="1.5" style="1" customWidth="1"/>
    <col min="11629" max="11629" width="6.625" style="1" customWidth="1"/>
    <col min="11630" max="11831" width="9" style="1"/>
    <col min="11832" max="11832" width="5.75" style="1" customWidth="1"/>
    <col min="11833" max="11833" width="2.625" style="1" customWidth="1"/>
    <col min="11834" max="11834" width="10.625" style="1" customWidth="1"/>
    <col min="11835" max="11835" width="5" style="1" customWidth="1"/>
    <col min="11836" max="11883" width="3.875" style="1" customWidth="1"/>
    <col min="11884" max="11884" width="1.5" style="1" customWidth="1"/>
    <col min="11885" max="11885" width="6.625" style="1" customWidth="1"/>
    <col min="11886" max="12087" width="9" style="1"/>
    <col min="12088" max="12088" width="5.75" style="1" customWidth="1"/>
    <col min="12089" max="12089" width="2.625" style="1" customWidth="1"/>
    <col min="12090" max="12090" width="10.625" style="1" customWidth="1"/>
    <col min="12091" max="12091" width="5" style="1" customWidth="1"/>
    <col min="12092" max="12139" width="3.875" style="1" customWidth="1"/>
    <col min="12140" max="12140" width="1.5" style="1" customWidth="1"/>
    <col min="12141" max="12141" width="6.625" style="1" customWidth="1"/>
    <col min="12142" max="12343" width="9" style="1"/>
    <col min="12344" max="12344" width="5.75" style="1" customWidth="1"/>
    <col min="12345" max="12345" width="2.625" style="1" customWidth="1"/>
    <col min="12346" max="12346" width="10.625" style="1" customWidth="1"/>
    <col min="12347" max="12347" width="5" style="1" customWidth="1"/>
    <col min="12348" max="12395" width="3.875" style="1" customWidth="1"/>
    <col min="12396" max="12396" width="1.5" style="1" customWidth="1"/>
    <col min="12397" max="12397" width="6.625" style="1" customWidth="1"/>
    <col min="12398" max="12599" width="9" style="1"/>
    <col min="12600" max="12600" width="5.75" style="1" customWidth="1"/>
    <col min="12601" max="12601" width="2.625" style="1" customWidth="1"/>
    <col min="12602" max="12602" width="10.625" style="1" customWidth="1"/>
    <col min="12603" max="12603" width="5" style="1" customWidth="1"/>
    <col min="12604" max="12651" width="3.875" style="1" customWidth="1"/>
    <col min="12652" max="12652" width="1.5" style="1" customWidth="1"/>
    <col min="12653" max="12653" width="6.625" style="1" customWidth="1"/>
    <col min="12654" max="12855" width="9" style="1"/>
    <col min="12856" max="12856" width="5.75" style="1" customWidth="1"/>
    <col min="12857" max="12857" width="2.625" style="1" customWidth="1"/>
    <col min="12858" max="12858" width="10.625" style="1" customWidth="1"/>
    <col min="12859" max="12859" width="5" style="1" customWidth="1"/>
    <col min="12860" max="12907" width="3.875" style="1" customWidth="1"/>
    <col min="12908" max="12908" width="1.5" style="1" customWidth="1"/>
    <col min="12909" max="12909" width="6.625" style="1" customWidth="1"/>
    <col min="12910" max="13111" width="9" style="1"/>
    <col min="13112" max="13112" width="5.75" style="1" customWidth="1"/>
    <col min="13113" max="13113" width="2.625" style="1" customWidth="1"/>
    <col min="13114" max="13114" width="10.625" style="1" customWidth="1"/>
    <col min="13115" max="13115" width="5" style="1" customWidth="1"/>
    <col min="13116" max="13163" width="3.875" style="1" customWidth="1"/>
    <col min="13164" max="13164" width="1.5" style="1" customWidth="1"/>
    <col min="13165" max="13165" width="6.625" style="1" customWidth="1"/>
    <col min="13166" max="13367" width="9" style="1"/>
    <col min="13368" max="13368" width="5.75" style="1" customWidth="1"/>
    <col min="13369" max="13369" width="2.625" style="1" customWidth="1"/>
    <col min="13370" max="13370" width="10.625" style="1" customWidth="1"/>
    <col min="13371" max="13371" width="5" style="1" customWidth="1"/>
    <col min="13372" max="13419" width="3.875" style="1" customWidth="1"/>
    <col min="13420" max="13420" width="1.5" style="1" customWidth="1"/>
    <col min="13421" max="13421" width="6.625" style="1" customWidth="1"/>
    <col min="13422" max="13623" width="9" style="1"/>
    <col min="13624" max="13624" width="5.75" style="1" customWidth="1"/>
    <col min="13625" max="13625" width="2.625" style="1" customWidth="1"/>
    <col min="13626" max="13626" width="10.625" style="1" customWidth="1"/>
    <col min="13627" max="13627" width="5" style="1" customWidth="1"/>
    <col min="13628" max="13675" width="3.875" style="1" customWidth="1"/>
    <col min="13676" max="13676" width="1.5" style="1" customWidth="1"/>
    <col min="13677" max="13677" width="6.625" style="1" customWidth="1"/>
    <col min="13678" max="13879" width="9" style="1"/>
    <col min="13880" max="13880" width="5.75" style="1" customWidth="1"/>
    <col min="13881" max="13881" width="2.625" style="1" customWidth="1"/>
    <col min="13882" max="13882" width="10.625" style="1" customWidth="1"/>
    <col min="13883" max="13883" width="5" style="1" customWidth="1"/>
    <col min="13884" max="13931" width="3.875" style="1" customWidth="1"/>
    <col min="13932" max="13932" width="1.5" style="1" customWidth="1"/>
    <col min="13933" max="13933" width="6.625" style="1" customWidth="1"/>
    <col min="13934" max="14135" width="9" style="1"/>
    <col min="14136" max="14136" width="5.75" style="1" customWidth="1"/>
    <col min="14137" max="14137" width="2.625" style="1" customWidth="1"/>
    <col min="14138" max="14138" width="10.625" style="1" customWidth="1"/>
    <col min="14139" max="14139" width="5" style="1" customWidth="1"/>
    <col min="14140" max="14187" width="3.875" style="1" customWidth="1"/>
    <col min="14188" max="14188" width="1.5" style="1" customWidth="1"/>
    <col min="14189" max="14189" width="6.625" style="1" customWidth="1"/>
    <col min="14190" max="14391" width="9" style="1"/>
    <col min="14392" max="14392" width="5.75" style="1" customWidth="1"/>
    <col min="14393" max="14393" width="2.625" style="1" customWidth="1"/>
    <col min="14394" max="14394" width="10.625" style="1" customWidth="1"/>
    <col min="14395" max="14395" width="5" style="1" customWidth="1"/>
    <col min="14396" max="14443" width="3.875" style="1" customWidth="1"/>
    <col min="14444" max="14444" width="1.5" style="1" customWidth="1"/>
    <col min="14445" max="14445" width="6.625" style="1" customWidth="1"/>
    <col min="14446" max="14647" width="9" style="1"/>
    <col min="14648" max="14648" width="5.75" style="1" customWidth="1"/>
    <col min="14649" max="14649" width="2.625" style="1" customWidth="1"/>
    <col min="14650" max="14650" width="10.625" style="1" customWidth="1"/>
    <col min="14651" max="14651" width="5" style="1" customWidth="1"/>
    <col min="14652" max="14699" width="3.875" style="1" customWidth="1"/>
    <col min="14700" max="14700" width="1.5" style="1" customWidth="1"/>
    <col min="14701" max="14701" width="6.625" style="1" customWidth="1"/>
    <col min="14702" max="14903" width="9" style="1"/>
    <col min="14904" max="14904" width="5.75" style="1" customWidth="1"/>
    <col min="14905" max="14905" width="2.625" style="1" customWidth="1"/>
    <col min="14906" max="14906" width="10.625" style="1" customWidth="1"/>
    <col min="14907" max="14907" width="5" style="1" customWidth="1"/>
    <col min="14908" max="14955" width="3.875" style="1" customWidth="1"/>
    <col min="14956" max="14956" width="1.5" style="1" customWidth="1"/>
    <col min="14957" max="14957" width="6.625" style="1" customWidth="1"/>
    <col min="14958" max="15159" width="9" style="1"/>
    <col min="15160" max="15160" width="5.75" style="1" customWidth="1"/>
    <col min="15161" max="15161" width="2.625" style="1" customWidth="1"/>
    <col min="15162" max="15162" width="10.625" style="1" customWidth="1"/>
    <col min="15163" max="15163" width="5" style="1" customWidth="1"/>
    <col min="15164" max="15211" width="3.875" style="1" customWidth="1"/>
    <col min="15212" max="15212" width="1.5" style="1" customWidth="1"/>
    <col min="15213" max="15213" width="6.625" style="1" customWidth="1"/>
    <col min="15214" max="15415" width="9" style="1"/>
    <col min="15416" max="15416" width="5.75" style="1" customWidth="1"/>
    <col min="15417" max="15417" width="2.625" style="1" customWidth="1"/>
    <col min="15418" max="15418" width="10.625" style="1" customWidth="1"/>
    <col min="15419" max="15419" width="5" style="1" customWidth="1"/>
    <col min="15420" max="15467" width="3.875" style="1" customWidth="1"/>
    <col min="15468" max="15468" width="1.5" style="1" customWidth="1"/>
    <col min="15469" max="15469" width="6.625" style="1" customWidth="1"/>
    <col min="15470" max="15671" width="9" style="1"/>
    <col min="15672" max="15672" width="5.75" style="1" customWidth="1"/>
    <col min="15673" max="15673" width="2.625" style="1" customWidth="1"/>
    <col min="15674" max="15674" width="10.625" style="1" customWidth="1"/>
    <col min="15675" max="15675" width="5" style="1" customWidth="1"/>
    <col min="15676" max="15723" width="3.875" style="1" customWidth="1"/>
    <col min="15724" max="15724" width="1.5" style="1" customWidth="1"/>
    <col min="15725" max="15725" width="6.625" style="1" customWidth="1"/>
    <col min="15726" max="15927" width="9" style="1"/>
    <col min="15928" max="15928" width="5.75" style="1" customWidth="1"/>
    <col min="15929" max="15929" width="2.625" style="1" customWidth="1"/>
    <col min="15930" max="15930" width="10.625" style="1" customWidth="1"/>
    <col min="15931" max="15931" width="5" style="1" customWidth="1"/>
    <col min="15932" max="15979" width="3.875" style="1" customWidth="1"/>
    <col min="15980" max="15980" width="1.5" style="1" customWidth="1"/>
    <col min="15981" max="15981" width="6.625" style="1" customWidth="1"/>
    <col min="15982" max="16183" width="9" style="1"/>
    <col min="16184" max="16184" width="5.75" style="1" customWidth="1"/>
    <col min="16185" max="16185" width="2.625" style="1" customWidth="1"/>
    <col min="16186" max="16186" width="10.625" style="1" customWidth="1"/>
    <col min="16187" max="16187" width="5" style="1" customWidth="1"/>
    <col min="16188" max="16235" width="3.875" style="1" customWidth="1"/>
    <col min="16236" max="16236" width="1.5" style="1" customWidth="1"/>
    <col min="16237" max="16237" width="6.625" style="1" customWidth="1"/>
    <col min="16238" max="16384" width="9" style="1"/>
  </cols>
  <sheetData>
    <row r="1" spans="1:111" ht="28.5" customHeight="1" thickTop="1" thickBot="1">
      <c r="B1" s="186" t="s">
        <v>119</v>
      </c>
      <c r="C1" s="186"/>
      <c r="D1" s="186"/>
      <c r="E1" s="186"/>
      <c r="F1" s="186"/>
      <c r="G1" s="186"/>
      <c r="H1" s="186"/>
      <c r="I1" s="186"/>
      <c r="J1" s="186"/>
      <c r="K1" s="186"/>
      <c r="L1" s="2" t="s">
        <v>58</v>
      </c>
      <c r="S1" s="747">
        <f>AE1*AQ1</f>
        <v>0</v>
      </c>
      <c r="T1" s="748"/>
      <c r="U1" s="748"/>
      <c r="V1" s="749"/>
      <c r="W1" s="2" t="s">
        <v>0</v>
      </c>
      <c r="Z1" s="2" t="s">
        <v>60</v>
      </c>
      <c r="AD1" s="70"/>
      <c r="AE1" s="744"/>
      <c r="AF1" s="745"/>
      <c r="AG1" s="2" t="s">
        <v>0</v>
      </c>
      <c r="AH1" s="92"/>
      <c r="AJ1" s="498" t="s">
        <v>87</v>
      </c>
      <c r="AK1" s="498"/>
      <c r="AL1" s="498"/>
      <c r="AM1" s="498"/>
      <c r="AN1" s="498"/>
      <c r="AO1" s="498"/>
      <c r="AP1" s="498"/>
      <c r="AQ1" s="744"/>
      <c r="AR1" s="746"/>
      <c r="AS1" s="745"/>
      <c r="AT1" s="2" t="s">
        <v>61</v>
      </c>
      <c r="AU1" s="722" t="s">
        <v>184</v>
      </c>
      <c r="AV1" s="723"/>
      <c r="AW1" s="200" t="s">
        <v>133</v>
      </c>
      <c r="AX1" s="583" t="s">
        <v>134</v>
      </c>
      <c r="AY1" s="583"/>
      <c r="AZ1" s="584"/>
      <c r="BA1" s="585">
        <f>DB9</f>
        <v>0</v>
      </c>
      <c r="BB1" s="586"/>
      <c r="BC1" s="587"/>
      <c r="BD1" s="2" t="s">
        <v>61</v>
      </c>
      <c r="BE1" s="2" t="s">
        <v>136</v>
      </c>
      <c r="DD1" s="2"/>
      <c r="DE1" s="2"/>
    </row>
    <row r="2" spans="1:111" ht="11.25" customHeight="1" thickTop="1" thickBot="1"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614" t="s">
        <v>183</v>
      </c>
      <c r="AF2" s="614"/>
      <c r="AG2" s="612" t="s">
        <v>182</v>
      </c>
      <c r="AH2" s="612"/>
      <c r="AI2" s="612"/>
      <c r="AJ2" s="612"/>
      <c r="AK2" s="612"/>
      <c r="AL2" s="612"/>
      <c r="AM2" s="612"/>
      <c r="AN2" s="612"/>
      <c r="AO2" s="612"/>
      <c r="AP2" s="612"/>
      <c r="AQ2" s="614" t="s">
        <v>183</v>
      </c>
      <c r="AR2" s="614"/>
      <c r="AS2" s="614"/>
      <c r="AV2" s="411" t="s">
        <v>185</v>
      </c>
      <c r="AW2" s="411"/>
      <c r="AX2" s="411"/>
      <c r="AY2" s="411"/>
      <c r="AZ2" s="411"/>
      <c r="BA2" s="411"/>
      <c r="BB2" s="411"/>
      <c r="BC2" s="411"/>
      <c r="BD2" s="411"/>
      <c r="BE2" s="411"/>
      <c r="BF2" s="411"/>
      <c r="BG2" s="411"/>
      <c r="BH2" s="411"/>
      <c r="BI2" s="411"/>
      <c r="BJ2" s="411"/>
      <c r="BK2" s="411"/>
      <c r="BL2" s="411"/>
      <c r="CD2" s="184"/>
      <c r="CG2" s="184"/>
      <c r="CH2" s="184"/>
      <c r="CN2" s="184"/>
      <c r="CO2" s="184"/>
      <c r="CU2" s="184"/>
      <c r="CV2" s="184"/>
      <c r="DD2" s="184"/>
    </row>
    <row r="3" spans="1:111" ht="16.5" customHeight="1" thickTop="1" thickBot="1">
      <c r="B3" s="184"/>
      <c r="C3" s="195" t="s">
        <v>181</v>
      </c>
      <c r="D3" s="187" t="s">
        <v>179</v>
      </c>
      <c r="F3" s="91"/>
      <c r="G3" s="91"/>
      <c r="I3" s="572" t="s">
        <v>181</v>
      </c>
      <c r="J3" s="573"/>
      <c r="K3" s="573"/>
      <c r="L3" s="574"/>
      <c r="M3" s="73" t="s">
        <v>180</v>
      </c>
      <c r="O3" s="73"/>
      <c r="P3" s="73"/>
      <c r="Q3" s="73"/>
      <c r="X3" s="199"/>
      <c r="Y3" s="90"/>
      <c r="Z3" s="90"/>
      <c r="AA3" s="90"/>
      <c r="AB3" s="90"/>
      <c r="AC3" s="196"/>
      <c r="AD3" s="198"/>
      <c r="AE3" s="615"/>
      <c r="AF3" s="615"/>
      <c r="AG3" s="613"/>
      <c r="AH3" s="613"/>
      <c r="AI3" s="613"/>
      <c r="AJ3" s="613"/>
      <c r="AK3" s="613"/>
      <c r="AL3" s="613"/>
      <c r="AM3" s="613"/>
      <c r="AN3" s="613"/>
      <c r="AO3" s="613"/>
      <c r="AP3" s="613"/>
      <c r="AQ3" s="615"/>
      <c r="AR3" s="615"/>
      <c r="AS3" s="615"/>
      <c r="AV3" s="411"/>
      <c r="AW3" s="411"/>
      <c r="AX3" s="411"/>
      <c r="AY3" s="411"/>
      <c r="AZ3" s="411"/>
      <c r="BA3" s="411"/>
      <c r="BB3" s="411"/>
      <c r="BC3" s="411"/>
      <c r="BD3" s="411"/>
      <c r="BE3" s="411"/>
      <c r="BF3" s="411"/>
      <c r="BG3" s="411"/>
      <c r="BH3" s="411"/>
      <c r="BI3" s="411"/>
      <c r="BJ3" s="411"/>
      <c r="BK3" s="411"/>
      <c r="BL3" s="411"/>
      <c r="BM3" s="71"/>
      <c r="BS3" s="71"/>
      <c r="BT3" s="71"/>
      <c r="BZ3" s="71"/>
      <c r="CA3" s="71"/>
      <c r="CD3" s="71"/>
      <c r="CG3" s="71"/>
      <c r="CH3" s="71"/>
      <c r="CN3" s="71"/>
      <c r="CO3" s="71"/>
      <c r="CU3" s="71"/>
      <c r="CV3" s="71"/>
      <c r="DD3" s="184"/>
    </row>
    <row r="4" spans="1:111" ht="11.25" customHeight="1" thickTop="1" thickBot="1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J4" s="184"/>
      <c r="AK4" s="184"/>
      <c r="AP4" s="71"/>
      <c r="AQ4" s="184"/>
      <c r="AR4" s="184"/>
      <c r="AS4" s="71"/>
      <c r="AX4" s="184"/>
      <c r="AY4" s="184"/>
      <c r="BE4" s="184"/>
      <c r="BF4" s="184"/>
      <c r="BL4" s="184"/>
      <c r="BM4" s="184"/>
      <c r="BS4" s="184"/>
      <c r="BT4" s="184"/>
      <c r="BZ4" s="184"/>
      <c r="CA4" s="184"/>
      <c r="CD4" s="184"/>
      <c r="CG4" s="184"/>
      <c r="CH4" s="184"/>
      <c r="CN4" s="184"/>
      <c r="CO4" s="184"/>
      <c r="CU4" s="184"/>
      <c r="CV4" s="184"/>
      <c r="DD4" s="184"/>
      <c r="DE4" s="184"/>
    </row>
    <row r="5" spans="1:111" ht="24" customHeight="1" thickTop="1" thickBot="1">
      <c r="B5" s="398" t="s">
        <v>74</v>
      </c>
      <c r="C5" s="503"/>
      <c r="D5" s="724"/>
      <c r="E5" s="725"/>
      <c r="F5" s="725"/>
      <c r="G5" s="726"/>
      <c r="H5" s="575" t="s">
        <v>75</v>
      </c>
      <c r="I5" s="503"/>
      <c r="J5" s="727"/>
      <c r="K5" s="728"/>
      <c r="L5" s="728"/>
      <c r="M5" s="728"/>
      <c r="N5" s="728"/>
      <c r="O5" s="728"/>
      <c r="P5" s="728"/>
      <c r="Q5" s="729"/>
      <c r="R5" s="575" t="s">
        <v>76</v>
      </c>
      <c r="S5" s="503"/>
      <c r="T5" s="730"/>
      <c r="U5" s="731"/>
      <c r="V5" s="575" t="s">
        <v>80</v>
      </c>
      <c r="W5" s="503"/>
      <c r="X5" s="732"/>
      <c r="Y5" s="733"/>
      <c r="Z5" s="733"/>
      <c r="AA5" s="733"/>
      <c r="AB5" s="733"/>
      <c r="AC5" s="733"/>
      <c r="AD5" s="733"/>
      <c r="AE5" s="733"/>
      <c r="AF5" s="733"/>
      <c r="AG5" s="733"/>
      <c r="AH5" s="733"/>
      <c r="AI5" s="733"/>
      <c r="AJ5" s="733"/>
      <c r="AK5" s="734"/>
      <c r="AL5" s="575" t="s">
        <v>85</v>
      </c>
      <c r="AM5" s="399"/>
      <c r="AN5" s="399"/>
      <c r="AO5" s="503"/>
      <c r="AP5" s="735" t="s">
        <v>120</v>
      </c>
      <c r="AQ5" s="736"/>
      <c r="AR5" s="736"/>
      <c r="AS5" s="736"/>
      <c r="AT5" s="736"/>
      <c r="AU5" s="737"/>
      <c r="AV5" s="575" t="s">
        <v>81</v>
      </c>
      <c r="AW5" s="399"/>
      <c r="AX5" s="399"/>
      <c r="AY5" s="503"/>
      <c r="AZ5" s="738"/>
      <c r="BA5" s="739"/>
      <c r="BB5" s="739"/>
      <c r="BC5" s="739"/>
      <c r="BD5" s="740"/>
      <c r="BE5" s="616" t="s">
        <v>82</v>
      </c>
      <c r="BF5" s="616"/>
      <c r="BG5" s="616"/>
      <c r="BH5" s="735" t="s">
        <v>120</v>
      </c>
      <c r="BI5" s="736"/>
      <c r="BJ5" s="736"/>
      <c r="BK5" s="736"/>
      <c r="BL5" s="736"/>
      <c r="BM5" s="737"/>
      <c r="BN5" s="616" t="s">
        <v>83</v>
      </c>
      <c r="BO5" s="616"/>
      <c r="BP5" s="616"/>
      <c r="BQ5" s="735" t="s">
        <v>120</v>
      </c>
      <c r="BR5" s="736"/>
      <c r="BS5" s="736"/>
      <c r="BT5" s="736"/>
      <c r="BU5" s="736"/>
      <c r="BV5" s="737"/>
      <c r="BW5" s="575" t="s">
        <v>84</v>
      </c>
      <c r="BX5" s="399"/>
      <c r="BY5" s="399"/>
      <c r="BZ5" s="503"/>
      <c r="CA5" s="735"/>
      <c r="CB5" s="736"/>
      <c r="CC5" s="736"/>
      <c r="CD5" s="736"/>
      <c r="CE5" s="736"/>
      <c r="CF5" s="737"/>
      <c r="CG5" s="616" t="s">
        <v>86</v>
      </c>
      <c r="CH5" s="616"/>
      <c r="CI5" s="616"/>
      <c r="CJ5" s="738"/>
      <c r="CK5" s="739"/>
      <c r="CL5" s="739"/>
      <c r="CM5" s="739"/>
      <c r="CN5" s="739"/>
      <c r="CO5" s="739"/>
      <c r="CP5" s="739"/>
      <c r="CQ5" s="739"/>
      <c r="CR5" s="739"/>
      <c r="CS5" s="739"/>
      <c r="CT5" s="739"/>
      <c r="CU5" s="739"/>
      <c r="CV5" s="739"/>
      <c r="CW5" s="739"/>
      <c r="CX5" s="739"/>
      <c r="CY5" s="739"/>
      <c r="CZ5" s="739"/>
      <c r="DA5" s="739"/>
      <c r="DB5" s="739"/>
      <c r="DC5" s="739"/>
      <c r="DD5" s="739"/>
      <c r="DE5" s="740"/>
    </row>
    <row r="6" spans="1:111" ht="9.75" customHeight="1" thickBot="1">
      <c r="B6" s="79"/>
      <c r="C6" s="71"/>
      <c r="D6" s="71"/>
      <c r="E6" s="72"/>
      <c r="F6" s="72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J6" s="184"/>
      <c r="AK6" s="184"/>
      <c r="AP6" s="71"/>
      <c r="AQ6" s="184"/>
      <c r="AR6" s="184"/>
      <c r="AS6" s="71"/>
      <c r="AX6" s="184"/>
      <c r="AY6" s="184"/>
      <c r="BE6" s="184"/>
      <c r="BF6" s="184"/>
      <c r="BL6" s="184"/>
      <c r="BM6" s="184"/>
      <c r="BS6" s="184"/>
      <c r="BT6" s="184"/>
      <c r="BZ6" s="184"/>
      <c r="CA6" s="184"/>
      <c r="CD6" s="184"/>
      <c r="CG6" s="184"/>
      <c r="CH6" s="184"/>
      <c r="CN6" s="184"/>
      <c r="CO6" s="184"/>
      <c r="CU6" s="184"/>
      <c r="CV6" s="184"/>
      <c r="DD6" s="79"/>
      <c r="DE6" s="71"/>
    </row>
    <row r="7" spans="1:111" ht="19.5" customHeight="1" thickTop="1" thickBot="1">
      <c r="A7" s="78"/>
      <c r="B7" s="439" t="s">
        <v>2</v>
      </c>
      <c r="C7" s="440"/>
      <c r="D7" s="440"/>
      <c r="E7" s="441"/>
      <c r="F7" s="617"/>
      <c r="G7" s="618"/>
      <c r="H7" s="618"/>
      <c r="I7" s="618"/>
      <c r="J7" s="443"/>
      <c r="K7" s="443"/>
      <c r="L7" s="444"/>
      <c r="M7" s="501">
        <f>IF(J7=12,F7+1,F7)</f>
        <v>0</v>
      </c>
      <c r="N7" s="501"/>
      <c r="O7" s="501"/>
      <c r="P7" s="501"/>
      <c r="Q7" s="504" t="str">
        <f>IF($J$7="","",IF(J7=12,1,J7+1))</f>
        <v/>
      </c>
      <c r="R7" s="504"/>
      <c r="S7" s="505"/>
      <c r="T7" s="500">
        <f>IF(Q7=12,M7+1,M7)</f>
        <v>0</v>
      </c>
      <c r="U7" s="501"/>
      <c r="V7" s="501"/>
      <c r="W7" s="501"/>
      <c r="X7" s="504" t="str">
        <f>IF($J$7="","",IF(Q7=12,1,Q7+1))</f>
        <v/>
      </c>
      <c r="Y7" s="504"/>
      <c r="Z7" s="505"/>
      <c r="AA7" s="500">
        <f>IF(X7=12,T7+1,T7)</f>
        <v>0</v>
      </c>
      <c r="AB7" s="501"/>
      <c r="AC7" s="501"/>
      <c r="AD7" s="501"/>
      <c r="AE7" s="504" t="str">
        <f>IF($J$7="","",IF(X7=12,1,X7+1))</f>
        <v/>
      </c>
      <c r="AF7" s="504"/>
      <c r="AG7" s="505"/>
      <c r="AH7" s="500">
        <f>IF(AE7=12,AA7+1,AA7)</f>
        <v>0</v>
      </c>
      <c r="AI7" s="501"/>
      <c r="AJ7" s="501"/>
      <c r="AK7" s="501"/>
      <c r="AL7" s="504" t="str">
        <f>IF($J$7="","",IF(AE7=12,1,AE7+1))</f>
        <v/>
      </c>
      <c r="AM7" s="504"/>
      <c r="AN7" s="505"/>
      <c r="AO7" s="500">
        <f>IF(AL7=12,AH7+1,AH7)</f>
        <v>0</v>
      </c>
      <c r="AP7" s="501"/>
      <c r="AQ7" s="501"/>
      <c r="AR7" s="501"/>
      <c r="AS7" s="504" t="str">
        <f>IF($J$7="","",IF(AL7=12,1,AL7+1))</f>
        <v/>
      </c>
      <c r="AT7" s="504"/>
      <c r="AU7" s="505"/>
      <c r="AV7" s="500">
        <f>IF(AS7=12,AO7+1,AO7)</f>
        <v>0</v>
      </c>
      <c r="AW7" s="501"/>
      <c r="AX7" s="501"/>
      <c r="AY7" s="501"/>
      <c r="AZ7" s="504" t="str">
        <f>IF($J$7="","",IF(AS7=12,1,AS7+1))</f>
        <v/>
      </c>
      <c r="BA7" s="504"/>
      <c r="BB7" s="505"/>
      <c r="BC7" s="500">
        <f>IF(AZ7=12,AV7+1,AV7)</f>
        <v>0</v>
      </c>
      <c r="BD7" s="501"/>
      <c r="BE7" s="501"/>
      <c r="BF7" s="501"/>
      <c r="BG7" s="504" t="str">
        <f>IF($J$7="","",IF(AZ7=12,1,AZ7+1))</f>
        <v/>
      </c>
      <c r="BH7" s="504"/>
      <c r="BI7" s="505"/>
      <c r="BJ7" s="500">
        <f>IF(BG7=12,BC7+1,BC7)</f>
        <v>0</v>
      </c>
      <c r="BK7" s="501"/>
      <c r="BL7" s="501"/>
      <c r="BM7" s="501"/>
      <c r="BN7" s="504" t="str">
        <f>IF($J$7="","",IF(BG7=12,1,BG7+1))</f>
        <v/>
      </c>
      <c r="BO7" s="504"/>
      <c r="BP7" s="505"/>
      <c r="BQ7" s="500">
        <f>IF(BN7=12,BJ7+1,BJ7)</f>
        <v>0</v>
      </c>
      <c r="BR7" s="501"/>
      <c r="BS7" s="501"/>
      <c r="BT7" s="501"/>
      <c r="BU7" s="504" t="str">
        <f>IF($J$7="","",IF(BN7=12,1,BN7+1))</f>
        <v/>
      </c>
      <c r="BV7" s="504"/>
      <c r="BW7" s="505"/>
      <c r="BX7" s="500">
        <f>IF(BU7=12,BQ7+1,BQ7)</f>
        <v>0</v>
      </c>
      <c r="BY7" s="501"/>
      <c r="BZ7" s="501"/>
      <c r="CA7" s="501"/>
      <c r="CB7" s="504" t="str">
        <f>IF($J$7="","",IF(BU7=12,1,BU7+1))</f>
        <v/>
      </c>
      <c r="CC7" s="504"/>
      <c r="CD7" s="505"/>
      <c r="CE7" s="500">
        <f>IF(CB7=12,BX7+1,BX7)</f>
        <v>0</v>
      </c>
      <c r="CF7" s="501"/>
      <c r="CG7" s="501"/>
      <c r="CH7" s="501"/>
      <c r="CI7" s="504" t="str">
        <f>IF($J$7="","",IF(CB7=12,1,CB7+1))</f>
        <v/>
      </c>
      <c r="CJ7" s="504"/>
      <c r="CK7" s="505"/>
      <c r="CL7" s="741"/>
      <c r="CM7" s="742"/>
      <c r="CN7" s="742"/>
      <c r="CO7" s="147" t="s">
        <v>77</v>
      </c>
      <c r="CP7" s="743"/>
      <c r="CQ7" s="743"/>
      <c r="CR7" s="148" t="s">
        <v>1</v>
      </c>
      <c r="CS7" s="741"/>
      <c r="CT7" s="742"/>
      <c r="CU7" s="742"/>
      <c r="CV7" s="147" t="s">
        <v>77</v>
      </c>
      <c r="CW7" s="743"/>
      <c r="CX7" s="743"/>
      <c r="CY7" s="148" t="s">
        <v>1</v>
      </c>
      <c r="CZ7" s="606" t="s">
        <v>73</v>
      </c>
      <c r="DA7" s="606"/>
      <c r="DB7" s="606"/>
      <c r="DC7" s="606"/>
      <c r="DD7" s="608"/>
      <c r="DE7" s="609"/>
    </row>
    <row r="8" spans="1:111" ht="19.5" customHeight="1" thickBot="1">
      <c r="A8" s="78"/>
      <c r="B8" s="442"/>
      <c r="C8" s="391"/>
      <c r="D8" s="391"/>
      <c r="E8" s="391"/>
      <c r="F8" s="84"/>
      <c r="G8" s="85" t="s">
        <v>78</v>
      </c>
      <c r="H8" s="86"/>
      <c r="I8" s="87" t="s">
        <v>79</v>
      </c>
      <c r="J8" s="88"/>
      <c r="K8" s="81" t="s">
        <v>78</v>
      </c>
      <c r="L8" s="82"/>
      <c r="M8" s="140">
        <f>IF(F8=12,1,F8+1)</f>
        <v>1</v>
      </c>
      <c r="N8" s="141" t="s">
        <v>78</v>
      </c>
      <c r="O8" s="140">
        <f>H8</f>
        <v>0</v>
      </c>
      <c r="P8" s="142" t="s">
        <v>79</v>
      </c>
      <c r="Q8" s="203">
        <f>IF(J8=12,1,J8+1)</f>
        <v>1</v>
      </c>
      <c r="R8" s="204" t="s">
        <v>78</v>
      </c>
      <c r="S8" s="202">
        <f>L8</f>
        <v>0</v>
      </c>
      <c r="T8" s="145">
        <f>IF(M8=12,1,M8+1)</f>
        <v>2</v>
      </c>
      <c r="U8" s="144" t="s">
        <v>78</v>
      </c>
      <c r="V8" s="145">
        <f>O8</f>
        <v>0</v>
      </c>
      <c r="W8" s="146" t="s">
        <v>79</v>
      </c>
      <c r="X8" s="145">
        <f>IF(Q8=12,1,Q8+1)</f>
        <v>2</v>
      </c>
      <c r="Y8" s="144" t="s">
        <v>78</v>
      </c>
      <c r="Z8" s="202">
        <f>S8</f>
        <v>0</v>
      </c>
      <c r="AA8" s="143">
        <f>IF(T8=12,1,T8+1)</f>
        <v>3</v>
      </c>
      <c r="AB8" s="144" t="s">
        <v>78</v>
      </c>
      <c r="AC8" s="145">
        <f>V8</f>
        <v>0</v>
      </c>
      <c r="AD8" s="146" t="s">
        <v>79</v>
      </c>
      <c r="AE8" s="145">
        <f>IF(X8=12,1,X8+1)</f>
        <v>3</v>
      </c>
      <c r="AF8" s="144" t="s">
        <v>78</v>
      </c>
      <c r="AG8" s="202">
        <f>Z8</f>
        <v>0</v>
      </c>
      <c r="AH8" s="143">
        <f>IF(AA8=12,1,AA8+1)</f>
        <v>4</v>
      </c>
      <c r="AI8" s="144" t="s">
        <v>78</v>
      </c>
      <c r="AJ8" s="145">
        <f>AC8</f>
        <v>0</v>
      </c>
      <c r="AK8" s="146" t="s">
        <v>79</v>
      </c>
      <c r="AL8" s="145">
        <f>IF(AE8=12,1,AE8+1)</f>
        <v>4</v>
      </c>
      <c r="AM8" s="144" t="s">
        <v>78</v>
      </c>
      <c r="AN8" s="205">
        <f>AG8</f>
        <v>0</v>
      </c>
      <c r="AO8" s="143">
        <f>IF(AH8=12,1,AH8+1)</f>
        <v>5</v>
      </c>
      <c r="AP8" s="144" t="s">
        <v>78</v>
      </c>
      <c r="AQ8" s="145">
        <f>AJ8</f>
        <v>0</v>
      </c>
      <c r="AR8" s="146" t="s">
        <v>79</v>
      </c>
      <c r="AS8" s="145">
        <f>IF(AL8=12,1,AL8+1)</f>
        <v>5</v>
      </c>
      <c r="AT8" s="144" t="s">
        <v>78</v>
      </c>
      <c r="AU8" s="205">
        <f>AN8</f>
        <v>0</v>
      </c>
      <c r="AV8" s="143">
        <f>IF(AO8=12,1,AO8+1)</f>
        <v>6</v>
      </c>
      <c r="AW8" s="144" t="s">
        <v>78</v>
      </c>
      <c r="AX8" s="145">
        <f>AQ8</f>
        <v>0</v>
      </c>
      <c r="AY8" s="146" t="s">
        <v>79</v>
      </c>
      <c r="AZ8" s="145">
        <f>IF(AS8=12,1,AS8+1)</f>
        <v>6</v>
      </c>
      <c r="BA8" s="144" t="s">
        <v>78</v>
      </c>
      <c r="BB8" s="205">
        <f>AU8</f>
        <v>0</v>
      </c>
      <c r="BC8" s="143">
        <f>IF(AV8=12,1,AV8+1)</f>
        <v>7</v>
      </c>
      <c r="BD8" s="144" t="s">
        <v>78</v>
      </c>
      <c r="BE8" s="145">
        <f>AX8</f>
        <v>0</v>
      </c>
      <c r="BF8" s="146" t="s">
        <v>79</v>
      </c>
      <c r="BG8" s="145">
        <f>IF(AZ8=12,1,AZ8+1)</f>
        <v>7</v>
      </c>
      <c r="BH8" s="144" t="s">
        <v>78</v>
      </c>
      <c r="BI8" s="205">
        <f>BB8</f>
        <v>0</v>
      </c>
      <c r="BJ8" s="143">
        <f>IF(BC8=12,1,BC8+1)</f>
        <v>8</v>
      </c>
      <c r="BK8" s="144" t="s">
        <v>78</v>
      </c>
      <c r="BL8" s="145">
        <f>BE8</f>
        <v>0</v>
      </c>
      <c r="BM8" s="146" t="s">
        <v>79</v>
      </c>
      <c r="BN8" s="145">
        <f>IF(BG8=12,1,BG8+1)</f>
        <v>8</v>
      </c>
      <c r="BO8" s="144" t="s">
        <v>78</v>
      </c>
      <c r="BP8" s="205">
        <f>BI8</f>
        <v>0</v>
      </c>
      <c r="BQ8" s="143">
        <f>IF(BJ8=12,1,BJ8+1)</f>
        <v>9</v>
      </c>
      <c r="BR8" s="144" t="s">
        <v>78</v>
      </c>
      <c r="BS8" s="145">
        <f>BL8</f>
        <v>0</v>
      </c>
      <c r="BT8" s="146" t="s">
        <v>79</v>
      </c>
      <c r="BU8" s="145">
        <f>IF(BN8=12,1,BN8+1)</f>
        <v>9</v>
      </c>
      <c r="BV8" s="144" t="s">
        <v>78</v>
      </c>
      <c r="BW8" s="205">
        <f>BP8</f>
        <v>0</v>
      </c>
      <c r="BX8" s="143">
        <f>IF(BQ8=12,1,BQ8+1)</f>
        <v>10</v>
      </c>
      <c r="BY8" s="144" t="s">
        <v>78</v>
      </c>
      <c r="BZ8" s="145">
        <f>BS8</f>
        <v>0</v>
      </c>
      <c r="CA8" s="146" t="s">
        <v>79</v>
      </c>
      <c r="CB8" s="145">
        <f>IF(BU8=12,1,BU8+1)</f>
        <v>10</v>
      </c>
      <c r="CC8" s="144" t="s">
        <v>78</v>
      </c>
      <c r="CD8" s="205">
        <f>BW8</f>
        <v>0</v>
      </c>
      <c r="CE8" s="143">
        <f>IF(BX8=12,1,BX8+1)</f>
        <v>11</v>
      </c>
      <c r="CF8" s="144" t="s">
        <v>78</v>
      </c>
      <c r="CG8" s="145">
        <f>BZ8</f>
        <v>0</v>
      </c>
      <c r="CH8" s="146" t="s">
        <v>79</v>
      </c>
      <c r="CI8" s="145">
        <f>IF(CB8=12,1,CB8+1)</f>
        <v>11</v>
      </c>
      <c r="CJ8" s="144" t="s">
        <v>78</v>
      </c>
      <c r="CK8" s="205">
        <f>CD8</f>
        <v>0</v>
      </c>
      <c r="CL8" s="149"/>
      <c r="CM8" s="150" t="s">
        <v>78</v>
      </c>
      <c r="CN8" s="151"/>
      <c r="CO8" s="152" t="s">
        <v>79</v>
      </c>
      <c r="CP8" s="151"/>
      <c r="CQ8" s="150" t="s">
        <v>78</v>
      </c>
      <c r="CR8" s="153"/>
      <c r="CS8" s="149"/>
      <c r="CT8" s="150" t="s">
        <v>78</v>
      </c>
      <c r="CU8" s="151"/>
      <c r="CV8" s="152" t="s">
        <v>79</v>
      </c>
      <c r="CW8" s="151"/>
      <c r="CX8" s="150" t="s">
        <v>78</v>
      </c>
      <c r="CY8" s="153"/>
      <c r="CZ8" s="607"/>
      <c r="DA8" s="607"/>
      <c r="DB8" s="607"/>
      <c r="DC8" s="607"/>
      <c r="DD8" s="298"/>
      <c r="DE8" s="610"/>
    </row>
    <row r="9" spans="1:111" ht="22.5" customHeight="1" thickTop="1" thickBot="1">
      <c r="A9" s="78"/>
      <c r="B9" s="432" t="s">
        <v>21</v>
      </c>
      <c r="C9" s="287"/>
      <c r="D9" s="382"/>
      <c r="E9" s="382"/>
      <c r="F9" s="418"/>
      <c r="G9" s="419"/>
      <c r="H9" s="419"/>
      <c r="I9" s="419"/>
      <c r="J9" s="420"/>
      <c r="K9" s="433" t="s">
        <v>3</v>
      </c>
      <c r="L9" s="434"/>
      <c r="M9" s="418"/>
      <c r="N9" s="419"/>
      <c r="O9" s="419"/>
      <c r="P9" s="419"/>
      <c r="Q9" s="420"/>
      <c r="R9" s="406" t="s">
        <v>3</v>
      </c>
      <c r="S9" s="407"/>
      <c r="T9" s="418"/>
      <c r="U9" s="419"/>
      <c r="V9" s="419"/>
      <c r="W9" s="419"/>
      <c r="X9" s="420"/>
      <c r="Y9" s="406" t="s">
        <v>3</v>
      </c>
      <c r="Z9" s="407"/>
      <c r="AA9" s="418"/>
      <c r="AB9" s="419"/>
      <c r="AC9" s="419"/>
      <c r="AD9" s="419"/>
      <c r="AE9" s="420"/>
      <c r="AF9" s="406" t="s">
        <v>3</v>
      </c>
      <c r="AG9" s="407"/>
      <c r="AH9" s="418"/>
      <c r="AI9" s="419"/>
      <c r="AJ9" s="419"/>
      <c r="AK9" s="419"/>
      <c r="AL9" s="420"/>
      <c r="AM9" s="406" t="s">
        <v>3</v>
      </c>
      <c r="AN9" s="407"/>
      <c r="AO9" s="418"/>
      <c r="AP9" s="419"/>
      <c r="AQ9" s="419"/>
      <c r="AR9" s="419"/>
      <c r="AS9" s="420"/>
      <c r="AT9" s="406" t="s">
        <v>3</v>
      </c>
      <c r="AU9" s="407"/>
      <c r="AV9" s="418"/>
      <c r="AW9" s="419"/>
      <c r="AX9" s="419"/>
      <c r="AY9" s="419"/>
      <c r="AZ9" s="420"/>
      <c r="BA9" s="406" t="s">
        <v>3</v>
      </c>
      <c r="BB9" s="407"/>
      <c r="BC9" s="418"/>
      <c r="BD9" s="419"/>
      <c r="BE9" s="419"/>
      <c r="BF9" s="419"/>
      <c r="BG9" s="420"/>
      <c r="BH9" s="406" t="s">
        <v>3</v>
      </c>
      <c r="BI9" s="407"/>
      <c r="BJ9" s="418"/>
      <c r="BK9" s="419"/>
      <c r="BL9" s="419"/>
      <c r="BM9" s="419"/>
      <c r="BN9" s="420"/>
      <c r="BO9" s="406" t="s">
        <v>3</v>
      </c>
      <c r="BP9" s="407"/>
      <c r="BQ9" s="418"/>
      <c r="BR9" s="419"/>
      <c r="BS9" s="419"/>
      <c r="BT9" s="419"/>
      <c r="BU9" s="420"/>
      <c r="BV9" s="406" t="s">
        <v>3</v>
      </c>
      <c r="BW9" s="407"/>
      <c r="BX9" s="418"/>
      <c r="BY9" s="419"/>
      <c r="BZ9" s="419"/>
      <c r="CA9" s="419"/>
      <c r="CB9" s="420"/>
      <c r="CC9" s="406" t="s">
        <v>3</v>
      </c>
      <c r="CD9" s="407"/>
      <c r="CE9" s="418"/>
      <c r="CF9" s="419"/>
      <c r="CG9" s="419"/>
      <c r="CH9" s="419"/>
      <c r="CI9" s="420"/>
      <c r="CJ9" s="406" t="s">
        <v>3</v>
      </c>
      <c r="CK9" s="297"/>
      <c r="CL9" s="530" t="s">
        <v>72</v>
      </c>
      <c r="CM9" s="531"/>
      <c r="CN9" s="531"/>
      <c r="CO9" s="531"/>
      <c r="CP9" s="531"/>
      <c r="CQ9" s="531"/>
      <c r="CR9" s="532"/>
      <c r="CS9" s="531" t="s">
        <v>72</v>
      </c>
      <c r="CT9" s="531"/>
      <c r="CU9" s="531"/>
      <c r="CV9" s="531"/>
      <c r="CW9" s="531"/>
      <c r="CX9" s="531"/>
      <c r="CY9" s="563"/>
      <c r="CZ9" s="619" t="str">
        <f>IF(AQ1=DB9,"","月々の入力日数を確認")</f>
        <v/>
      </c>
      <c r="DA9" s="620"/>
      <c r="DB9" s="173">
        <f>F9+M9+T9+AA9+AH9+AO9+AV9+BC9+BJ9+BQ9+BX9+CE9</f>
        <v>0</v>
      </c>
      <c r="DC9" s="5" t="s">
        <v>3</v>
      </c>
      <c r="DD9" s="381" t="s">
        <v>142</v>
      </c>
      <c r="DE9" s="582"/>
      <c r="DG9" s="201">
        <v>1</v>
      </c>
    </row>
    <row r="10" spans="1:111" ht="22.5" customHeight="1" thickTop="1" thickBot="1">
      <c r="A10" s="78"/>
      <c r="B10" s="432" t="s">
        <v>116</v>
      </c>
      <c r="C10" s="287"/>
      <c r="D10" s="382"/>
      <c r="E10" s="382"/>
      <c r="F10" s="418"/>
      <c r="G10" s="419"/>
      <c r="H10" s="419"/>
      <c r="I10" s="419"/>
      <c r="J10" s="420"/>
      <c r="K10" s="330" t="s">
        <v>3</v>
      </c>
      <c r="L10" s="409"/>
      <c r="M10" s="418"/>
      <c r="N10" s="419"/>
      <c r="O10" s="419"/>
      <c r="P10" s="419"/>
      <c r="Q10" s="420"/>
      <c r="R10" s="408" t="s">
        <v>3</v>
      </c>
      <c r="S10" s="409"/>
      <c r="T10" s="418"/>
      <c r="U10" s="419"/>
      <c r="V10" s="419"/>
      <c r="W10" s="419"/>
      <c r="X10" s="420"/>
      <c r="Y10" s="408" t="s">
        <v>3</v>
      </c>
      <c r="Z10" s="409"/>
      <c r="AA10" s="418"/>
      <c r="AB10" s="419"/>
      <c r="AC10" s="419"/>
      <c r="AD10" s="419"/>
      <c r="AE10" s="420"/>
      <c r="AF10" s="408" t="s">
        <v>3</v>
      </c>
      <c r="AG10" s="409"/>
      <c r="AH10" s="418"/>
      <c r="AI10" s="419"/>
      <c r="AJ10" s="419"/>
      <c r="AK10" s="419"/>
      <c r="AL10" s="420"/>
      <c r="AM10" s="408" t="s">
        <v>3</v>
      </c>
      <c r="AN10" s="409"/>
      <c r="AO10" s="418"/>
      <c r="AP10" s="419"/>
      <c r="AQ10" s="419"/>
      <c r="AR10" s="419"/>
      <c r="AS10" s="420"/>
      <c r="AT10" s="408" t="s">
        <v>3</v>
      </c>
      <c r="AU10" s="409"/>
      <c r="AV10" s="418"/>
      <c r="AW10" s="419"/>
      <c r="AX10" s="419"/>
      <c r="AY10" s="419"/>
      <c r="AZ10" s="420"/>
      <c r="BA10" s="408" t="s">
        <v>3</v>
      </c>
      <c r="BB10" s="409"/>
      <c r="BC10" s="418"/>
      <c r="BD10" s="419"/>
      <c r="BE10" s="419"/>
      <c r="BF10" s="419"/>
      <c r="BG10" s="420"/>
      <c r="BH10" s="408" t="s">
        <v>3</v>
      </c>
      <c r="BI10" s="409"/>
      <c r="BJ10" s="418"/>
      <c r="BK10" s="419"/>
      <c r="BL10" s="419"/>
      <c r="BM10" s="419"/>
      <c r="BN10" s="420"/>
      <c r="BO10" s="408" t="s">
        <v>3</v>
      </c>
      <c r="BP10" s="409"/>
      <c r="BQ10" s="418"/>
      <c r="BR10" s="419"/>
      <c r="BS10" s="419"/>
      <c r="BT10" s="419"/>
      <c r="BU10" s="420"/>
      <c r="BV10" s="408" t="s">
        <v>3</v>
      </c>
      <c r="BW10" s="409"/>
      <c r="BX10" s="418"/>
      <c r="BY10" s="419"/>
      <c r="BZ10" s="419"/>
      <c r="CA10" s="419"/>
      <c r="CB10" s="420"/>
      <c r="CC10" s="408" t="s">
        <v>3</v>
      </c>
      <c r="CD10" s="409"/>
      <c r="CE10" s="418"/>
      <c r="CF10" s="419"/>
      <c r="CG10" s="419"/>
      <c r="CH10" s="419"/>
      <c r="CI10" s="420"/>
      <c r="CJ10" s="408" t="s">
        <v>3</v>
      </c>
      <c r="CK10" s="330"/>
      <c r="CL10" s="564"/>
      <c r="CM10" s="565"/>
      <c r="CN10" s="565"/>
      <c r="CO10" s="565"/>
      <c r="CP10" s="565"/>
      <c r="CQ10" s="565"/>
      <c r="CR10" s="566"/>
      <c r="CS10" s="559"/>
      <c r="CT10" s="559"/>
      <c r="CU10" s="559"/>
      <c r="CV10" s="559"/>
      <c r="CW10" s="559"/>
      <c r="CX10" s="559"/>
      <c r="CY10" s="560"/>
      <c r="CZ10" s="522">
        <f>F10+M10+T10+AA10+AH10+AO10+AV10+BC10+BJ10+BQ10+BX10+CE10</f>
        <v>0</v>
      </c>
      <c r="DA10" s="523"/>
      <c r="DB10" s="523"/>
      <c r="DC10" s="181" t="s">
        <v>3</v>
      </c>
      <c r="DD10" s="381" t="s">
        <v>141</v>
      </c>
      <c r="DE10" s="582"/>
      <c r="DG10" s="201">
        <v>2</v>
      </c>
    </row>
    <row r="11" spans="1:111" ht="22.5" customHeight="1" thickTop="1" thickBot="1">
      <c r="A11" s="78"/>
      <c r="B11" s="432" t="s">
        <v>117</v>
      </c>
      <c r="C11" s="287"/>
      <c r="D11" s="382"/>
      <c r="E11" s="382"/>
      <c r="F11" s="418"/>
      <c r="G11" s="419"/>
      <c r="H11" s="419"/>
      <c r="I11" s="419"/>
      <c r="J11" s="420"/>
      <c r="K11" s="317" t="s">
        <v>4</v>
      </c>
      <c r="L11" s="410"/>
      <c r="M11" s="418"/>
      <c r="N11" s="419"/>
      <c r="O11" s="419"/>
      <c r="P11" s="419"/>
      <c r="Q11" s="420"/>
      <c r="R11" s="317" t="s">
        <v>4</v>
      </c>
      <c r="S11" s="410"/>
      <c r="T11" s="418"/>
      <c r="U11" s="419"/>
      <c r="V11" s="419"/>
      <c r="W11" s="419"/>
      <c r="X11" s="420"/>
      <c r="Y11" s="317" t="s">
        <v>4</v>
      </c>
      <c r="Z11" s="410"/>
      <c r="AA11" s="418"/>
      <c r="AB11" s="419"/>
      <c r="AC11" s="419"/>
      <c r="AD11" s="419"/>
      <c r="AE11" s="420"/>
      <c r="AF11" s="317" t="s">
        <v>4</v>
      </c>
      <c r="AG11" s="410"/>
      <c r="AH11" s="418"/>
      <c r="AI11" s="419"/>
      <c r="AJ11" s="419"/>
      <c r="AK11" s="419"/>
      <c r="AL11" s="420"/>
      <c r="AM11" s="317" t="s">
        <v>4</v>
      </c>
      <c r="AN11" s="410"/>
      <c r="AO11" s="418"/>
      <c r="AP11" s="419"/>
      <c r="AQ11" s="419"/>
      <c r="AR11" s="419"/>
      <c r="AS11" s="420"/>
      <c r="AT11" s="317" t="s">
        <v>4</v>
      </c>
      <c r="AU11" s="410"/>
      <c r="AV11" s="418"/>
      <c r="AW11" s="419"/>
      <c r="AX11" s="419"/>
      <c r="AY11" s="419"/>
      <c r="AZ11" s="420"/>
      <c r="BA11" s="317" t="s">
        <v>4</v>
      </c>
      <c r="BB11" s="410"/>
      <c r="BC11" s="418"/>
      <c r="BD11" s="419"/>
      <c r="BE11" s="419"/>
      <c r="BF11" s="419"/>
      <c r="BG11" s="420"/>
      <c r="BH11" s="317" t="s">
        <v>4</v>
      </c>
      <c r="BI11" s="410"/>
      <c r="BJ11" s="418"/>
      <c r="BK11" s="419"/>
      <c r="BL11" s="419"/>
      <c r="BM11" s="419"/>
      <c r="BN11" s="420"/>
      <c r="BO11" s="317" t="s">
        <v>4</v>
      </c>
      <c r="BP11" s="410"/>
      <c r="BQ11" s="418"/>
      <c r="BR11" s="419"/>
      <c r="BS11" s="419"/>
      <c r="BT11" s="419"/>
      <c r="BU11" s="420"/>
      <c r="BV11" s="317" t="s">
        <v>4</v>
      </c>
      <c r="BW11" s="410"/>
      <c r="BX11" s="418"/>
      <c r="BY11" s="419"/>
      <c r="BZ11" s="419"/>
      <c r="CA11" s="419"/>
      <c r="CB11" s="420"/>
      <c r="CC11" s="317" t="s">
        <v>4</v>
      </c>
      <c r="CD11" s="410"/>
      <c r="CE11" s="418"/>
      <c r="CF11" s="419"/>
      <c r="CG11" s="419"/>
      <c r="CH11" s="419"/>
      <c r="CI11" s="420"/>
      <c r="CJ11" s="317" t="s">
        <v>4</v>
      </c>
      <c r="CK11" s="317"/>
      <c r="CL11" s="567"/>
      <c r="CM11" s="568"/>
      <c r="CN11" s="568"/>
      <c r="CO11" s="568"/>
      <c r="CP11" s="568"/>
      <c r="CQ11" s="568"/>
      <c r="CR11" s="569"/>
      <c r="CS11" s="561"/>
      <c r="CT11" s="561"/>
      <c r="CU11" s="561"/>
      <c r="CV11" s="561"/>
      <c r="CW11" s="561"/>
      <c r="CX11" s="561"/>
      <c r="CY11" s="562"/>
      <c r="CZ11" s="522">
        <f t="shared" ref="CZ11:CZ24" si="0">F11+M11+T11+AA11+AH11+AO11+AV11+BC11+BJ11+BQ11+BX11+CE11</f>
        <v>0</v>
      </c>
      <c r="DA11" s="523"/>
      <c r="DB11" s="523"/>
      <c r="DC11" s="93" t="s">
        <v>4</v>
      </c>
      <c r="DD11" s="381" t="s">
        <v>143</v>
      </c>
      <c r="DE11" s="582"/>
      <c r="DG11" s="201">
        <v>3</v>
      </c>
    </row>
    <row r="12" spans="1:111" ht="24.75" customHeight="1" thickTop="1" thickBot="1">
      <c r="A12" s="78"/>
      <c r="B12" s="435" t="s">
        <v>49</v>
      </c>
      <c r="C12" s="377"/>
      <c r="D12" s="378"/>
      <c r="E12" s="378"/>
      <c r="F12" s="404"/>
      <c r="G12" s="405"/>
      <c r="H12" s="5" t="s">
        <v>3</v>
      </c>
      <c r="I12" s="404"/>
      <c r="J12" s="405"/>
      <c r="K12" s="317" t="s">
        <v>4</v>
      </c>
      <c r="L12" s="410"/>
      <c r="M12" s="404"/>
      <c r="N12" s="405"/>
      <c r="O12" s="5" t="s">
        <v>3</v>
      </c>
      <c r="P12" s="404"/>
      <c r="Q12" s="405"/>
      <c r="R12" s="317" t="s">
        <v>4</v>
      </c>
      <c r="S12" s="410"/>
      <c r="T12" s="404"/>
      <c r="U12" s="405"/>
      <c r="V12" s="5" t="s">
        <v>3</v>
      </c>
      <c r="W12" s="404"/>
      <c r="X12" s="405"/>
      <c r="Y12" s="317" t="s">
        <v>4</v>
      </c>
      <c r="Z12" s="410"/>
      <c r="AA12" s="404"/>
      <c r="AB12" s="405"/>
      <c r="AC12" s="5" t="s">
        <v>3</v>
      </c>
      <c r="AD12" s="404"/>
      <c r="AE12" s="405"/>
      <c r="AF12" s="317" t="s">
        <v>4</v>
      </c>
      <c r="AG12" s="410"/>
      <c r="AH12" s="404"/>
      <c r="AI12" s="405"/>
      <c r="AJ12" s="5" t="s">
        <v>3</v>
      </c>
      <c r="AK12" s="404"/>
      <c r="AL12" s="405"/>
      <c r="AM12" s="317" t="s">
        <v>4</v>
      </c>
      <c r="AN12" s="410"/>
      <c r="AO12" s="404"/>
      <c r="AP12" s="405"/>
      <c r="AQ12" s="5" t="s">
        <v>3</v>
      </c>
      <c r="AR12" s="404"/>
      <c r="AS12" s="405"/>
      <c r="AT12" s="317" t="s">
        <v>4</v>
      </c>
      <c r="AU12" s="410"/>
      <c r="AV12" s="404"/>
      <c r="AW12" s="405"/>
      <c r="AX12" s="5" t="s">
        <v>3</v>
      </c>
      <c r="AY12" s="404"/>
      <c r="AZ12" s="405"/>
      <c r="BA12" s="317" t="s">
        <v>4</v>
      </c>
      <c r="BB12" s="410"/>
      <c r="BC12" s="404"/>
      <c r="BD12" s="405"/>
      <c r="BE12" s="5" t="s">
        <v>3</v>
      </c>
      <c r="BF12" s="404"/>
      <c r="BG12" s="405"/>
      <c r="BH12" s="317" t="s">
        <v>4</v>
      </c>
      <c r="BI12" s="410"/>
      <c r="BJ12" s="404"/>
      <c r="BK12" s="405"/>
      <c r="BL12" s="5" t="s">
        <v>3</v>
      </c>
      <c r="BM12" s="404"/>
      <c r="BN12" s="405"/>
      <c r="BO12" s="317" t="s">
        <v>4</v>
      </c>
      <c r="BP12" s="410"/>
      <c r="BQ12" s="404"/>
      <c r="BR12" s="405"/>
      <c r="BS12" s="5" t="s">
        <v>3</v>
      </c>
      <c r="BT12" s="404"/>
      <c r="BU12" s="405"/>
      <c r="BV12" s="317" t="s">
        <v>4</v>
      </c>
      <c r="BW12" s="410"/>
      <c r="BX12" s="404"/>
      <c r="BY12" s="405"/>
      <c r="BZ12" s="5" t="s">
        <v>3</v>
      </c>
      <c r="CA12" s="404"/>
      <c r="CB12" s="405"/>
      <c r="CC12" s="317" t="s">
        <v>4</v>
      </c>
      <c r="CD12" s="410"/>
      <c r="CE12" s="404"/>
      <c r="CF12" s="405"/>
      <c r="CG12" s="5" t="s">
        <v>3</v>
      </c>
      <c r="CH12" s="404"/>
      <c r="CI12" s="405"/>
      <c r="CJ12" s="317" t="s">
        <v>4</v>
      </c>
      <c r="CK12" s="317"/>
      <c r="CL12" s="567"/>
      <c r="CM12" s="568"/>
      <c r="CN12" s="568"/>
      <c r="CO12" s="568"/>
      <c r="CP12" s="568"/>
      <c r="CQ12" s="568"/>
      <c r="CR12" s="569"/>
      <c r="CS12" s="561"/>
      <c r="CT12" s="561"/>
      <c r="CU12" s="561"/>
      <c r="CV12" s="561"/>
      <c r="CW12" s="561"/>
      <c r="CX12" s="561"/>
      <c r="CY12" s="562"/>
      <c r="CZ12" s="182">
        <f t="shared" si="0"/>
        <v>0</v>
      </c>
      <c r="DA12" s="157" t="s">
        <v>3</v>
      </c>
      <c r="DB12" s="183">
        <f>CH12+CA12+BT12+BM12+BF12+AY12+AR12+AK12+AD12+W12+P12+I12</f>
        <v>0</v>
      </c>
      <c r="DC12" s="94" t="s">
        <v>4</v>
      </c>
      <c r="DD12" s="376" t="s">
        <v>144</v>
      </c>
      <c r="DE12" s="611"/>
      <c r="DG12" s="201">
        <v>4</v>
      </c>
    </row>
    <row r="13" spans="1:111" ht="24.75" customHeight="1" thickBot="1">
      <c r="A13" s="78"/>
      <c r="B13" s="435" t="s">
        <v>50</v>
      </c>
      <c r="C13" s="377"/>
      <c r="D13" s="378"/>
      <c r="E13" s="378"/>
      <c r="F13" s="404"/>
      <c r="G13" s="405"/>
      <c r="H13" s="103" t="s">
        <v>3</v>
      </c>
      <c r="I13" s="430"/>
      <c r="J13" s="431"/>
      <c r="K13" s="317" t="s">
        <v>4</v>
      </c>
      <c r="L13" s="410"/>
      <c r="M13" s="430"/>
      <c r="N13" s="431"/>
      <c r="O13" s="103" t="s">
        <v>3</v>
      </c>
      <c r="P13" s="430"/>
      <c r="Q13" s="431"/>
      <c r="R13" s="317" t="s">
        <v>4</v>
      </c>
      <c r="S13" s="410"/>
      <c r="T13" s="430"/>
      <c r="U13" s="431"/>
      <c r="V13" s="103" t="s">
        <v>3</v>
      </c>
      <c r="W13" s="430"/>
      <c r="X13" s="431"/>
      <c r="Y13" s="317" t="s">
        <v>4</v>
      </c>
      <c r="Z13" s="410"/>
      <c r="AA13" s="430"/>
      <c r="AB13" s="431"/>
      <c r="AC13" s="103" t="s">
        <v>3</v>
      </c>
      <c r="AD13" s="430"/>
      <c r="AE13" s="431"/>
      <c r="AF13" s="317" t="s">
        <v>4</v>
      </c>
      <c r="AG13" s="410"/>
      <c r="AH13" s="430"/>
      <c r="AI13" s="431"/>
      <c r="AJ13" s="103" t="s">
        <v>3</v>
      </c>
      <c r="AK13" s="430"/>
      <c r="AL13" s="431"/>
      <c r="AM13" s="317" t="s">
        <v>4</v>
      </c>
      <c r="AN13" s="410"/>
      <c r="AO13" s="430"/>
      <c r="AP13" s="431"/>
      <c r="AQ13" s="103" t="s">
        <v>3</v>
      </c>
      <c r="AR13" s="430"/>
      <c r="AS13" s="431"/>
      <c r="AT13" s="317" t="s">
        <v>4</v>
      </c>
      <c r="AU13" s="410"/>
      <c r="AV13" s="430"/>
      <c r="AW13" s="431"/>
      <c r="AX13" s="103" t="s">
        <v>3</v>
      </c>
      <c r="AY13" s="430"/>
      <c r="AZ13" s="431"/>
      <c r="BA13" s="317" t="s">
        <v>4</v>
      </c>
      <c r="BB13" s="410"/>
      <c r="BC13" s="430"/>
      <c r="BD13" s="431"/>
      <c r="BE13" s="103" t="s">
        <v>3</v>
      </c>
      <c r="BF13" s="430"/>
      <c r="BG13" s="431"/>
      <c r="BH13" s="317" t="s">
        <v>4</v>
      </c>
      <c r="BI13" s="410"/>
      <c r="BJ13" s="430"/>
      <c r="BK13" s="431"/>
      <c r="BL13" s="103" t="s">
        <v>3</v>
      </c>
      <c r="BM13" s="430"/>
      <c r="BN13" s="431"/>
      <c r="BO13" s="317" t="s">
        <v>4</v>
      </c>
      <c r="BP13" s="410"/>
      <c r="BQ13" s="430"/>
      <c r="BR13" s="431"/>
      <c r="BS13" s="103" t="s">
        <v>3</v>
      </c>
      <c r="BT13" s="430"/>
      <c r="BU13" s="431"/>
      <c r="BV13" s="317" t="s">
        <v>4</v>
      </c>
      <c r="BW13" s="410"/>
      <c r="BX13" s="430"/>
      <c r="BY13" s="431"/>
      <c r="BZ13" s="103" t="s">
        <v>3</v>
      </c>
      <c r="CA13" s="430"/>
      <c r="CB13" s="431"/>
      <c r="CC13" s="317" t="s">
        <v>4</v>
      </c>
      <c r="CD13" s="410"/>
      <c r="CE13" s="430"/>
      <c r="CF13" s="431"/>
      <c r="CG13" s="103" t="s">
        <v>3</v>
      </c>
      <c r="CH13" s="430"/>
      <c r="CI13" s="431"/>
      <c r="CJ13" s="317" t="s">
        <v>4</v>
      </c>
      <c r="CK13" s="317"/>
      <c r="CL13" s="567"/>
      <c r="CM13" s="568"/>
      <c r="CN13" s="568"/>
      <c r="CO13" s="568"/>
      <c r="CP13" s="568"/>
      <c r="CQ13" s="568"/>
      <c r="CR13" s="569"/>
      <c r="CS13" s="561"/>
      <c r="CT13" s="561"/>
      <c r="CU13" s="561"/>
      <c r="CV13" s="561"/>
      <c r="CW13" s="561"/>
      <c r="CX13" s="561"/>
      <c r="CY13" s="562"/>
      <c r="CZ13" s="182">
        <f t="shared" si="0"/>
        <v>0</v>
      </c>
      <c r="DA13" s="157" t="s">
        <v>3</v>
      </c>
      <c r="DB13" s="183">
        <f>CH13+CA13+BT13+BM13+BF13+AY13+AR13+AK13+AD13+W13+P13+I13</f>
        <v>0</v>
      </c>
      <c r="DC13" s="94" t="s">
        <v>4</v>
      </c>
      <c r="DD13" s="376" t="s">
        <v>145</v>
      </c>
      <c r="DE13" s="611"/>
      <c r="DG13" s="201">
        <v>5</v>
      </c>
    </row>
    <row r="14" spans="1:111" ht="27" customHeight="1" thickBot="1">
      <c r="A14" s="78"/>
      <c r="B14" s="436" t="s">
        <v>187</v>
      </c>
      <c r="C14" s="437"/>
      <c r="D14" s="438"/>
      <c r="E14" s="438"/>
      <c r="F14" s="427"/>
      <c r="G14" s="428"/>
      <c r="H14" s="428"/>
      <c r="I14" s="428"/>
      <c r="J14" s="429"/>
      <c r="K14" s="317" t="s">
        <v>4</v>
      </c>
      <c r="L14" s="410"/>
      <c r="M14" s="427"/>
      <c r="N14" s="428"/>
      <c r="O14" s="428"/>
      <c r="P14" s="428"/>
      <c r="Q14" s="429"/>
      <c r="R14" s="317" t="s">
        <v>4</v>
      </c>
      <c r="S14" s="410"/>
      <c r="T14" s="427"/>
      <c r="U14" s="428"/>
      <c r="V14" s="428"/>
      <c r="W14" s="428"/>
      <c r="X14" s="429"/>
      <c r="Y14" s="317" t="s">
        <v>4</v>
      </c>
      <c r="Z14" s="410"/>
      <c r="AA14" s="427"/>
      <c r="AB14" s="428"/>
      <c r="AC14" s="428"/>
      <c r="AD14" s="428"/>
      <c r="AE14" s="429"/>
      <c r="AF14" s="317" t="s">
        <v>4</v>
      </c>
      <c r="AG14" s="410"/>
      <c r="AH14" s="427"/>
      <c r="AI14" s="428"/>
      <c r="AJ14" s="428"/>
      <c r="AK14" s="428"/>
      <c r="AL14" s="429"/>
      <c r="AM14" s="317" t="s">
        <v>4</v>
      </c>
      <c r="AN14" s="410"/>
      <c r="AO14" s="427"/>
      <c r="AP14" s="428"/>
      <c r="AQ14" s="428"/>
      <c r="AR14" s="428"/>
      <c r="AS14" s="429"/>
      <c r="AT14" s="317" t="s">
        <v>4</v>
      </c>
      <c r="AU14" s="410"/>
      <c r="AV14" s="427"/>
      <c r="AW14" s="428"/>
      <c r="AX14" s="428"/>
      <c r="AY14" s="428"/>
      <c r="AZ14" s="429"/>
      <c r="BA14" s="317" t="s">
        <v>4</v>
      </c>
      <c r="BB14" s="410"/>
      <c r="BC14" s="427"/>
      <c r="BD14" s="428"/>
      <c r="BE14" s="428"/>
      <c r="BF14" s="428"/>
      <c r="BG14" s="429"/>
      <c r="BH14" s="317" t="s">
        <v>4</v>
      </c>
      <c r="BI14" s="410"/>
      <c r="BJ14" s="427"/>
      <c r="BK14" s="428"/>
      <c r="BL14" s="428"/>
      <c r="BM14" s="428"/>
      <c r="BN14" s="429"/>
      <c r="BO14" s="317" t="s">
        <v>4</v>
      </c>
      <c r="BP14" s="410"/>
      <c r="BQ14" s="427"/>
      <c r="BR14" s="428"/>
      <c r="BS14" s="428"/>
      <c r="BT14" s="428"/>
      <c r="BU14" s="429"/>
      <c r="BV14" s="317" t="s">
        <v>4</v>
      </c>
      <c r="BW14" s="410"/>
      <c r="BX14" s="427"/>
      <c r="BY14" s="428"/>
      <c r="BZ14" s="428"/>
      <c r="CA14" s="428"/>
      <c r="CB14" s="429"/>
      <c r="CC14" s="317" t="s">
        <v>4</v>
      </c>
      <c r="CD14" s="410"/>
      <c r="CE14" s="427"/>
      <c r="CF14" s="428"/>
      <c r="CG14" s="428"/>
      <c r="CH14" s="428"/>
      <c r="CI14" s="429"/>
      <c r="CJ14" s="317" t="s">
        <v>4</v>
      </c>
      <c r="CK14" s="317"/>
      <c r="CL14" s="567"/>
      <c r="CM14" s="568"/>
      <c r="CN14" s="568"/>
      <c r="CO14" s="568"/>
      <c r="CP14" s="568"/>
      <c r="CQ14" s="568"/>
      <c r="CR14" s="569"/>
      <c r="CS14" s="561"/>
      <c r="CT14" s="561"/>
      <c r="CU14" s="561"/>
      <c r="CV14" s="561"/>
      <c r="CW14" s="561"/>
      <c r="CX14" s="561"/>
      <c r="CY14" s="562"/>
      <c r="CZ14" s="524">
        <f t="shared" si="0"/>
        <v>0</v>
      </c>
      <c r="DA14" s="525"/>
      <c r="DB14" s="526"/>
      <c r="DC14" s="94" t="s">
        <v>4</v>
      </c>
      <c r="DD14" s="381" t="s">
        <v>146</v>
      </c>
      <c r="DE14" s="582"/>
      <c r="DG14" s="201">
        <v>6</v>
      </c>
    </row>
    <row r="15" spans="1:111" ht="22.5" customHeight="1" thickBot="1">
      <c r="A15" s="78"/>
      <c r="B15" s="621" t="s">
        <v>160</v>
      </c>
      <c r="C15" s="622"/>
      <c r="D15" s="623"/>
      <c r="E15" s="623"/>
      <c r="F15" s="624"/>
      <c r="G15" s="625"/>
      <c r="H15" s="625"/>
      <c r="I15" s="625"/>
      <c r="J15" s="626"/>
      <c r="K15" s="317" t="s">
        <v>4</v>
      </c>
      <c r="L15" s="410"/>
      <c r="M15" s="427"/>
      <c r="N15" s="428"/>
      <c r="O15" s="428"/>
      <c r="P15" s="428"/>
      <c r="Q15" s="429"/>
      <c r="R15" s="317" t="s">
        <v>4</v>
      </c>
      <c r="S15" s="410"/>
      <c r="T15" s="427"/>
      <c r="U15" s="428"/>
      <c r="V15" s="428"/>
      <c r="W15" s="428"/>
      <c r="X15" s="429"/>
      <c r="Y15" s="317" t="s">
        <v>4</v>
      </c>
      <c r="Z15" s="410"/>
      <c r="AA15" s="427"/>
      <c r="AB15" s="428"/>
      <c r="AC15" s="428"/>
      <c r="AD15" s="428"/>
      <c r="AE15" s="429"/>
      <c r="AF15" s="317" t="s">
        <v>4</v>
      </c>
      <c r="AG15" s="410"/>
      <c r="AH15" s="427"/>
      <c r="AI15" s="428"/>
      <c r="AJ15" s="428"/>
      <c r="AK15" s="428"/>
      <c r="AL15" s="429"/>
      <c r="AM15" s="317" t="s">
        <v>4</v>
      </c>
      <c r="AN15" s="410"/>
      <c r="AO15" s="427"/>
      <c r="AP15" s="428"/>
      <c r="AQ15" s="428"/>
      <c r="AR15" s="428"/>
      <c r="AS15" s="429"/>
      <c r="AT15" s="317" t="s">
        <v>4</v>
      </c>
      <c r="AU15" s="410"/>
      <c r="AV15" s="427"/>
      <c r="AW15" s="428"/>
      <c r="AX15" s="428"/>
      <c r="AY15" s="428"/>
      <c r="AZ15" s="429"/>
      <c r="BA15" s="317" t="s">
        <v>4</v>
      </c>
      <c r="BB15" s="410"/>
      <c r="BC15" s="427"/>
      <c r="BD15" s="428"/>
      <c r="BE15" s="428"/>
      <c r="BF15" s="428"/>
      <c r="BG15" s="429"/>
      <c r="BH15" s="317" t="s">
        <v>4</v>
      </c>
      <c r="BI15" s="410"/>
      <c r="BJ15" s="427"/>
      <c r="BK15" s="428"/>
      <c r="BL15" s="428"/>
      <c r="BM15" s="428"/>
      <c r="BN15" s="429"/>
      <c r="BO15" s="317" t="s">
        <v>4</v>
      </c>
      <c r="BP15" s="410"/>
      <c r="BQ15" s="427"/>
      <c r="BR15" s="428"/>
      <c r="BS15" s="428"/>
      <c r="BT15" s="428"/>
      <c r="BU15" s="429"/>
      <c r="BV15" s="317" t="s">
        <v>4</v>
      </c>
      <c r="BW15" s="410"/>
      <c r="BX15" s="427"/>
      <c r="BY15" s="428"/>
      <c r="BZ15" s="428"/>
      <c r="CA15" s="428"/>
      <c r="CB15" s="429"/>
      <c r="CC15" s="317" t="s">
        <v>4</v>
      </c>
      <c r="CD15" s="410"/>
      <c r="CE15" s="427"/>
      <c r="CF15" s="428"/>
      <c r="CG15" s="428"/>
      <c r="CH15" s="428"/>
      <c r="CI15" s="429"/>
      <c r="CJ15" s="317" t="s">
        <v>4</v>
      </c>
      <c r="CK15" s="317"/>
      <c r="CL15" s="567"/>
      <c r="CM15" s="568"/>
      <c r="CN15" s="568"/>
      <c r="CO15" s="568"/>
      <c r="CP15" s="568"/>
      <c r="CQ15" s="568"/>
      <c r="CR15" s="569"/>
      <c r="CS15" s="561"/>
      <c r="CT15" s="561"/>
      <c r="CU15" s="561"/>
      <c r="CV15" s="561"/>
      <c r="CW15" s="561"/>
      <c r="CX15" s="561"/>
      <c r="CY15" s="562"/>
      <c r="CZ15" s="524">
        <f t="shared" si="0"/>
        <v>0</v>
      </c>
      <c r="DA15" s="525"/>
      <c r="DB15" s="526"/>
      <c r="DC15" s="94" t="s">
        <v>4</v>
      </c>
      <c r="DD15" s="376" t="s">
        <v>169</v>
      </c>
      <c r="DE15" s="611"/>
      <c r="DG15" s="201">
        <v>7</v>
      </c>
    </row>
    <row r="16" spans="1:111" ht="27" customHeight="1" thickBot="1">
      <c r="A16" s="78"/>
      <c r="B16" s="436" t="s">
        <v>127</v>
      </c>
      <c r="C16" s="437"/>
      <c r="D16" s="438"/>
      <c r="E16" s="438"/>
      <c r="F16" s="427"/>
      <c r="G16" s="428"/>
      <c r="H16" s="428"/>
      <c r="I16" s="428"/>
      <c r="J16" s="429"/>
      <c r="K16" s="317" t="s">
        <v>4</v>
      </c>
      <c r="L16" s="410"/>
      <c r="M16" s="427"/>
      <c r="N16" s="428"/>
      <c r="O16" s="428"/>
      <c r="P16" s="428"/>
      <c r="Q16" s="429"/>
      <c r="R16" s="317" t="s">
        <v>4</v>
      </c>
      <c r="S16" s="410"/>
      <c r="T16" s="427"/>
      <c r="U16" s="428"/>
      <c r="V16" s="428"/>
      <c r="W16" s="428"/>
      <c r="X16" s="429"/>
      <c r="Y16" s="317" t="s">
        <v>4</v>
      </c>
      <c r="Z16" s="410"/>
      <c r="AA16" s="427"/>
      <c r="AB16" s="428"/>
      <c r="AC16" s="428"/>
      <c r="AD16" s="428"/>
      <c r="AE16" s="429"/>
      <c r="AF16" s="317" t="s">
        <v>4</v>
      </c>
      <c r="AG16" s="410"/>
      <c r="AH16" s="427"/>
      <c r="AI16" s="428"/>
      <c r="AJ16" s="428"/>
      <c r="AK16" s="428"/>
      <c r="AL16" s="429"/>
      <c r="AM16" s="317" t="s">
        <v>4</v>
      </c>
      <c r="AN16" s="410"/>
      <c r="AO16" s="427"/>
      <c r="AP16" s="428"/>
      <c r="AQ16" s="428"/>
      <c r="AR16" s="428"/>
      <c r="AS16" s="429"/>
      <c r="AT16" s="317" t="s">
        <v>4</v>
      </c>
      <c r="AU16" s="410"/>
      <c r="AV16" s="427"/>
      <c r="AW16" s="428"/>
      <c r="AX16" s="428"/>
      <c r="AY16" s="428"/>
      <c r="AZ16" s="429"/>
      <c r="BA16" s="317" t="s">
        <v>4</v>
      </c>
      <c r="BB16" s="410"/>
      <c r="BC16" s="427"/>
      <c r="BD16" s="428"/>
      <c r="BE16" s="428"/>
      <c r="BF16" s="428"/>
      <c r="BG16" s="429"/>
      <c r="BH16" s="317" t="s">
        <v>4</v>
      </c>
      <c r="BI16" s="410"/>
      <c r="BJ16" s="427"/>
      <c r="BK16" s="428"/>
      <c r="BL16" s="428"/>
      <c r="BM16" s="428"/>
      <c r="BN16" s="429"/>
      <c r="BO16" s="317" t="s">
        <v>4</v>
      </c>
      <c r="BP16" s="410"/>
      <c r="BQ16" s="427"/>
      <c r="BR16" s="428"/>
      <c r="BS16" s="428"/>
      <c r="BT16" s="428"/>
      <c r="BU16" s="429"/>
      <c r="BV16" s="317" t="s">
        <v>4</v>
      </c>
      <c r="BW16" s="410"/>
      <c r="BX16" s="427"/>
      <c r="BY16" s="428"/>
      <c r="BZ16" s="428"/>
      <c r="CA16" s="428"/>
      <c r="CB16" s="429"/>
      <c r="CC16" s="317" t="s">
        <v>4</v>
      </c>
      <c r="CD16" s="410"/>
      <c r="CE16" s="427"/>
      <c r="CF16" s="428"/>
      <c r="CG16" s="428"/>
      <c r="CH16" s="428"/>
      <c r="CI16" s="429"/>
      <c r="CJ16" s="317" t="s">
        <v>4</v>
      </c>
      <c r="CK16" s="317"/>
      <c r="CL16" s="567"/>
      <c r="CM16" s="568"/>
      <c r="CN16" s="568"/>
      <c r="CO16" s="568"/>
      <c r="CP16" s="568"/>
      <c r="CQ16" s="568"/>
      <c r="CR16" s="569"/>
      <c r="CS16" s="561"/>
      <c r="CT16" s="561"/>
      <c r="CU16" s="561"/>
      <c r="CV16" s="561"/>
      <c r="CW16" s="561"/>
      <c r="CX16" s="561"/>
      <c r="CY16" s="562"/>
      <c r="CZ16" s="524">
        <f t="shared" si="0"/>
        <v>0</v>
      </c>
      <c r="DA16" s="525"/>
      <c r="DB16" s="526"/>
      <c r="DC16" s="94" t="s">
        <v>4</v>
      </c>
      <c r="DD16" s="381" t="s">
        <v>147</v>
      </c>
      <c r="DE16" s="582"/>
      <c r="DG16" s="201">
        <v>8</v>
      </c>
    </row>
    <row r="17" spans="1:111" ht="30" customHeight="1" thickBot="1">
      <c r="A17" s="78"/>
      <c r="B17" s="447" t="s">
        <v>93</v>
      </c>
      <c r="C17" s="326"/>
      <c r="D17" s="327"/>
      <c r="E17" s="327"/>
      <c r="F17" s="415"/>
      <c r="G17" s="416"/>
      <c r="H17" s="416"/>
      <c r="I17" s="416"/>
      <c r="J17" s="417"/>
      <c r="K17" s="310" t="s">
        <v>4</v>
      </c>
      <c r="L17" s="448"/>
      <c r="M17" s="415"/>
      <c r="N17" s="416"/>
      <c r="O17" s="416"/>
      <c r="P17" s="416"/>
      <c r="Q17" s="417"/>
      <c r="R17" s="310" t="s">
        <v>4</v>
      </c>
      <c r="S17" s="448"/>
      <c r="T17" s="415"/>
      <c r="U17" s="416"/>
      <c r="V17" s="416"/>
      <c r="W17" s="416"/>
      <c r="X17" s="417"/>
      <c r="Y17" s="310" t="s">
        <v>4</v>
      </c>
      <c r="Z17" s="448"/>
      <c r="AA17" s="415"/>
      <c r="AB17" s="416"/>
      <c r="AC17" s="416"/>
      <c r="AD17" s="416"/>
      <c r="AE17" s="417"/>
      <c r="AF17" s="310" t="s">
        <v>4</v>
      </c>
      <c r="AG17" s="448"/>
      <c r="AH17" s="415"/>
      <c r="AI17" s="416"/>
      <c r="AJ17" s="416"/>
      <c r="AK17" s="416"/>
      <c r="AL17" s="417"/>
      <c r="AM17" s="310" t="s">
        <v>4</v>
      </c>
      <c r="AN17" s="449"/>
      <c r="AO17" s="415"/>
      <c r="AP17" s="416"/>
      <c r="AQ17" s="416"/>
      <c r="AR17" s="416"/>
      <c r="AS17" s="417"/>
      <c r="AT17" s="310" t="s">
        <v>4</v>
      </c>
      <c r="AU17" s="448"/>
      <c r="AV17" s="415"/>
      <c r="AW17" s="416"/>
      <c r="AX17" s="416"/>
      <c r="AY17" s="416"/>
      <c r="AZ17" s="417"/>
      <c r="BA17" s="310" t="s">
        <v>4</v>
      </c>
      <c r="BB17" s="448"/>
      <c r="BC17" s="415"/>
      <c r="BD17" s="416"/>
      <c r="BE17" s="416"/>
      <c r="BF17" s="416"/>
      <c r="BG17" s="417"/>
      <c r="BH17" s="310" t="s">
        <v>4</v>
      </c>
      <c r="BI17" s="448"/>
      <c r="BJ17" s="415"/>
      <c r="BK17" s="416"/>
      <c r="BL17" s="416"/>
      <c r="BM17" s="416"/>
      <c r="BN17" s="417"/>
      <c r="BO17" s="310" t="s">
        <v>4</v>
      </c>
      <c r="BP17" s="449"/>
      <c r="BQ17" s="415"/>
      <c r="BR17" s="416"/>
      <c r="BS17" s="416"/>
      <c r="BT17" s="416"/>
      <c r="BU17" s="417"/>
      <c r="BV17" s="310" t="s">
        <v>4</v>
      </c>
      <c r="BW17" s="448"/>
      <c r="BX17" s="415"/>
      <c r="BY17" s="416"/>
      <c r="BZ17" s="416"/>
      <c r="CA17" s="416"/>
      <c r="CB17" s="417"/>
      <c r="CC17" s="310" t="s">
        <v>4</v>
      </c>
      <c r="CD17" s="448"/>
      <c r="CE17" s="415"/>
      <c r="CF17" s="416"/>
      <c r="CG17" s="416"/>
      <c r="CH17" s="416"/>
      <c r="CI17" s="417"/>
      <c r="CJ17" s="310" t="s">
        <v>4</v>
      </c>
      <c r="CK17" s="310"/>
      <c r="CL17" s="567"/>
      <c r="CM17" s="568"/>
      <c r="CN17" s="568"/>
      <c r="CO17" s="568"/>
      <c r="CP17" s="568"/>
      <c r="CQ17" s="568"/>
      <c r="CR17" s="569"/>
      <c r="CS17" s="561"/>
      <c r="CT17" s="561"/>
      <c r="CU17" s="561"/>
      <c r="CV17" s="561"/>
      <c r="CW17" s="561"/>
      <c r="CX17" s="561"/>
      <c r="CY17" s="562"/>
      <c r="CZ17" s="527">
        <f t="shared" si="0"/>
        <v>0</v>
      </c>
      <c r="DA17" s="528"/>
      <c r="DB17" s="529"/>
      <c r="DC17" s="176" t="s">
        <v>4</v>
      </c>
      <c r="DD17" s="578" t="s">
        <v>148</v>
      </c>
      <c r="DE17" s="579"/>
      <c r="DG17" s="201">
        <v>9</v>
      </c>
    </row>
    <row r="18" spans="1:111" ht="26.25" customHeight="1" thickTop="1" thickBot="1">
      <c r="A18" s="78"/>
      <c r="B18" s="459" t="s">
        <v>90</v>
      </c>
      <c r="C18" s="346"/>
      <c r="D18" s="346"/>
      <c r="E18" s="460"/>
      <c r="F18" s="418"/>
      <c r="G18" s="419"/>
      <c r="H18" s="419"/>
      <c r="I18" s="419"/>
      <c r="J18" s="420"/>
      <c r="K18" s="295" t="s">
        <v>5</v>
      </c>
      <c r="L18" s="296"/>
      <c r="M18" s="424"/>
      <c r="N18" s="425"/>
      <c r="O18" s="425"/>
      <c r="P18" s="425"/>
      <c r="Q18" s="426"/>
      <c r="R18" s="295" t="s">
        <v>5</v>
      </c>
      <c r="S18" s="296"/>
      <c r="T18" s="424"/>
      <c r="U18" s="425"/>
      <c r="V18" s="425"/>
      <c r="W18" s="425"/>
      <c r="X18" s="426"/>
      <c r="Y18" s="295" t="s">
        <v>5</v>
      </c>
      <c r="Z18" s="296"/>
      <c r="AA18" s="424"/>
      <c r="AB18" s="425"/>
      <c r="AC18" s="425"/>
      <c r="AD18" s="425"/>
      <c r="AE18" s="426"/>
      <c r="AF18" s="295" t="s">
        <v>5</v>
      </c>
      <c r="AG18" s="296"/>
      <c r="AH18" s="424"/>
      <c r="AI18" s="425"/>
      <c r="AJ18" s="425"/>
      <c r="AK18" s="425"/>
      <c r="AL18" s="426"/>
      <c r="AM18" s="295" t="s">
        <v>5</v>
      </c>
      <c r="AN18" s="296"/>
      <c r="AO18" s="424"/>
      <c r="AP18" s="425"/>
      <c r="AQ18" s="425"/>
      <c r="AR18" s="425"/>
      <c r="AS18" s="426"/>
      <c r="AT18" s="295" t="s">
        <v>5</v>
      </c>
      <c r="AU18" s="296"/>
      <c r="AV18" s="424"/>
      <c r="AW18" s="425"/>
      <c r="AX18" s="425"/>
      <c r="AY18" s="425"/>
      <c r="AZ18" s="426"/>
      <c r="BA18" s="295" t="s">
        <v>5</v>
      </c>
      <c r="BB18" s="296"/>
      <c r="BC18" s="424"/>
      <c r="BD18" s="425"/>
      <c r="BE18" s="425"/>
      <c r="BF18" s="425"/>
      <c r="BG18" s="426"/>
      <c r="BH18" s="295" t="s">
        <v>5</v>
      </c>
      <c r="BI18" s="296"/>
      <c r="BJ18" s="424"/>
      <c r="BK18" s="425"/>
      <c r="BL18" s="425"/>
      <c r="BM18" s="425"/>
      <c r="BN18" s="426"/>
      <c r="BO18" s="295" t="s">
        <v>5</v>
      </c>
      <c r="BP18" s="296"/>
      <c r="BQ18" s="424"/>
      <c r="BR18" s="425"/>
      <c r="BS18" s="425"/>
      <c r="BT18" s="425"/>
      <c r="BU18" s="426"/>
      <c r="BV18" s="295" t="s">
        <v>5</v>
      </c>
      <c r="BW18" s="296"/>
      <c r="BX18" s="424"/>
      <c r="BY18" s="425"/>
      <c r="BZ18" s="425"/>
      <c r="CA18" s="425"/>
      <c r="CB18" s="426"/>
      <c r="CC18" s="295" t="s">
        <v>5</v>
      </c>
      <c r="CD18" s="296"/>
      <c r="CE18" s="424"/>
      <c r="CF18" s="425"/>
      <c r="CG18" s="425"/>
      <c r="CH18" s="425"/>
      <c r="CI18" s="426"/>
      <c r="CJ18" s="295" t="s">
        <v>5</v>
      </c>
      <c r="CK18" s="295"/>
      <c r="CL18" s="567"/>
      <c r="CM18" s="568"/>
      <c r="CN18" s="568"/>
      <c r="CO18" s="568"/>
      <c r="CP18" s="568"/>
      <c r="CQ18" s="568"/>
      <c r="CR18" s="569"/>
      <c r="CS18" s="561"/>
      <c r="CT18" s="561"/>
      <c r="CU18" s="561"/>
      <c r="CV18" s="561"/>
      <c r="CW18" s="561"/>
      <c r="CX18" s="561"/>
      <c r="CY18" s="562"/>
      <c r="CZ18" s="549">
        <f t="shared" si="0"/>
        <v>0</v>
      </c>
      <c r="DA18" s="550"/>
      <c r="DB18" s="551"/>
      <c r="DC18" s="175" t="s">
        <v>5</v>
      </c>
      <c r="DD18" s="580" t="s">
        <v>149</v>
      </c>
      <c r="DE18" s="581"/>
      <c r="DG18" s="201">
        <v>10</v>
      </c>
    </row>
    <row r="19" spans="1:111" ht="22.5" customHeight="1" thickTop="1" thickBot="1">
      <c r="A19" s="78"/>
      <c r="B19" s="495" t="s">
        <v>99</v>
      </c>
      <c r="C19" s="340" t="s">
        <v>56</v>
      </c>
      <c r="D19" s="341"/>
      <c r="E19" s="341"/>
      <c r="F19" s="421"/>
      <c r="G19" s="422"/>
      <c r="H19" s="422"/>
      <c r="I19" s="422"/>
      <c r="J19" s="423"/>
      <c r="K19" s="297" t="s">
        <v>5</v>
      </c>
      <c r="L19" s="301"/>
      <c r="M19" s="421"/>
      <c r="N19" s="422"/>
      <c r="O19" s="422"/>
      <c r="P19" s="422"/>
      <c r="Q19" s="423"/>
      <c r="R19" s="297" t="s">
        <v>5</v>
      </c>
      <c r="S19" s="301"/>
      <c r="T19" s="421"/>
      <c r="U19" s="422"/>
      <c r="V19" s="422"/>
      <c r="W19" s="422"/>
      <c r="X19" s="423"/>
      <c r="Y19" s="297" t="s">
        <v>5</v>
      </c>
      <c r="Z19" s="301"/>
      <c r="AA19" s="421"/>
      <c r="AB19" s="422"/>
      <c r="AC19" s="422"/>
      <c r="AD19" s="422"/>
      <c r="AE19" s="423"/>
      <c r="AF19" s="297" t="s">
        <v>5</v>
      </c>
      <c r="AG19" s="301"/>
      <c r="AH19" s="421"/>
      <c r="AI19" s="422"/>
      <c r="AJ19" s="422"/>
      <c r="AK19" s="422"/>
      <c r="AL19" s="423"/>
      <c r="AM19" s="297" t="s">
        <v>5</v>
      </c>
      <c r="AN19" s="301"/>
      <c r="AO19" s="421"/>
      <c r="AP19" s="422"/>
      <c r="AQ19" s="422"/>
      <c r="AR19" s="422"/>
      <c r="AS19" s="423"/>
      <c r="AT19" s="297" t="s">
        <v>5</v>
      </c>
      <c r="AU19" s="301"/>
      <c r="AV19" s="421"/>
      <c r="AW19" s="422"/>
      <c r="AX19" s="422"/>
      <c r="AY19" s="422"/>
      <c r="AZ19" s="423"/>
      <c r="BA19" s="297" t="s">
        <v>5</v>
      </c>
      <c r="BB19" s="301"/>
      <c r="BC19" s="421"/>
      <c r="BD19" s="422"/>
      <c r="BE19" s="422"/>
      <c r="BF19" s="422"/>
      <c r="BG19" s="423"/>
      <c r="BH19" s="297" t="s">
        <v>5</v>
      </c>
      <c r="BI19" s="301"/>
      <c r="BJ19" s="421"/>
      <c r="BK19" s="422"/>
      <c r="BL19" s="422"/>
      <c r="BM19" s="422"/>
      <c r="BN19" s="423"/>
      <c r="BO19" s="297" t="s">
        <v>5</v>
      </c>
      <c r="BP19" s="301"/>
      <c r="BQ19" s="421"/>
      <c r="BR19" s="422"/>
      <c r="BS19" s="422"/>
      <c r="BT19" s="422"/>
      <c r="BU19" s="423"/>
      <c r="BV19" s="297" t="s">
        <v>5</v>
      </c>
      <c r="BW19" s="301"/>
      <c r="BX19" s="421"/>
      <c r="BY19" s="422"/>
      <c r="BZ19" s="422"/>
      <c r="CA19" s="422"/>
      <c r="CB19" s="423"/>
      <c r="CC19" s="297" t="s">
        <v>5</v>
      </c>
      <c r="CD19" s="301"/>
      <c r="CE19" s="421"/>
      <c r="CF19" s="422"/>
      <c r="CG19" s="422"/>
      <c r="CH19" s="422"/>
      <c r="CI19" s="423"/>
      <c r="CJ19" s="297" t="s">
        <v>5</v>
      </c>
      <c r="CK19" s="297"/>
      <c r="CL19" s="567"/>
      <c r="CM19" s="568"/>
      <c r="CN19" s="568"/>
      <c r="CO19" s="568"/>
      <c r="CP19" s="568"/>
      <c r="CQ19" s="568"/>
      <c r="CR19" s="569"/>
      <c r="CS19" s="561"/>
      <c r="CT19" s="561"/>
      <c r="CU19" s="561"/>
      <c r="CV19" s="561"/>
      <c r="CW19" s="561"/>
      <c r="CX19" s="561"/>
      <c r="CY19" s="562"/>
      <c r="CZ19" s="533">
        <f t="shared" si="0"/>
        <v>0</v>
      </c>
      <c r="DA19" s="534"/>
      <c r="DB19" s="535"/>
      <c r="DC19" s="155" t="s">
        <v>5</v>
      </c>
      <c r="DD19" s="339" t="s">
        <v>99</v>
      </c>
      <c r="DE19" s="100" t="str">
        <f>C19</f>
        <v>⑨</v>
      </c>
      <c r="DG19" s="201">
        <v>11</v>
      </c>
    </row>
    <row r="20" spans="1:111" ht="22.5" customHeight="1" thickBot="1">
      <c r="A20" s="78"/>
      <c r="B20" s="495"/>
      <c r="C20" s="340" t="s">
        <v>88</v>
      </c>
      <c r="D20" s="341"/>
      <c r="E20" s="341"/>
      <c r="F20" s="412"/>
      <c r="G20" s="413"/>
      <c r="H20" s="413"/>
      <c r="I20" s="413"/>
      <c r="J20" s="414"/>
      <c r="K20" s="297" t="s">
        <v>5</v>
      </c>
      <c r="L20" s="301"/>
      <c r="M20" s="412"/>
      <c r="N20" s="413"/>
      <c r="O20" s="413"/>
      <c r="P20" s="413"/>
      <c r="Q20" s="414"/>
      <c r="R20" s="297" t="s">
        <v>5</v>
      </c>
      <c r="S20" s="301"/>
      <c r="T20" s="412"/>
      <c r="U20" s="413"/>
      <c r="V20" s="413"/>
      <c r="W20" s="413"/>
      <c r="X20" s="414"/>
      <c r="Y20" s="297" t="s">
        <v>5</v>
      </c>
      <c r="Z20" s="301"/>
      <c r="AA20" s="412"/>
      <c r="AB20" s="413"/>
      <c r="AC20" s="413"/>
      <c r="AD20" s="413"/>
      <c r="AE20" s="414"/>
      <c r="AF20" s="297" t="s">
        <v>5</v>
      </c>
      <c r="AG20" s="301"/>
      <c r="AH20" s="412"/>
      <c r="AI20" s="413"/>
      <c r="AJ20" s="413"/>
      <c r="AK20" s="413"/>
      <c r="AL20" s="414"/>
      <c r="AM20" s="297" t="s">
        <v>5</v>
      </c>
      <c r="AN20" s="301"/>
      <c r="AO20" s="412"/>
      <c r="AP20" s="413"/>
      <c r="AQ20" s="413"/>
      <c r="AR20" s="413"/>
      <c r="AS20" s="414"/>
      <c r="AT20" s="297" t="s">
        <v>5</v>
      </c>
      <c r="AU20" s="301"/>
      <c r="AV20" s="412"/>
      <c r="AW20" s="413"/>
      <c r="AX20" s="413"/>
      <c r="AY20" s="413"/>
      <c r="AZ20" s="414"/>
      <c r="BA20" s="297" t="s">
        <v>5</v>
      </c>
      <c r="BB20" s="301"/>
      <c r="BC20" s="412"/>
      <c r="BD20" s="413"/>
      <c r="BE20" s="413"/>
      <c r="BF20" s="413"/>
      <c r="BG20" s="414"/>
      <c r="BH20" s="297" t="s">
        <v>5</v>
      </c>
      <c r="BI20" s="301"/>
      <c r="BJ20" s="412"/>
      <c r="BK20" s="413"/>
      <c r="BL20" s="413"/>
      <c r="BM20" s="413"/>
      <c r="BN20" s="414"/>
      <c r="BO20" s="297" t="s">
        <v>5</v>
      </c>
      <c r="BP20" s="301"/>
      <c r="BQ20" s="412"/>
      <c r="BR20" s="413"/>
      <c r="BS20" s="413"/>
      <c r="BT20" s="413"/>
      <c r="BU20" s="414"/>
      <c r="BV20" s="297" t="s">
        <v>5</v>
      </c>
      <c r="BW20" s="301"/>
      <c r="BX20" s="412"/>
      <c r="BY20" s="413"/>
      <c r="BZ20" s="413"/>
      <c r="CA20" s="413"/>
      <c r="CB20" s="414"/>
      <c r="CC20" s="297" t="s">
        <v>5</v>
      </c>
      <c r="CD20" s="301"/>
      <c r="CE20" s="412"/>
      <c r="CF20" s="413"/>
      <c r="CG20" s="413"/>
      <c r="CH20" s="413"/>
      <c r="CI20" s="414"/>
      <c r="CJ20" s="297" t="s">
        <v>5</v>
      </c>
      <c r="CK20" s="297"/>
      <c r="CL20" s="567"/>
      <c r="CM20" s="568"/>
      <c r="CN20" s="568"/>
      <c r="CO20" s="568"/>
      <c r="CP20" s="568"/>
      <c r="CQ20" s="568"/>
      <c r="CR20" s="569"/>
      <c r="CS20" s="561"/>
      <c r="CT20" s="561"/>
      <c r="CU20" s="561"/>
      <c r="CV20" s="561"/>
      <c r="CW20" s="561"/>
      <c r="CX20" s="561"/>
      <c r="CY20" s="562"/>
      <c r="CZ20" s="533">
        <f t="shared" si="0"/>
        <v>0</v>
      </c>
      <c r="DA20" s="534"/>
      <c r="DB20" s="535"/>
      <c r="DC20" s="155" t="s">
        <v>5</v>
      </c>
      <c r="DD20" s="339"/>
      <c r="DE20" s="100" t="str">
        <f t="shared" ref="DE20:DE24" si="1">C20</f>
        <v>⑩</v>
      </c>
      <c r="DG20" s="201">
        <v>12</v>
      </c>
    </row>
    <row r="21" spans="1:111" ht="22.5" customHeight="1" thickBot="1">
      <c r="A21" s="78"/>
      <c r="B21" s="495"/>
      <c r="C21" s="340" t="s">
        <v>89</v>
      </c>
      <c r="D21" s="341"/>
      <c r="E21" s="341"/>
      <c r="F21" s="412"/>
      <c r="G21" s="413"/>
      <c r="H21" s="413"/>
      <c r="I21" s="413"/>
      <c r="J21" s="414"/>
      <c r="K21" s="297" t="s">
        <v>5</v>
      </c>
      <c r="L21" s="301"/>
      <c r="M21" s="412"/>
      <c r="N21" s="413"/>
      <c r="O21" s="413"/>
      <c r="P21" s="413"/>
      <c r="Q21" s="414"/>
      <c r="R21" s="297" t="s">
        <v>5</v>
      </c>
      <c r="S21" s="301"/>
      <c r="T21" s="412"/>
      <c r="U21" s="413"/>
      <c r="V21" s="413"/>
      <c r="W21" s="413"/>
      <c r="X21" s="414"/>
      <c r="Y21" s="297" t="s">
        <v>5</v>
      </c>
      <c r="Z21" s="301"/>
      <c r="AA21" s="412"/>
      <c r="AB21" s="413"/>
      <c r="AC21" s="413"/>
      <c r="AD21" s="413"/>
      <c r="AE21" s="414"/>
      <c r="AF21" s="297" t="s">
        <v>5</v>
      </c>
      <c r="AG21" s="301"/>
      <c r="AH21" s="412"/>
      <c r="AI21" s="413"/>
      <c r="AJ21" s="413"/>
      <c r="AK21" s="413"/>
      <c r="AL21" s="414"/>
      <c r="AM21" s="297" t="s">
        <v>5</v>
      </c>
      <c r="AN21" s="301"/>
      <c r="AO21" s="412"/>
      <c r="AP21" s="413"/>
      <c r="AQ21" s="413"/>
      <c r="AR21" s="413"/>
      <c r="AS21" s="414"/>
      <c r="AT21" s="297" t="s">
        <v>5</v>
      </c>
      <c r="AU21" s="301"/>
      <c r="AV21" s="412"/>
      <c r="AW21" s="413"/>
      <c r="AX21" s="413"/>
      <c r="AY21" s="413"/>
      <c r="AZ21" s="414"/>
      <c r="BA21" s="297" t="s">
        <v>5</v>
      </c>
      <c r="BB21" s="301"/>
      <c r="BC21" s="412"/>
      <c r="BD21" s="413"/>
      <c r="BE21" s="413"/>
      <c r="BF21" s="413"/>
      <c r="BG21" s="414"/>
      <c r="BH21" s="297" t="s">
        <v>5</v>
      </c>
      <c r="BI21" s="301"/>
      <c r="BJ21" s="412"/>
      <c r="BK21" s="413"/>
      <c r="BL21" s="413"/>
      <c r="BM21" s="413"/>
      <c r="BN21" s="414"/>
      <c r="BO21" s="297" t="s">
        <v>5</v>
      </c>
      <c r="BP21" s="301"/>
      <c r="BQ21" s="412"/>
      <c r="BR21" s="413"/>
      <c r="BS21" s="413"/>
      <c r="BT21" s="413"/>
      <c r="BU21" s="414"/>
      <c r="BV21" s="297" t="s">
        <v>5</v>
      </c>
      <c r="BW21" s="301"/>
      <c r="BX21" s="412"/>
      <c r="BY21" s="413"/>
      <c r="BZ21" s="413"/>
      <c r="CA21" s="413"/>
      <c r="CB21" s="414"/>
      <c r="CC21" s="297" t="s">
        <v>5</v>
      </c>
      <c r="CD21" s="301"/>
      <c r="CE21" s="412"/>
      <c r="CF21" s="413"/>
      <c r="CG21" s="413"/>
      <c r="CH21" s="413"/>
      <c r="CI21" s="414"/>
      <c r="CJ21" s="297" t="s">
        <v>5</v>
      </c>
      <c r="CK21" s="301"/>
      <c r="CL21" s="567"/>
      <c r="CM21" s="568"/>
      <c r="CN21" s="568"/>
      <c r="CO21" s="568"/>
      <c r="CP21" s="568"/>
      <c r="CQ21" s="568"/>
      <c r="CR21" s="569"/>
      <c r="CS21" s="561"/>
      <c r="CT21" s="561"/>
      <c r="CU21" s="561"/>
      <c r="CV21" s="561"/>
      <c r="CW21" s="561"/>
      <c r="CX21" s="561"/>
      <c r="CY21" s="562"/>
      <c r="CZ21" s="533">
        <f t="shared" si="0"/>
        <v>0</v>
      </c>
      <c r="DA21" s="534"/>
      <c r="DB21" s="535"/>
      <c r="DC21" s="155" t="s">
        <v>5</v>
      </c>
      <c r="DD21" s="339"/>
      <c r="DE21" s="100" t="str">
        <f t="shared" si="1"/>
        <v>⑪</v>
      </c>
      <c r="DG21" s="201">
        <v>13</v>
      </c>
    </row>
    <row r="22" spans="1:111" ht="22.5" customHeight="1" thickBot="1">
      <c r="A22" s="78"/>
      <c r="B22" s="495"/>
      <c r="C22" s="340" t="s">
        <v>118</v>
      </c>
      <c r="D22" s="341"/>
      <c r="E22" s="341"/>
      <c r="F22" s="412"/>
      <c r="G22" s="413"/>
      <c r="H22" s="413"/>
      <c r="I22" s="413"/>
      <c r="J22" s="414"/>
      <c r="K22" s="297" t="s">
        <v>5</v>
      </c>
      <c r="L22" s="301"/>
      <c r="M22" s="412"/>
      <c r="N22" s="413"/>
      <c r="O22" s="413"/>
      <c r="P22" s="413"/>
      <c r="Q22" s="414"/>
      <c r="R22" s="297" t="s">
        <v>5</v>
      </c>
      <c r="S22" s="301"/>
      <c r="T22" s="412"/>
      <c r="U22" s="413"/>
      <c r="V22" s="413"/>
      <c r="W22" s="413"/>
      <c r="X22" s="414"/>
      <c r="Y22" s="297" t="s">
        <v>5</v>
      </c>
      <c r="Z22" s="301"/>
      <c r="AA22" s="412"/>
      <c r="AB22" s="413"/>
      <c r="AC22" s="413"/>
      <c r="AD22" s="413"/>
      <c r="AE22" s="414"/>
      <c r="AF22" s="297" t="s">
        <v>5</v>
      </c>
      <c r="AG22" s="301"/>
      <c r="AH22" s="412"/>
      <c r="AI22" s="413"/>
      <c r="AJ22" s="413"/>
      <c r="AK22" s="413"/>
      <c r="AL22" s="414"/>
      <c r="AM22" s="297" t="s">
        <v>5</v>
      </c>
      <c r="AN22" s="301"/>
      <c r="AO22" s="412"/>
      <c r="AP22" s="413"/>
      <c r="AQ22" s="413"/>
      <c r="AR22" s="413"/>
      <c r="AS22" s="414"/>
      <c r="AT22" s="297" t="s">
        <v>5</v>
      </c>
      <c r="AU22" s="301"/>
      <c r="AV22" s="412"/>
      <c r="AW22" s="413"/>
      <c r="AX22" s="413"/>
      <c r="AY22" s="413"/>
      <c r="AZ22" s="414"/>
      <c r="BA22" s="297" t="s">
        <v>5</v>
      </c>
      <c r="BB22" s="301"/>
      <c r="BC22" s="412"/>
      <c r="BD22" s="413"/>
      <c r="BE22" s="413"/>
      <c r="BF22" s="413"/>
      <c r="BG22" s="414"/>
      <c r="BH22" s="297" t="s">
        <v>5</v>
      </c>
      <c r="BI22" s="301"/>
      <c r="BJ22" s="412"/>
      <c r="BK22" s="413"/>
      <c r="BL22" s="413"/>
      <c r="BM22" s="413"/>
      <c r="BN22" s="414"/>
      <c r="BO22" s="297" t="s">
        <v>5</v>
      </c>
      <c r="BP22" s="301"/>
      <c r="BQ22" s="412"/>
      <c r="BR22" s="413"/>
      <c r="BS22" s="413"/>
      <c r="BT22" s="413"/>
      <c r="BU22" s="414"/>
      <c r="BV22" s="297" t="s">
        <v>5</v>
      </c>
      <c r="BW22" s="301"/>
      <c r="BX22" s="412"/>
      <c r="BY22" s="413"/>
      <c r="BZ22" s="413"/>
      <c r="CA22" s="413"/>
      <c r="CB22" s="414"/>
      <c r="CC22" s="297" t="s">
        <v>5</v>
      </c>
      <c r="CD22" s="301"/>
      <c r="CE22" s="412"/>
      <c r="CF22" s="413"/>
      <c r="CG22" s="413"/>
      <c r="CH22" s="413"/>
      <c r="CI22" s="414"/>
      <c r="CJ22" s="297" t="s">
        <v>5</v>
      </c>
      <c r="CK22" s="297"/>
      <c r="CL22" s="567"/>
      <c r="CM22" s="568"/>
      <c r="CN22" s="568"/>
      <c r="CO22" s="568"/>
      <c r="CP22" s="568"/>
      <c r="CQ22" s="568"/>
      <c r="CR22" s="569"/>
      <c r="CS22" s="561"/>
      <c r="CT22" s="561"/>
      <c r="CU22" s="561"/>
      <c r="CV22" s="561"/>
      <c r="CW22" s="561"/>
      <c r="CX22" s="561"/>
      <c r="CY22" s="562"/>
      <c r="CZ22" s="533">
        <f t="shared" si="0"/>
        <v>0</v>
      </c>
      <c r="DA22" s="534"/>
      <c r="DB22" s="535"/>
      <c r="DC22" s="155" t="s">
        <v>5</v>
      </c>
      <c r="DD22" s="339"/>
      <c r="DE22" s="100" t="str">
        <f t="shared" si="1"/>
        <v>⑫</v>
      </c>
      <c r="DG22" s="201">
        <v>14</v>
      </c>
    </row>
    <row r="23" spans="1:111" ht="22.5" customHeight="1" thickBot="1">
      <c r="A23" s="78"/>
      <c r="B23" s="495" t="s">
        <v>63</v>
      </c>
      <c r="C23" s="340"/>
      <c r="D23" s="341"/>
      <c r="E23" s="341"/>
      <c r="F23" s="412"/>
      <c r="G23" s="413"/>
      <c r="H23" s="413"/>
      <c r="I23" s="413"/>
      <c r="J23" s="414"/>
      <c r="K23" s="297" t="s">
        <v>5</v>
      </c>
      <c r="L23" s="301"/>
      <c r="M23" s="412"/>
      <c r="N23" s="413"/>
      <c r="O23" s="413"/>
      <c r="P23" s="413"/>
      <c r="Q23" s="414"/>
      <c r="R23" s="297" t="s">
        <v>5</v>
      </c>
      <c r="S23" s="301"/>
      <c r="T23" s="412"/>
      <c r="U23" s="413"/>
      <c r="V23" s="413"/>
      <c r="W23" s="413"/>
      <c r="X23" s="414"/>
      <c r="Y23" s="297" t="s">
        <v>5</v>
      </c>
      <c r="Z23" s="301"/>
      <c r="AA23" s="412"/>
      <c r="AB23" s="413"/>
      <c r="AC23" s="413"/>
      <c r="AD23" s="413"/>
      <c r="AE23" s="414"/>
      <c r="AF23" s="297" t="s">
        <v>5</v>
      </c>
      <c r="AG23" s="301"/>
      <c r="AH23" s="412"/>
      <c r="AI23" s="413"/>
      <c r="AJ23" s="413"/>
      <c r="AK23" s="413"/>
      <c r="AL23" s="414"/>
      <c r="AM23" s="297" t="s">
        <v>5</v>
      </c>
      <c r="AN23" s="301"/>
      <c r="AO23" s="412"/>
      <c r="AP23" s="413"/>
      <c r="AQ23" s="413"/>
      <c r="AR23" s="413"/>
      <c r="AS23" s="414"/>
      <c r="AT23" s="297" t="s">
        <v>5</v>
      </c>
      <c r="AU23" s="301"/>
      <c r="AV23" s="412"/>
      <c r="AW23" s="413"/>
      <c r="AX23" s="413"/>
      <c r="AY23" s="413"/>
      <c r="AZ23" s="414"/>
      <c r="BA23" s="297" t="s">
        <v>5</v>
      </c>
      <c r="BB23" s="301"/>
      <c r="BC23" s="412"/>
      <c r="BD23" s="413"/>
      <c r="BE23" s="413"/>
      <c r="BF23" s="413"/>
      <c r="BG23" s="414"/>
      <c r="BH23" s="297" t="s">
        <v>5</v>
      </c>
      <c r="BI23" s="301"/>
      <c r="BJ23" s="412"/>
      <c r="BK23" s="413"/>
      <c r="BL23" s="413"/>
      <c r="BM23" s="413"/>
      <c r="BN23" s="414"/>
      <c r="BO23" s="297" t="s">
        <v>5</v>
      </c>
      <c r="BP23" s="301"/>
      <c r="BQ23" s="412"/>
      <c r="BR23" s="413"/>
      <c r="BS23" s="413"/>
      <c r="BT23" s="413"/>
      <c r="BU23" s="414"/>
      <c r="BV23" s="297" t="s">
        <v>5</v>
      </c>
      <c r="BW23" s="301"/>
      <c r="BX23" s="412"/>
      <c r="BY23" s="413"/>
      <c r="BZ23" s="413"/>
      <c r="CA23" s="413"/>
      <c r="CB23" s="414"/>
      <c r="CC23" s="297" t="s">
        <v>5</v>
      </c>
      <c r="CD23" s="301"/>
      <c r="CE23" s="412"/>
      <c r="CF23" s="413"/>
      <c r="CG23" s="413"/>
      <c r="CH23" s="413"/>
      <c r="CI23" s="414"/>
      <c r="CJ23" s="297" t="s">
        <v>5</v>
      </c>
      <c r="CK23" s="297"/>
      <c r="CL23" s="567"/>
      <c r="CM23" s="568"/>
      <c r="CN23" s="568"/>
      <c r="CO23" s="568"/>
      <c r="CP23" s="568"/>
      <c r="CQ23" s="568"/>
      <c r="CR23" s="569"/>
      <c r="CS23" s="561"/>
      <c r="CT23" s="561"/>
      <c r="CU23" s="561"/>
      <c r="CV23" s="561"/>
      <c r="CW23" s="561"/>
      <c r="CX23" s="561"/>
      <c r="CY23" s="562"/>
      <c r="CZ23" s="533">
        <f t="shared" si="0"/>
        <v>0</v>
      </c>
      <c r="DA23" s="534"/>
      <c r="DB23" s="535"/>
      <c r="DC23" s="155" t="s">
        <v>5</v>
      </c>
      <c r="DD23" s="339" t="s">
        <v>63</v>
      </c>
      <c r="DE23" s="100">
        <f t="shared" si="1"/>
        <v>0</v>
      </c>
      <c r="DG23" s="201">
        <v>15</v>
      </c>
    </row>
    <row r="24" spans="1:111" ht="22.5" customHeight="1" thickBot="1">
      <c r="A24" s="78"/>
      <c r="B24" s="495"/>
      <c r="C24" s="340"/>
      <c r="D24" s="341"/>
      <c r="E24" s="341"/>
      <c r="F24" s="412"/>
      <c r="G24" s="413"/>
      <c r="H24" s="413"/>
      <c r="I24" s="413"/>
      <c r="J24" s="414"/>
      <c r="K24" s="297" t="s">
        <v>5</v>
      </c>
      <c r="L24" s="301"/>
      <c r="M24" s="412"/>
      <c r="N24" s="413"/>
      <c r="O24" s="413"/>
      <c r="P24" s="413"/>
      <c r="Q24" s="414"/>
      <c r="R24" s="297" t="s">
        <v>5</v>
      </c>
      <c r="S24" s="301"/>
      <c r="T24" s="412"/>
      <c r="U24" s="413"/>
      <c r="V24" s="413"/>
      <c r="W24" s="413"/>
      <c r="X24" s="414"/>
      <c r="Y24" s="297" t="s">
        <v>5</v>
      </c>
      <c r="Z24" s="301"/>
      <c r="AA24" s="412"/>
      <c r="AB24" s="413"/>
      <c r="AC24" s="413"/>
      <c r="AD24" s="413"/>
      <c r="AE24" s="414"/>
      <c r="AF24" s="297" t="s">
        <v>5</v>
      </c>
      <c r="AG24" s="301"/>
      <c r="AH24" s="412"/>
      <c r="AI24" s="413"/>
      <c r="AJ24" s="413"/>
      <c r="AK24" s="413"/>
      <c r="AL24" s="414"/>
      <c r="AM24" s="297" t="s">
        <v>5</v>
      </c>
      <c r="AN24" s="301"/>
      <c r="AO24" s="412"/>
      <c r="AP24" s="413"/>
      <c r="AQ24" s="413"/>
      <c r="AR24" s="413"/>
      <c r="AS24" s="414"/>
      <c r="AT24" s="297" t="s">
        <v>5</v>
      </c>
      <c r="AU24" s="301"/>
      <c r="AV24" s="412"/>
      <c r="AW24" s="413"/>
      <c r="AX24" s="413"/>
      <c r="AY24" s="413"/>
      <c r="AZ24" s="414"/>
      <c r="BA24" s="297" t="s">
        <v>5</v>
      </c>
      <c r="BB24" s="301"/>
      <c r="BC24" s="412"/>
      <c r="BD24" s="413"/>
      <c r="BE24" s="413"/>
      <c r="BF24" s="413"/>
      <c r="BG24" s="414"/>
      <c r="BH24" s="297" t="s">
        <v>5</v>
      </c>
      <c r="BI24" s="301"/>
      <c r="BJ24" s="412"/>
      <c r="BK24" s="413"/>
      <c r="BL24" s="413"/>
      <c r="BM24" s="413"/>
      <c r="BN24" s="414"/>
      <c r="BO24" s="297" t="s">
        <v>5</v>
      </c>
      <c r="BP24" s="301"/>
      <c r="BQ24" s="412"/>
      <c r="BR24" s="413"/>
      <c r="BS24" s="413"/>
      <c r="BT24" s="413"/>
      <c r="BU24" s="414"/>
      <c r="BV24" s="297" t="s">
        <v>5</v>
      </c>
      <c r="BW24" s="301"/>
      <c r="BX24" s="412"/>
      <c r="BY24" s="413"/>
      <c r="BZ24" s="413"/>
      <c r="CA24" s="413"/>
      <c r="CB24" s="414"/>
      <c r="CC24" s="297" t="s">
        <v>5</v>
      </c>
      <c r="CD24" s="301"/>
      <c r="CE24" s="412"/>
      <c r="CF24" s="413"/>
      <c r="CG24" s="413"/>
      <c r="CH24" s="413"/>
      <c r="CI24" s="414"/>
      <c r="CJ24" s="297" t="s">
        <v>5</v>
      </c>
      <c r="CK24" s="297"/>
      <c r="CL24" s="567"/>
      <c r="CM24" s="568"/>
      <c r="CN24" s="568"/>
      <c r="CO24" s="568"/>
      <c r="CP24" s="568"/>
      <c r="CQ24" s="568"/>
      <c r="CR24" s="569"/>
      <c r="CS24" s="561"/>
      <c r="CT24" s="561"/>
      <c r="CU24" s="561"/>
      <c r="CV24" s="561"/>
      <c r="CW24" s="561"/>
      <c r="CX24" s="561"/>
      <c r="CY24" s="562"/>
      <c r="CZ24" s="533">
        <f t="shared" si="0"/>
        <v>0</v>
      </c>
      <c r="DA24" s="534"/>
      <c r="DB24" s="535"/>
      <c r="DC24" s="155" t="s">
        <v>5</v>
      </c>
      <c r="DD24" s="339"/>
      <c r="DE24" s="100">
        <f t="shared" si="1"/>
        <v>0</v>
      </c>
      <c r="DG24" s="201">
        <v>16</v>
      </c>
    </row>
    <row r="25" spans="1:111" ht="26.25" customHeight="1" thickBot="1">
      <c r="A25" s="78"/>
      <c r="B25" s="447" t="s">
        <v>121</v>
      </c>
      <c r="C25" s="326"/>
      <c r="D25" s="327"/>
      <c r="E25" s="327"/>
      <c r="F25" s="496" t="e">
        <f>(F18+F19+F20+F21+F22)/$S$1*12</f>
        <v>#DIV/0!</v>
      </c>
      <c r="G25" s="497"/>
      <c r="H25" s="497"/>
      <c r="I25" s="497"/>
      <c r="J25" s="497"/>
      <c r="K25" s="488" t="s">
        <v>5</v>
      </c>
      <c r="L25" s="489"/>
      <c r="M25" s="496" t="e">
        <f>(M18+M19+M20+M21+M22)/$S$1*12</f>
        <v>#DIV/0!</v>
      </c>
      <c r="N25" s="497"/>
      <c r="O25" s="497"/>
      <c r="P25" s="497"/>
      <c r="Q25" s="497"/>
      <c r="R25" s="488" t="s">
        <v>5</v>
      </c>
      <c r="S25" s="489"/>
      <c r="T25" s="496" t="e">
        <f>(T18+T19+T20+T21+T22)/$S$1*12</f>
        <v>#DIV/0!</v>
      </c>
      <c r="U25" s="497"/>
      <c r="V25" s="497"/>
      <c r="W25" s="497"/>
      <c r="X25" s="497"/>
      <c r="Y25" s="488" t="s">
        <v>5</v>
      </c>
      <c r="Z25" s="489"/>
      <c r="AA25" s="496" t="e">
        <f>(AA18+AA19+AA20+AA21+AA22)/$S$1*12</f>
        <v>#DIV/0!</v>
      </c>
      <c r="AB25" s="497"/>
      <c r="AC25" s="497"/>
      <c r="AD25" s="497"/>
      <c r="AE25" s="497"/>
      <c r="AF25" s="488" t="s">
        <v>5</v>
      </c>
      <c r="AG25" s="489"/>
      <c r="AH25" s="496" t="e">
        <f>(AH18+AH19+AH20+AH21+AH22)/$S$1*12</f>
        <v>#DIV/0!</v>
      </c>
      <c r="AI25" s="497"/>
      <c r="AJ25" s="497"/>
      <c r="AK25" s="497"/>
      <c r="AL25" s="497"/>
      <c r="AM25" s="488" t="s">
        <v>5</v>
      </c>
      <c r="AN25" s="489"/>
      <c r="AO25" s="496" t="e">
        <f>(AO18+AO19+AO20+AO21+AO22)/$S$1*12</f>
        <v>#DIV/0!</v>
      </c>
      <c r="AP25" s="497"/>
      <c r="AQ25" s="497"/>
      <c r="AR25" s="497"/>
      <c r="AS25" s="497"/>
      <c r="AT25" s="488" t="s">
        <v>5</v>
      </c>
      <c r="AU25" s="489"/>
      <c r="AV25" s="496" t="e">
        <f>(AV18+AV19+AV20+AV21+AV22)/$S$1*12</f>
        <v>#DIV/0!</v>
      </c>
      <c r="AW25" s="497"/>
      <c r="AX25" s="497"/>
      <c r="AY25" s="497"/>
      <c r="AZ25" s="497"/>
      <c r="BA25" s="488" t="s">
        <v>5</v>
      </c>
      <c r="BB25" s="489"/>
      <c r="BC25" s="496" t="e">
        <f>(BC18+BC19+BC20+BC21+BC22)/$S$1*12</f>
        <v>#DIV/0!</v>
      </c>
      <c r="BD25" s="497"/>
      <c r="BE25" s="497"/>
      <c r="BF25" s="497"/>
      <c r="BG25" s="497"/>
      <c r="BH25" s="488" t="s">
        <v>5</v>
      </c>
      <c r="BI25" s="489"/>
      <c r="BJ25" s="496" t="e">
        <f>(BJ18+BJ19+BJ20+BJ21+BJ22)/$S$1*12</f>
        <v>#DIV/0!</v>
      </c>
      <c r="BK25" s="497"/>
      <c r="BL25" s="497"/>
      <c r="BM25" s="497"/>
      <c r="BN25" s="497"/>
      <c r="BO25" s="488" t="s">
        <v>5</v>
      </c>
      <c r="BP25" s="489"/>
      <c r="BQ25" s="496" t="e">
        <f>(BQ18+BQ19+BQ20+BQ21+BQ22)/$S$1*12</f>
        <v>#DIV/0!</v>
      </c>
      <c r="BR25" s="497"/>
      <c r="BS25" s="497"/>
      <c r="BT25" s="497"/>
      <c r="BU25" s="497"/>
      <c r="BV25" s="488" t="s">
        <v>5</v>
      </c>
      <c r="BW25" s="489"/>
      <c r="BX25" s="496" t="e">
        <f>(BX18+BX19+BX20+BX21+BX22)/$S$1*12</f>
        <v>#DIV/0!</v>
      </c>
      <c r="BY25" s="497"/>
      <c r="BZ25" s="497"/>
      <c r="CA25" s="497"/>
      <c r="CB25" s="497"/>
      <c r="CC25" s="488" t="s">
        <v>5</v>
      </c>
      <c r="CD25" s="489"/>
      <c r="CE25" s="496" t="e">
        <f>(CE18+CE19+CE20+CE21+CE22)/$S$1*12</f>
        <v>#DIV/0!</v>
      </c>
      <c r="CF25" s="497"/>
      <c r="CG25" s="497"/>
      <c r="CH25" s="497"/>
      <c r="CI25" s="497"/>
      <c r="CJ25" s="334" t="s">
        <v>5</v>
      </c>
      <c r="CK25" s="334"/>
      <c r="CL25" s="567"/>
      <c r="CM25" s="568"/>
      <c r="CN25" s="568"/>
      <c r="CO25" s="568"/>
      <c r="CP25" s="568"/>
      <c r="CQ25" s="568"/>
      <c r="CR25" s="569"/>
      <c r="CS25" s="561"/>
      <c r="CT25" s="561"/>
      <c r="CU25" s="561"/>
      <c r="CV25" s="561"/>
      <c r="CW25" s="561"/>
      <c r="CX25" s="561"/>
      <c r="CY25" s="562"/>
      <c r="CZ25" s="552"/>
      <c r="DA25" s="553"/>
      <c r="DB25" s="553"/>
      <c r="DC25" s="553"/>
      <c r="DD25" s="604"/>
      <c r="DE25" s="605"/>
      <c r="DG25" s="201">
        <v>17</v>
      </c>
    </row>
    <row r="26" spans="1:111" ht="22.5" customHeight="1" thickTop="1" thickBot="1">
      <c r="A26" s="78"/>
      <c r="B26" s="262" t="s">
        <v>16</v>
      </c>
      <c r="C26" s="263"/>
      <c r="D26" s="318"/>
      <c r="E26" s="627"/>
      <c r="F26" s="628" t="e">
        <f>ROUND(F25*$E$27*0.01*F27,0)</f>
        <v>#DIV/0!</v>
      </c>
      <c r="G26" s="628"/>
      <c r="H26" s="628"/>
      <c r="I26" s="628"/>
      <c r="J26" s="628"/>
      <c r="K26" s="491" t="s">
        <v>5</v>
      </c>
      <c r="L26" s="492"/>
      <c r="M26" s="628" t="e">
        <f>ROUND(M25*$E$27*0.01*M27,0)</f>
        <v>#DIV/0!</v>
      </c>
      <c r="N26" s="628"/>
      <c r="O26" s="628"/>
      <c r="P26" s="628"/>
      <c r="Q26" s="628"/>
      <c r="R26" s="491" t="s">
        <v>5</v>
      </c>
      <c r="S26" s="492"/>
      <c r="T26" s="628" t="e">
        <f>ROUND(T25*$E$27*0.01*T27,0)</f>
        <v>#DIV/0!</v>
      </c>
      <c r="U26" s="628"/>
      <c r="V26" s="628"/>
      <c r="W26" s="628"/>
      <c r="X26" s="628"/>
      <c r="Y26" s="491" t="s">
        <v>5</v>
      </c>
      <c r="Z26" s="492"/>
      <c r="AA26" s="628" t="e">
        <f>ROUND(AA25*$E$27*0.01*AA27,0)</f>
        <v>#DIV/0!</v>
      </c>
      <c r="AB26" s="628"/>
      <c r="AC26" s="628"/>
      <c r="AD26" s="628"/>
      <c r="AE26" s="628"/>
      <c r="AF26" s="491" t="s">
        <v>5</v>
      </c>
      <c r="AG26" s="492"/>
      <c r="AH26" s="628" t="e">
        <f>ROUND(AH25*$E$27*0.01*AH27,0)</f>
        <v>#DIV/0!</v>
      </c>
      <c r="AI26" s="628"/>
      <c r="AJ26" s="628"/>
      <c r="AK26" s="628"/>
      <c r="AL26" s="628"/>
      <c r="AM26" s="491" t="s">
        <v>5</v>
      </c>
      <c r="AN26" s="492"/>
      <c r="AO26" s="628" t="e">
        <f>ROUND(AO25*$E$27*0.01*AO27,0)</f>
        <v>#DIV/0!</v>
      </c>
      <c r="AP26" s="628"/>
      <c r="AQ26" s="628"/>
      <c r="AR26" s="628"/>
      <c r="AS26" s="628"/>
      <c r="AT26" s="491" t="s">
        <v>5</v>
      </c>
      <c r="AU26" s="492"/>
      <c r="AV26" s="628" t="e">
        <f>ROUND(AV25*$E$27*0.01*AV27,0)</f>
        <v>#DIV/0!</v>
      </c>
      <c r="AW26" s="628"/>
      <c r="AX26" s="628"/>
      <c r="AY26" s="628"/>
      <c r="AZ26" s="628"/>
      <c r="BA26" s="491" t="s">
        <v>5</v>
      </c>
      <c r="BB26" s="492"/>
      <c r="BC26" s="628" t="e">
        <f>ROUND(BC25*$E$27*0.01*BC27,0)</f>
        <v>#DIV/0!</v>
      </c>
      <c r="BD26" s="628"/>
      <c r="BE26" s="628"/>
      <c r="BF26" s="628"/>
      <c r="BG26" s="628"/>
      <c r="BH26" s="491" t="s">
        <v>5</v>
      </c>
      <c r="BI26" s="492"/>
      <c r="BJ26" s="628" t="e">
        <f>ROUND(BJ25*$E$27*0.01*BJ27,0)</f>
        <v>#DIV/0!</v>
      </c>
      <c r="BK26" s="628"/>
      <c r="BL26" s="628"/>
      <c r="BM26" s="628"/>
      <c r="BN26" s="628"/>
      <c r="BO26" s="491" t="s">
        <v>5</v>
      </c>
      <c r="BP26" s="492"/>
      <c r="BQ26" s="628" t="e">
        <f>ROUND(BQ25*$E$27*0.01*BQ27,0)</f>
        <v>#DIV/0!</v>
      </c>
      <c r="BR26" s="628"/>
      <c r="BS26" s="628"/>
      <c r="BT26" s="628"/>
      <c r="BU26" s="628"/>
      <c r="BV26" s="491" t="s">
        <v>5</v>
      </c>
      <c r="BW26" s="492"/>
      <c r="BX26" s="628" t="e">
        <f>ROUND(BX25*$E$27*0.01*BX27,0)</f>
        <v>#DIV/0!</v>
      </c>
      <c r="BY26" s="628"/>
      <c r="BZ26" s="628"/>
      <c r="CA26" s="628"/>
      <c r="CB26" s="628"/>
      <c r="CC26" s="491" t="s">
        <v>5</v>
      </c>
      <c r="CD26" s="492"/>
      <c r="CE26" s="628" t="e">
        <f>ROUND(CE25*$E$27*0.01*CE27,0)</f>
        <v>#DIV/0!</v>
      </c>
      <c r="CF26" s="628"/>
      <c r="CG26" s="628"/>
      <c r="CH26" s="628"/>
      <c r="CI26" s="628"/>
      <c r="CJ26" s="324" t="s">
        <v>5</v>
      </c>
      <c r="CK26" s="461"/>
      <c r="CL26" s="567"/>
      <c r="CM26" s="568"/>
      <c r="CN26" s="568"/>
      <c r="CO26" s="568"/>
      <c r="CP26" s="568"/>
      <c r="CQ26" s="568"/>
      <c r="CR26" s="569"/>
      <c r="CS26" s="561"/>
      <c r="CT26" s="561"/>
      <c r="CU26" s="561"/>
      <c r="CV26" s="561"/>
      <c r="CW26" s="561"/>
      <c r="CX26" s="561"/>
      <c r="CY26" s="562"/>
      <c r="CZ26" s="549" t="e">
        <f t="shared" ref="CZ26:CZ33" si="2">F26+M26+T26+AA26+AH26+AO26+AV26+BC26+BJ26+BQ26+BX26+CE26</f>
        <v>#DIV/0!</v>
      </c>
      <c r="DA26" s="550"/>
      <c r="DB26" s="551"/>
      <c r="DC26" s="175" t="s">
        <v>5</v>
      </c>
      <c r="DD26" s="281" t="s">
        <v>154</v>
      </c>
      <c r="DE26" s="581"/>
      <c r="DG26" s="201">
        <v>18</v>
      </c>
    </row>
    <row r="27" spans="1:111" ht="22.5" customHeight="1" thickBot="1">
      <c r="A27" s="78"/>
      <c r="B27" s="493" t="s">
        <v>18</v>
      </c>
      <c r="C27" s="494"/>
      <c r="D27" s="104" t="s">
        <v>94</v>
      </c>
      <c r="E27" s="139"/>
      <c r="F27" s="630"/>
      <c r="G27" s="630"/>
      <c r="H27" s="630"/>
      <c r="I27" s="630"/>
      <c r="J27" s="631"/>
      <c r="K27" s="317" t="s">
        <v>4</v>
      </c>
      <c r="L27" s="317"/>
      <c r="M27" s="629"/>
      <c r="N27" s="630"/>
      <c r="O27" s="630"/>
      <c r="P27" s="630"/>
      <c r="Q27" s="631"/>
      <c r="R27" s="317" t="s">
        <v>4</v>
      </c>
      <c r="S27" s="317"/>
      <c r="T27" s="629"/>
      <c r="U27" s="630"/>
      <c r="V27" s="630"/>
      <c r="W27" s="630"/>
      <c r="X27" s="631"/>
      <c r="Y27" s="317" t="s">
        <v>4</v>
      </c>
      <c r="Z27" s="317"/>
      <c r="AA27" s="629"/>
      <c r="AB27" s="630"/>
      <c r="AC27" s="630"/>
      <c r="AD27" s="630"/>
      <c r="AE27" s="631"/>
      <c r="AF27" s="317" t="s">
        <v>4</v>
      </c>
      <c r="AG27" s="317"/>
      <c r="AH27" s="629"/>
      <c r="AI27" s="630"/>
      <c r="AJ27" s="630"/>
      <c r="AK27" s="630"/>
      <c r="AL27" s="631"/>
      <c r="AM27" s="317" t="s">
        <v>4</v>
      </c>
      <c r="AN27" s="317"/>
      <c r="AO27" s="629"/>
      <c r="AP27" s="630"/>
      <c r="AQ27" s="630"/>
      <c r="AR27" s="630"/>
      <c r="AS27" s="631"/>
      <c r="AT27" s="317" t="s">
        <v>4</v>
      </c>
      <c r="AU27" s="317"/>
      <c r="AV27" s="629"/>
      <c r="AW27" s="630"/>
      <c r="AX27" s="630"/>
      <c r="AY27" s="630"/>
      <c r="AZ27" s="631"/>
      <c r="BA27" s="317" t="s">
        <v>4</v>
      </c>
      <c r="BB27" s="317"/>
      <c r="BC27" s="629"/>
      <c r="BD27" s="630"/>
      <c r="BE27" s="630"/>
      <c r="BF27" s="630"/>
      <c r="BG27" s="631"/>
      <c r="BH27" s="317" t="s">
        <v>4</v>
      </c>
      <c r="BI27" s="317"/>
      <c r="BJ27" s="629"/>
      <c r="BK27" s="630"/>
      <c r="BL27" s="630"/>
      <c r="BM27" s="630"/>
      <c r="BN27" s="631"/>
      <c r="BO27" s="317" t="s">
        <v>4</v>
      </c>
      <c r="BP27" s="317"/>
      <c r="BQ27" s="629"/>
      <c r="BR27" s="630"/>
      <c r="BS27" s="630"/>
      <c r="BT27" s="630"/>
      <c r="BU27" s="631"/>
      <c r="BV27" s="317" t="s">
        <v>4</v>
      </c>
      <c r="BW27" s="317"/>
      <c r="BX27" s="629"/>
      <c r="BY27" s="630"/>
      <c r="BZ27" s="630"/>
      <c r="CA27" s="630"/>
      <c r="CB27" s="631"/>
      <c r="CC27" s="317" t="s">
        <v>4</v>
      </c>
      <c r="CD27" s="317"/>
      <c r="CE27" s="629"/>
      <c r="CF27" s="630"/>
      <c r="CG27" s="630"/>
      <c r="CH27" s="630"/>
      <c r="CI27" s="631"/>
      <c r="CJ27" s="317" t="s">
        <v>4</v>
      </c>
      <c r="CK27" s="637"/>
      <c r="CL27" s="567"/>
      <c r="CM27" s="568"/>
      <c r="CN27" s="568"/>
      <c r="CO27" s="568"/>
      <c r="CP27" s="568"/>
      <c r="CQ27" s="568"/>
      <c r="CR27" s="569"/>
      <c r="CS27" s="561"/>
      <c r="CT27" s="561"/>
      <c r="CU27" s="561"/>
      <c r="CV27" s="561"/>
      <c r="CW27" s="561"/>
      <c r="CX27" s="561"/>
      <c r="CY27" s="562"/>
      <c r="CZ27" s="632"/>
      <c r="DA27" s="633"/>
      <c r="DB27" s="634"/>
      <c r="DC27" s="154"/>
      <c r="DD27" s="287"/>
      <c r="DE27" s="582"/>
      <c r="DG27" s="201">
        <v>19</v>
      </c>
    </row>
    <row r="28" spans="1:111" ht="22.5" customHeight="1" thickBot="1">
      <c r="A28" s="78"/>
      <c r="B28" s="286" t="s">
        <v>19</v>
      </c>
      <c r="C28" s="287"/>
      <c r="D28" s="382"/>
      <c r="E28" s="281"/>
      <c r="F28" s="635">
        <f>ROUND(F23*$E$31*0.01*F29,0)</f>
        <v>0</v>
      </c>
      <c r="G28" s="635"/>
      <c r="H28" s="635"/>
      <c r="I28" s="635"/>
      <c r="J28" s="635"/>
      <c r="K28" s="510" t="s">
        <v>5</v>
      </c>
      <c r="L28" s="511"/>
      <c r="M28" s="636">
        <f>ROUND(M23*$E$31*0.01*M29,0)</f>
        <v>0</v>
      </c>
      <c r="N28" s="636"/>
      <c r="O28" s="636"/>
      <c r="P28" s="636"/>
      <c r="Q28" s="636"/>
      <c r="R28" s="510" t="s">
        <v>5</v>
      </c>
      <c r="S28" s="511"/>
      <c r="T28" s="636">
        <f>ROUND(T23*$E$31*0.01*T29,0)</f>
        <v>0</v>
      </c>
      <c r="U28" s="636"/>
      <c r="V28" s="636"/>
      <c r="W28" s="636"/>
      <c r="X28" s="636"/>
      <c r="Y28" s="510" t="s">
        <v>5</v>
      </c>
      <c r="Z28" s="511"/>
      <c r="AA28" s="636">
        <f>ROUND(AA23*$E$31*0.01*AA29,0)</f>
        <v>0</v>
      </c>
      <c r="AB28" s="636"/>
      <c r="AC28" s="636"/>
      <c r="AD28" s="636"/>
      <c r="AE28" s="636"/>
      <c r="AF28" s="510" t="s">
        <v>5</v>
      </c>
      <c r="AG28" s="511"/>
      <c r="AH28" s="636">
        <f>ROUND(AH23*$E$31*0.01*AH29,0)</f>
        <v>0</v>
      </c>
      <c r="AI28" s="636"/>
      <c r="AJ28" s="636"/>
      <c r="AK28" s="636"/>
      <c r="AL28" s="636"/>
      <c r="AM28" s="510" t="s">
        <v>5</v>
      </c>
      <c r="AN28" s="511"/>
      <c r="AO28" s="636">
        <f>ROUND(AO23*$E$31*0.01*AO29,0)</f>
        <v>0</v>
      </c>
      <c r="AP28" s="636"/>
      <c r="AQ28" s="636"/>
      <c r="AR28" s="636"/>
      <c r="AS28" s="636"/>
      <c r="AT28" s="510" t="s">
        <v>5</v>
      </c>
      <c r="AU28" s="511"/>
      <c r="AV28" s="636">
        <f>ROUND(AV23*$E$31*0.01*AV29,0)</f>
        <v>0</v>
      </c>
      <c r="AW28" s="636"/>
      <c r="AX28" s="636"/>
      <c r="AY28" s="636"/>
      <c r="AZ28" s="636"/>
      <c r="BA28" s="510" t="s">
        <v>5</v>
      </c>
      <c r="BB28" s="511"/>
      <c r="BC28" s="636">
        <f>ROUND(BC23*$E$31*0.01*BC29,0)</f>
        <v>0</v>
      </c>
      <c r="BD28" s="636"/>
      <c r="BE28" s="636"/>
      <c r="BF28" s="636"/>
      <c r="BG28" s="636"/>
      <c r="BH28" s="510" t="s">
        <v>5</v>
      </c>
      <c r="BI28" s="511"/>
      <c r="BJ28" s="636">
        <f>ROUND(BJ23*$E$31*0.01*BJ29,0)</f>
        <v>0</v>
      </c>
      <c r="BK28" s="636"/>
      <c r="BL28" s="636"/>
      <c r="BM28" s="636"/>
      <c r="BN28" s="636"/>
      <c r="BO28" s="510" t="s">
        <v>5</v>
      </c>
      <c r="BP28" s="511"/>
      <c r="BQ28" s="636">
        <f>ROUND(BQ23*$E$31*0.01*BQ29,0)</f>
        <v>0</v>
      </c>
      <c r="BR28" s="636"/>
      <c r="BS28" s="636"/>
      <c r="BT28" s="636"/>
      <c r="BU28" s="636"/>
      <c r="BV28" s="510" t="s">
        <v>5</v>
      </c>
      <c r="BW28" s="511"/>
      <c r="BX28" s="636">
        <f>ROUND(BX23*$E$31*0.01*BX29,0)</f>
        <v>0</v>
      </c>
      <c r="BY28" s="636"/>
      <c r="BZ28" s="636"/>
      <c r="CA28" s="636"/>
      <c r="CB28" s="636"/>
      <c r="CC28" s="510" t="s">
        <v>5</v>
      </c>
      <c r="CD28" s="511"/>
      <c r="CE28" s="636">
        <f>ROUND(CE23*$E$31*0.01*CE29,0)</f>
        <v>0</v>
      </c>
      <c r="CF28" s="636"/>
      <c r="CG28" s="636"/>
      <c r="CH28" s="636"/>
      <c r="CI28" s="636"/>
      <c r="CJ28" s="510" t="s">
        <v>5</v>
      </c>
      <c r="CK28" s="638"/>
      <c r="CL28" s="567"/>
      <c r="CM28" s="568"/>
      <c r="CN28" s="568"/>
      <c r="CO28" s="568"/>
      <c r="CP28" s="568"/>
      <c r="CQ28" s="568"/>
      <c r="CR28" s="569"/>
      <c r="CS28" s="561"/>
      <c r="CT28" s="561"/>
      <c r="CU28" s="561"/>
      <c r="CV28" s="561"/>
      <c r="CW28" s="561"/>
      <c r="CX28" s="561"/>
      <c r="CY28" s="562"/>
      <c r="CZ28" s="533">
        <f t="shared" ref="CZ28" si="3">F28+M28+T28+AA28+AH28+AO28+AV28+BC28+BJ28+BQ28+BX28+CE28</f>
        <v>0</v>
      </c>
      <c r="DA28" s="534"/>
      <c r="DB28" s="535"/>
      <c r="DC28" s="155" t="s">
        <v>5</v>
      </c>
      <c r="DD28" s="287" t="s">
        <v>155</v>
      </c>
      <c r="DE28" s="582"/>
      <c r="DG28" s="201">
        <v>20</v>
      </c>
    </row>
    <row r="29" spans="1:111" ht="22.5" customHeight="1" thickBot="1">
      <c r="A29" s="78"/>
      <c r="B29" s="493" t="s">
        <v>20</v>
      </c>
      <c r="C29" s="494"/>
      <c r="D29" s="104" t="s">
        <v>94</v>
      </c>
      <c r="E29" s="174"/>
      <c r="F29" s="629"/>
      <c r="G29" s="630"/>
      <c r="H29" s="630"/>
      <c r="I29" s="630"/>
      <c r="J29" s="631"/>
      <c r="K29" s="317" t="s">
        <v>4</v>
      </c>
      <c r="L29" s="317"/>
      <c r="M29" s="629"/>
      <c r="N29" s="630"/>
      <c r="O29" s="630"/>
      <c r="P29" s="630"/>
      <c r="Q29" s="631"/>
      <c r="R29" s="317" t="s">
        <v>4</v>
      </c>
      <c r="S29" s="317"/>
      <c r="T29" s="629"/>
      <c r="U29" s="630"/>
      <c r="V29" s="630"/>
      <c r="W29" s="630"/>
      <c r="X29" s="631"/>
      <c r="Y29" s="317" t="s">
        <v>4</v>
      </c>
      <c r="Z29" s="317"/>
      <c r="AA29" s="629"/>
      <c r="AB29" s="630"/>
      <c r="AC29" s="630"/>
      <c r="AD29" s="630"/>
      <c r="AE29" s="631"/>
      <c r="AF29" s="317" t="s">
        <v>4</v>
      </c>
      <c r="AG29" s="317"/>
      <c r="AH29" s="629"/>
      <c r="AI29" s="630"/>
      <c r="AJ29" s="630"/>
      <c r="AK29" s="630"/>
      <c r="AL29" s="631"/>
      <c r="AM29" s="317" t="s">
        <v>4</v>
      </c>
      <c r="AN29" s="317"/>
      <c r="AO29" s="629"/>
      <c r="AP29" s="630"/>
      <c r="AQ29" s="630"/>
      <c r="AR29" s="630"/>
      <c r="AS29" s="631"/>
      <c r="AT29" s="317" t="s">
        <v>4</v>
      </c>
      <c r="AU29" s="317"/>
      <c r="AV29" s="629"/>
      <c r="AW29" s="630"/>
      <c r="AX29" s="630"/>
      <c r="AY29" s="630"/>
      <c r="AZ29" s="631"/>
      <c r="BA29" s="317" t="s">
        <v>4</v>
      </c>
      <c r="BB29" s="317"/>
      <c r="BC29" s="629"/>
      <c r="BD29" s="630"/>
      <c r="BE29" s="630"/>
      <c r="BF29" s="630"/>
      <c r="BG29" s="631"/>
      <c r="BH29" s="317" t="s">
        <v>4</v>
      </c>
      <c r="BI29" s="317"/>
      <c r="BJ29" s="629"/>
      <c r="BK29" s="630"/>
      <c r="BL29" s="630"/>
      <c r="BM29" s="630"/>
      <c r="BN29" s="631"/>
      <c r="BO29" s="317" t="s">
        <v>4</v>
      </c>
      <c r="BP29" s="317"/>
      <c r="BQ29" s="629"/>
      <c r="BR29" s="630"/>
      <c r="BS29" s="630"/>
      <c r="BT29" s="630"/>
      <c r="BU29" s="631"/>
      <c r="BV29" s="317" t="s">
        <v>4</v>
      </c>
      <c r="BW29" s="317"/>
      <c r="BX29" s="629"/>
      <c r="BY29" s="630"/>
      <c r="BZ29" s="630"/>
      <c r="CA29" s="630"/>
      <c r="CB29" s="631"/>
      <c r="CC29" s="317" t="s">
        <v>4</v>
      </c>
      <c r="CD29" s="317"/>
      <c r="CE29" s="629"/>
      <c r="CF29" s="630"/>
      <c r="CG29" s="630"/>
      <c r="CH29" s="630"/>
      <c r="CI29" s="631"/>
      <c r="CJ29" s="317" t="s">
        <v>4</v>
      </c>
      <c r="CK29" s="637"/>
      <c r="CL29" s="567"/>
      <c r="CM29" s="568"/>
      <c r="CN29" s="568"/>
      <c r="CO29" s="568"/>
      <c r="CP29" s="568"/>
      <c r="CQ29" s="568"/>
      <c r="CR29" s="569"/>
      <c r="CS29" s="561"/>
      <c r="CT29" s="561"/>
      <c r="CU29" s="561"/>
      <c r="CV29" s="561"/>
      <c r="CW29" s="561"/>
      <c r="CX29" s="561"/>
      <c r="CY29" s="562"/>
      <c r="CZ29" s="632"/>
      <c r="DA29" s="633"/>
      <c r="DB29" s="634"/>
      <c r="DC29" s="154"/>
      <c r="DD29" s="287"/>
      <c r="DE29" s="582"/>
      <c r="DG29" s="201">
        <v>21</v>
      </c>
    </row>
    <row r="30" spans="1:111" ht="22.5" customHeight="1" thickBot="1">
      <c r="A30" s="78"/>
      <c r="B30" s="280" t="s">
        <v>137</v>
      </c>
      <c r="C30" s="281"/>
      <c r="D30" s="292"/>
      <c r="E30" s="281"/>
      <c r="F30" s="635" t="e">
        <f>ROUND(F25*$E$31*0.01*F31,0)</f>
        <v>#DIV/0!</v>
      </c>
      <c r="G30" s="635"/>
      <c r="H30" s="635"/>
      <c r="I30" s="635"/>
      <c r="J30" s="635"/>
      <c r="K30" s="508" t="s">
        <v>5</v>
      </c>
      <c r="L30" s="509"/>
      <c r="M30" s="635" t="e">
        <f>ROUND(M25*$E$31*0.01*M31,0)</f>
        <v>#DIV/0!</v>
      </c>
      <c r="N30" s="635"/>
      <c r="O30" s="635"/>
      <c r="P30" s="635"/>
      <c r="Q30" s="635"/>
      <c r="R30" s="508" t="s">
        <v>5</v>
      </c>
      <c r="S30" s="509"/>
      <c r="T30" s="635" t="e">
        <f>ROUND(T25*$E$31*0.01*T31,0)</f>
        <v>#DIV/0!</v>
      </c>
      <c r="U30" s="635"/>
      <c r="V30" s="635"/>
      <c r="W30" s="635"/>
      <c r="X30" s="635"/>
      <c r="Y30" s="508" t="s">
        <v>5</v>
      </c>
      <c r="Z30" s="509"/>
      <c r="AA30" s="635" t="e">
        <f>ROUND(AA25*$E$31*0.01*AA31,0)</f>
        <v>#DIV/0!</v>
      </c>
      <c r="AB30" s="635"/>
      <c r="AC30" s="635"/>
      <c r="AD30" s="635"/>
      <c r="AE30" s="635"/>
      <c r="AF30" s="508" t="s">
        <v>5</v>
      </c>
      <c r="AG30" s="509"/>
      <c r="AH30" s="635" t="e">
        <f>ROUND(AH25*$E$31*0.01*AH31,0)</f>
        <v>#DIV/0!</v>
      </c>
      <c r="AI30" s="635"/>
      <c r="AJ30" s="635"/>
      <c r="AK30" s="635"/>
      <c r="AL30" s="635"/>
      <c r="AM30" s="508" t="s">
        <v>5</v>
      </c>
      <c r="AN30" s="509"/>
      <c r="AO30" s="635" t="e">
        <f>ROUND(AO25*$E$31*0.01*AO31,0)</f>
        <v>#DIV/0!</v>
      </c>
      <c r="AP30" s="635"/>
      <c r="AQ30" s="635"/>
      <c r="AR30" s="635"/>
      <c r="AS30" s="635"/>
      <c r="AT30" s="508" t="s">
        <v>5</v>
      </c>
      <c r="AU30" s="509"/>
      <c r="AV30" s="635" t="e">
        <f>ROUND(AV25*$E$31*0.01*AV31,0)</f>
        <v>#DIV/0!</v>
      </c>
      <c r="AW30" s="635"/>
      <c r="AX30" s="635"/>
      <c r="AY30" s="635"/>
      <c r="AZ30" s="635"/>
      <c r="BA30" s="508" t="s">
        <v>5</v>
      </c>
      <c r="BB30" s="509"/>
      <c r="BC30" s="635" t="e">
        <f>ROUND(BC25*$E$31*0.01*BC31,0)</f>
        <v>#DIV/0!</v>
      </c>
      <c r="BD30" s="635"/>
      <c r="BE30" s="635"/>
      <c r="BF30" s="635"/>
      <c r="BG30" s="635"/>
      <c r="BH30" s="508" t="s">
        <v>5</v>
      </c>
      <c r="BI30" s="509"/>
      <c r="BJ30" s="635" t="e">
        <f>ROUND(BJ25*$E$31*0.01*BJ31,0)</f>
        <v>#DIV/0!</v>
      </c>
      <c r="BK30" s="635"/>
      <c r="BL30" s="635"/>
      <c r="BM30" s="635"/>
      <c r="BN30" s="635"/>
      <c r="BO30" s="508" t="s">
        <v>5</v>
      </c>
      <c r="BP30" s="509"/>
      <c r="BQ30" s="635" t="e">
        <f>ROUND(BQ25*$E$31*0.01*BQ31,0)</f>
        <v>#DIV/0!</v>
      </c>
      <c r="BR30" s="635"/>
      <c r="BS30" s="635"/>
      <c r="BT30" s="635"/>
      <c r="BU30" s="635"/>
      <c r="BV30" s="508" t="s">
        <v>5</v>
      </c>
      <c r="BW30" s="509"/>
      <c r="BX30" s="635" t="e">
        <f>ROUND(BX25*$E$31*0.01*BX31,0)</f>
        <v>#DIV/0!</v>
      </c>
      <c r="BY30" s="635"/>
      <c r="BZ30" s="635"/>
      <c r="CA30" s="635"/>
      <c r="CB30" s="635"/>
      <c r="CC30" s="508" t="s">
        <v>5</v>
      </c>
      <c r="CD30" s="509"/>
      <c r="CE30" s="635" t="e">
        <f>ROUND(CE25*$E$31*0.01*CE31,0)</f>
        <v>#DIV/0!</v>
      </c>
      <c r="CF30" s="635"/>
      <c r="CG30" s="635"/>
      <c r="CH30" s="635"/>
      <c r="CI30" s="635"/>
      <c r="CJ30" s="508" t="s">
        <v>5</v>
      </c>
      <c r="CK30" s="639"/>
      <c r="CL30" s="567"/>
      <c r="CM30" s="568"/>
      <c r="CN30" s="568"/>
      <c r="CO30" s="568"/>
      <c r="CP30" s="568"/>
      <c r="CQ30" s="568"/>
      <c r="CR30" s="569"/>
      <c r="CS30" s="561"/>
      <c r="CT30" s="561"/>
      <c r="CU30" s="561"/>
      <c r="CV30" s="561"/>
      <c r="CW30" s="561"/>
      <c r="CX30" s="561"/>
      <c r="CY30" s="562"/>
      <c r="CZ30" s="533" t="e">
        <f t="shared" si="2"/>
        <v>#DIV/0!</v>
      </c>
      <c r="DA30" s="534"/>
      <c r="DB30" s="535"/>
      <c r="DC30" s="155" t="s">
        <v>5</v>
      </c>
      <c r="DD30" s="287" t="s">
        <v>156</v>
      </c>
      <c r="DE30" s="582"/>
      <c r="DG30" s="201">
        <v>22</v>
      </c>
    </row>
    <row r="31" spans="1:111" ht="22.5" customHeight="1" thickBot="1">
      <c r="A31" s="78"/>
      <c r="B31" s="644" t="s">
        <v>138</v>
      </c>
      <c r="C31" s="645"/>
      <c r="D31" s="106" t="s">
        <v>94</v>
      </c>
      <c r="E31" s="138"/>
      <c r="F31" s="640"/>
      <c r="G31" s="641"/>
      <c r="H31" s="641"/>
      <c r="I31" s="641"/>
      <c r="J31" s="642"/>
      <c r="K31" s="310" t="s">
        <v>4</v>
      </c>
      <c r="L31" s="310"/>
      <c r="M31" s="640"/>
      <c r="N31" s="641"/>
      <c r="O31" s="641"/>
      <c r="P31" s="641"/>
      <c r="Q31" s="642"/>
      <c r="R31" s="310" t="s">
        <v>4</v>
      </c>
      <c r="S31" s="310"/>
      <c r="T31" s="640"/>
      <c r="U31" s="641"/>
      <c r="V31" s="641"/>
      <c r="W31" s="641"/>
      <c r="X31" s="642"/>
      <c r="Y31" s="310" t="s">
        <v>4</v>
      </c>
      <c r="Z31" s="310"/>
      <c r="AA31" s="640"/>
      <c r="AB31" s="641"/>
      <c r="AC31" s="641"/>
      <c r="AD31" s="641"/>
      <c r="AE31" s="642"/>
      <c r="AF31" s="310"/>
      <c r="AG31" s="310"/>
      <c r="AH31" s="640"/>
      <c r="AI31" s="641"/>
      <c r="AJ31" s="641"/>
      <c r="AK31" s="641"/>
      <c r="AL31" s="642"/>
      <c r="AM31" s="310" t="s">
        <v>4</v>
      </c>
      <c r="AN31" s="310"/>
      <c r="AO31" s="640"/>
      <c r="AP31" s="641"/>
      <c r="AQ31" s="641"/>
      <c r="AR31" s="641"/>
      <c r="AS31" s="642"/>
      <c r="AT31" s="310" t="s">
        <v>4</v>
      </c>
      <c r="AU31" s="310"/>
      <c r="AV31" s="640"/>
      <c r="AW31" s="641"/>
      <c r="AX31" s="641"/>
      <c r="AY31" s="641"/>
      <c r="AZ31" s="642"/>
      <c r="BA31" s="310" t="s">
        <v>4</v>
      </c>
      <c r="BB31" s="310"/>
      <c r="BC31" s="640"/>
      <c r="BD31" s="641"/>
      <c r="BE31" s="641"/>
      <c r="BF31" s="641"/>
      <c r="BG31" s="642"/>
      <c r="BH31" s="310" t="s">
        <v>4</v>
      </c>
      <c r="BI31" s="310"/>
      <c r="BJ31" s="640"/>
      <c r="BK31" s="641"/>
      <c r="BL31" s="641"/>
      <c r="BM31" s="641"/>
      <c r="BN31" s="642"/>
      <c r="BO31" s="310" t="s">
        <v>4</v>
      </c>
      <c r="BP31" s="310"/>
      <c r="BQ31" s="640"/>
      <c r="BR31" s="641"/>
      <c r="BS31" s="641"/>
      <c r="BT31" s="641"/>
      <c r="BU31" s="642"/>
      <c r="BV31" s="310" t="s">
        <v>4</v>
      </c>
      <c r="BW31" s="310"/>
      <c r="BX31" s="640"/>
      <c r="BY31" s="641"/>
      <c r="BZ31" s="641"/>
      <c r="CA31" s="641"/>
      <c r="CB31" s="642"/>
      <c r="CC31" s="310" t="s">
        <v>4</v>
      </c>
      <c r="CD31" s="310"/>
      <c r="CE31" s="640"/>
      <c r="CF31" s="641"/>
      <c r="CG31" s="641"/>
      <c r="CH31" s="641"/>
      <c r="CI31" s="642"/>
      <c r="CJ31" s="310" t="s">
        <v>4</v>
      </c>
      <c r="CK31" s="643"/>
      <c r="CL31" s="567"/>
      <c r="CM31" s="568"/>
      <c r="CN31" s="568"/>
      <c r="CO31" s="568"/>
      <c r="CP31" s="568"/>
      <c r="CQ31" s="568"/>
      <c r="CR31" s="569"/>
      <c r="CS31" s="561"/>
      <c r="CT31" s="561"/>
      <c r="CU31" s="561"/>
      <c r="CV31" s="561"/>
      <c r="CW31" s="561"/>
      <c r="CX31" s="561"/>
      <c r="CY31" s="562"/>
      <c r="CZ31" s="632"/>
      <c r="DA31" s="633"/>
      <c r="DB31" s="634"/>
      <c r="DC31" s="154"/>
      <c r="DD31" s="287"/>
      <c r="DE31" s="582"/>
      <c r="DG31" s="201">
        <v>23</v>
      </c>
    </row>
    <row r="32" spans="1:111" ht="22.5" customHeight="1" thickTop="1" thickBot="1">
      <c r="A32" s="78"/>
      <c r="B32" s="442" t="s">
        <v>14</v>
      </c>
      <c r="C32" s="507"/>
      <c r="D32" s="105" t="s">
        <v>94</v>
      </c>
      <c r="E32" s="139"/>
      <c r="F32" s="512" t="e">
        <f>ROUND(F25*$E$32*0.01*F16,0)</f>
        <v>#DIV/0!</v>
      </c>
      <c r="G32" s="512"/>
      <c r="H32" s="512"/>
      <c r="I32" s="512"/>
      <c r="J32" s="512"/>
      <c r="K32" s="508" t="s">
        <v>5</v>
      </c>
      <c r="L32" s="509"/>
      <c r="M32" s="512" t="e">
        <f>ROUND(M25*$E$32*0.01*M16,0)</f>
        <v>#DIV/0!</v>
      </c>
      <c r="N32" s="512"/>
      <c r="O32" s="512"/>
      <c r="P32" s="512"/>
      <c r="Q32" s="512"/>
      <c r="R32" s="508" t="s">
        <v>5</v>
      </c>
      <c r="S32" s="509"/>
      <c r="T32" s="512" t="e">
        <f>ROUND(T25*$E$32*0.01*T16,0)</f>
        <v>#DIV/0!</v>
      </c>
      <c r="U32" s="512"/>
      <c r="V32" s="512"/>
      <c r="W32" s="512"/>
      <c r="X32" s="512"/>
      <c r="Y32" s="508" t="s">
        <v>5</v>
      </c>
      <c r="Z32" s="509"/>
      <c r="AA32" s="512" t="e">
        <f>ROUND(AA25*$E$32*0.01*AA16,0)</f>
        <v>#DIV/0!</v>
      </c>
      <c r="AB32" s="512"/>
      <c r="AC32" s="512"/>
      <c r="AD32" s="512"/>
      <c r="AE32" s="512"/>
      <c r="AF32" s="508" t="s">
        <v>5</v>
      </c>
      <c r="AG32" s="509"/>
      <c r="AH32" s="512" t="e">
        <f>ROUND(AH25*$E$32*0.01*AH16,0)</f>
        <v>#DIV/0!</v>
      </c>
      <c r="AI32" s="512"/>
      <c r="AJ32" s="512"/>
      <c r="AK32" s="512"/>
      <c r="AL32" s="512"/>
      <c r="AM32" s="508" t="s">
        <v>5</v>
      </c>
      <c r="AN32" s="509"/>
      <c r="AO32" s="512" t="e">
        <f>ROUND(AO25*$E$32*0.01*AO16,0)</f>
        <v>#DIV/0!</v>
      </c>
      <c r="AP32" s="512"/>
      <c r="AQ32" s="512"/>
      <c r="AR32" s="512"/>
      <c r="AS32" s="512"/>
      <c r="AT32" s="508" t="s">
        <v>5</v>
      </c>
      <c r="AU32" s="509"/>
      <c r="AV32" s="512" t="e">
        <f>ROUND(AV25*$E$32*0.01*AV16,0)</f>
        <v>#DIV/0!</v>
      </c>
      <c r="AW32" s="512"/>
      <c r="AX32" s="512"/>
      <c r="AY32" s="512"/>
      <c r="AZ32" s="512"/>
      <c r="BA32" s="508" t="s">
        <v>5</v>
      </c>
      <c r="BB32" s="509"/>
      <c r="BC32" s="512" t="e">
        <f>ROUND(BC25*$E$32*0.01*BC16,0)</f>
        <v>#DIV/0!</v>
      </c>
      <c r="BD32" s="512"/>
      <c r="BE32" s="512"/>
      <c r="BF32" s="512"/>
      <c r="BG32" s="512"/>
      <c r="BH32" s="508" t="s">
        <v>5</v>
      </c>
      <c r="BI32" s="509"/>
      <c r="BJ32" s="512" t="e">
        <f>ROUND(BJ25*$E$32*0.01*BJ16,0)</f>
        <v>#DIV/0!</v>
      </c>
      <c r="BK32" s="512"/>
      <c r="BL32" s="512"/>
      <c r="BM32" s="512"/>
      <c r="BN32" s="512"/>
      <c r="BO32" s="508" t="s">
        <v>5</v>
      </c>
      <c r="BP32" s="509"/>
      <c r="BQ32" s="512" t="e">
        <f>ROUND(BQ25*$E$32*0.01*BQ16,0)</f>
        <v>#DIV/0!</v>
      </c>
      <c r="BR32" s="512"/>
      <c r="BS32" s="512"/>
      <c r="BT32" s="512"/>
      <c r="BU32" s="512"/>
      <c r="BV32" s="508" t="s">
        <v>5</v>
      </c>
      <c r="BW32" s="509"/>
      <c r="BX32" s="512" t="e">
        <f>ROUND(BX25*$E$32*0.01*BX16,0)</f>
        <v>#DIV/0!</v>
      </c>
      <c r="BY32" s="512"/>
      <c r="BZ32" s="512"/>
      <c r="CA32" s="512"/>
      <c r="CB32" s="512"/>
      <c r="CC32" s="508" t="s">
        <v>5</v>
      </c>
      <c r="CD32" s="509"/>
      <c r="CE32" s="512" t="e">
        <f>ROUND(CE25*$E$32*0.01*CE16,0)</f>
        <v>#DIV/0!</v>
      </c>
      <c r="CF32" s="512"/>
      <c r="CG32" s="512"/>
      <c r="CH32" s="512"/>
      <c r="CI32" s="512"/>
      <c r="CJ32" s="508" t="s">
        <v>5</v>
      </c>
      <c r="CK32" s="509"/>
      <c r="CL32" s="567"/>
      <c r="CM32" s="568"/>
      <c r="CN32" s="568"/>
      <c r="CO32" s="568"/>
      <c r="CP32" s="568"/>
      <c r="CQ32" s="568"/>
      <c r="CR32" s="569"/>
      <c r="CS32" s="561"/>
      <c r="CT32" s="561"/>
      <c r="CU32" s="561"/>
      <c r="CV32" s="561"/>
      <c r="CW32" s="561"/>
      <c r="CX32" s="561"/>
      <c r="CY32" s="562"/>
      <c r="CZ32" s="533" t="e">
        <f t="shared" si="2"/>
        <v>#DIV/0!</v>
      </c>
      <c r="DA32" s="534"/>
      <c r="DB32" s="535"/>
      <c r="DC32" s="155" t="s">
        <v>5</v>
      </c>
      <c r="DD32" s="287" t="s">
        <v>14</v>
      </c>
      <c r="DE32" s="582"/>
      <c r="DG32" s="201">
        <v>24</v>
      </c>
    </row>
    <row r="33" spans="1:111" ht="22.5" customHeight="1" thickBot="1">
      <c r="A33" s="78"/>
      <c r="B33" s="513" t="s">
        <v>15</v>
      </c>
      <c r="C33" s="514"/>
      <c r="D33" s="104" t="s">
        <v>94</v>
      </c>
      <c r="E33" s="139"/>
      <c r="F33" s="499" t="e">
        <f>ROUND(F25*$E$33*0.01*F17,0)</f>
        <v>#DIV/0!</v>
      </c>
      <c r="G33" s="499"/>
      <c r="H33" s="499"/>
      <c r="I33" s="499"/>
      <c r="J33" s="499"/>
      <c r="K33" s="510" t="s">
        <v>5</v>
      </c>
      <c r="L33" s="511"/>
      <c r="M33" s="499" t="e">
        <f>ROUND(M25*$E$33*0.01*M17,0)</f>
        <v>#DIV/0!</v>
      </c>
      <c r="N33" s="499"/>
      <c r="O33" s="499"/>
      <c r="P33" s="499"/>
      <c r="Q33" s="499"/>
      <c r="R33" s="510" t="s">
        <v>5</v>
      </c>
      <c r="S33" s="511"/>
      <c r="T33" s="499" t="e">
        <f>ROUND(T25*$E$33*0.01*T17,0)</f>
        <v>#DIV/0!</v>
      </c>
      <c r="U33" s="499"/>
      <c r="V33" s="499"/>
      <c r="W33" s="499"/>
      <c r="X33" s="499"/>
      <c r="Y33" s="510" t="s">
        <v>5</v>
      </c>
      <c r="Z33" s="511"/>
      <c r="AA33" s="499" t="e">
        <f>ROUND(AA25*$E$33*0.01*AA17,0)</f>
        <v>#DIV/0!</v>
      </c>
      <c r="AB33" s="499"/>
      <c r="AC33" s="499"/>
      <c r="AD33" s="499"/>
      <c r="AE33" s="499"/>
      <c r="AF33" s="510" t="s">
        <v>5</v>
      </c>
      <c r="AG33" s="511"/>
      <c r="AH33" s="499" t="e">
        <f>ROUND(AH25*$E$33*0.01*AH17,0)</f>
        <v>#DIV/0!</v>
      </c>
      <c r="AI33" s="499"/>
      <c r="AJ33" s="499"/>
      <c r="AK33" s="499"/>
      <c r="AL33" s="499"/>
      <c r="AM33" s="510" t="s">
        <v>5</v>
      </c>
      <c r="AN33" s="511"/>
      <c r="AO33" s="499" t="e">
        <f>ROUND(AO25*$E$33*0.01*AO17,0)</f>
        <v>#DIV/0!</v>
      </c>
      <c r="AP33" s="499"/>
      <c r="AQ33" s="499"/>
      <c r="AR33" s="499"/>
      <c r="AS33" s="499"/>
      <c r="AT33" s="510" t="s">
        <v>5</v>
      </c>
      <c r="AU33" s="511"/>
      <c r="AV33" s="499" t="e">
        <f>ROUND(AV25*$E$33*0.01*AV17,0)</f>
        <v>#DIV/0!</v>
      </c>
      <c r="AW33" s="499"/>
      <c r="AX33" s="499"/>
      <c r="AY33" s="499"/>
      <c r="AZ33" s="499"/>
      <c r="BA33" s="510" t="s">
        <v>5</v>
      </c>
      <c r="BB33" s="511"/>
      <c r="BC33" s="499" t="e">
        <f>ROUND(BC25*$E$33*0.01*BC17,0)</f>
        <v>#DIV/0!</v>
      </c>
      <c r="BD33" s="499"/>
      <c r="BE33" s="499"/>
      <c r="BF33" s="499"/>
      <c r="BG33" s="499"/>
      <c r="BH33" s="510" t="s">
        <v>5</v>
      </c>
      <c r="BI33" s="511"/>
      <c r="BJ33" s="499" t="e">
        <f>ROUND(BJ25*$E$33*0.01*BJ17,0)</f>
        <v>#DIV/0!</v>
      </c>
      <c r="BK33" s="499"/>
      <c r="BL33" s="499"/>
      <c r="BM33" s="499"/>
      <c r="BN33" s="499"/>
      <c r="BO33" s="510" t="s">
        <v>5</v>
      </c>
      <c r="BP33" s="511"/>
      <c r="BQ33" s="499" t="e">
        <f>ROUND(BQ25*$E$33*0.01*BQ17,0)</f>
        <v>#DIV/0!</v>
      </c>
      <c r="BR33" s="499"/>
      <c r="BS33" s="499"/>
      <c r="BT33" s="499"/>
      <c r="BU33" s="499"/>
      <c r="BV33" s="510" t="s">
        <v>5</v>
      </c>
      <c r="BW33" s="511"/>
      <c r="BX33" s="499" t="e">
        <f>ROUND(BX25*$E$33*0.01*BX17,0)</f>
        <v>#DIV/0!</v>
      </c>
      <c r="BY33" s="499"/>
      <c r="BZ33" s="499"/>
      <c r="CA33" s="499"/>
      <c r="CB33" s="499"/>
      <c r="CC33" s="510" t="s">
        <v>5</v>
      </c>
      <c r="CD33" s="511"/>
      <c r="CE33" s="499" t="e">
        <f>ROUND(CE25*$E$33*0.01*CE17,0)</f>
        <v>#DIV/0!</v>
      </c>
      <c r="CF33" s="499"/>
      <c r="CG33" s="499"/>
      <c r="CH33" s="499"/>
      <c r="CI33" s="499"/>
      <c r="CJ33" s="510" t="s">
        <v>5</v>
      </c>
      <c r="CK33" s="511"/>
      <c r="CL33" s="567"/>
      <c r="CM33" s="568"/>
      <c r="CN33" s="568"/>
      <c r="CO33" s="568"/>
      <c r="CP33" s="568"/>
      <c r="CQ33" s="568"/>
      <c r="CR33" s="569"/>
      <c r="CS33" s="561"/>
      <c r="CT33" s="561"/>
      <c r="CU33" s="561"/>
      <c r="CV33" s="561"/>
      <c r="CW33" s="561"/>
      <c r="CX33" s="561"/>
      <c r="CY33" s="562"/>
      <c r="CZ33" s="541" t="e">
        <f t="shared" si="2"/>
        <v>#DIV/0!</v>
      </c>
      <c r="DA33" s="542"/>
      <c r="DB33" s="543"/>
      <c r="DC33" s="177" t="s">
        <v>5</v>
      </c>
      <c r="DD33" s="601" t="s">
        <v>15</v>
      </c>
      <c r="DE33" s="579"/>
      <c r="DG33" s="201">
        <v>25</v>
      </c>
    </row>
    <row r="34" spans="1:111" ht="27" customHeight="1" thickTop="1" thickBot="1">
      <c r="A34" s="78"/>
      <c r="B34" s="268" t="s">
        <v>6</v>
      </c>
      <c r="C34" s="269"/>
      <c r="D34" s="269"/>
      <c r="E34" s="269"/>
      <c r="F34" s="484" t="e">
        <f>F18+F19+F20+F21+F22+F23+F24+F26+F30+F32+F33</f>
        <v>#DIV/0!</v>
      </c>
      <c r="G34" s="485"/>
      <c r="H34" s="485"/>
      <c r="I34" s="485"/>
      <c r="J34" s="485"/>
      <c r="K34" s="486" t="s">
        <v>5</v>
      </c>
      <c r="L34" s="487"/>
      <c r="M34" s="478" t="e">
        <f>M18+M19+M20+M21+M22+M23+M24+M26+M30+M32+M33</f>
        <v>#DIV/0!</v>
      </c>
      <c r="N34" s="479"/>
      <c r="O34" s="479"/>
      <c r="P34" s="479"/>
      <c r="Q34" s="479"/>
      <c r="R34" s="486" t="s">
        <v>5</v>
      </c>
      <c r="S34" s="487"/>
      <c r="T34" s="478" t="e">
        <f>T18+T19+T20+T21+T22+T23+T24+T26+T30+T32+T33</f>
        <v>#DIV/0!</v>
      </c>
      <c r="U34" s="479"/>
      <c r="V34" s="479"/>
      <c r="W34" s="479"/>
      <c r="X34" s="479"/>
      <c r="Y34" s="486" t="s">
        <v>5</v>
      </c>
      <c r="Z34" s="487"/>
      <c r="AA34" s="478" t="e">
        <f>AA18+AA19+AA20+AA21+AA22+AA23+AA24+AA26+AA30+AA32+AA33</f>
        <v>#DIV/0!</v>
      </c>
      <c r="AB34" s="479"/>
      <c r="AC34" s="479"/>
      <c r="AD34" s="479"/>
      <c r="AE34" s="479"/>
      <c r="AF34" s="486" t="s">
        <v>5</v>
      </c>
      <c r="AG34" s="487"/>
      <c r="AH34" s="478" t="e">
        <f>AH18+AH19+AH20+AH21+AH22+AH23+AH24+AH26+AH30+AH32+AH33</f>
        <v>#DIV/0!</v>
      </c>
      <c r="AI34" s="479"/>
      <c r="AJ34" s="479"/>
      <c r="AK34" s="479"/>
      <c r="AL34" s="479"/>
      <c r="AM34" s="486" t="s">
        <v>5</v>
      </c>
      <c r="AN34" s="487"/>
      <c r="AO34" s="478" t="e">
        <f>AO18+AO19+AO20+AO21+AO22+AO23+AO24+AO26+AO30+AO32+AO33</f>
        <v>#DIV/0!</v>
      </c>
      <c r="AP34" s="479"/>
      <c r="AQ34" s="479"/>
      <c r="AR34" s="479"/>
      <c r="AS34" s="479"/>
      <c r="AT34" s="486" t="s">
        <v>5</v>
      </c>
      <c r="AU34" s="487"/>
      <c r="AV34" s="478" t="e">
        <f>AV18+AV19+AV20+AV21+AV22+AV23+AV24+AV26+AV30+AV32+AV33</f>
        <v>#DIV/0!</v>
      </c>
      <c r="AW34" s="479"/>
      <c r="AX34" s="479"/>
      <c r="AY34" s="479"/>
      <c r="AZ34" s="479"/>
      <c r="BA34" s="486" t="s">
        <v>5</v>
      </c>
      <c r="BB34" s="487"/>
      <c r="BC34" s="478" t="e">
        <f>BC18+BC19+BC20+BC21+BC22+BC23+BC24+BC26+BC30+BC32+BC33</f>
        <v>#DIV/0!</v>
      </c>
      <c r="BD34" s="479"/>
      <c r="BE34" s="479"/>
      <c r="BF34" s="479"/>
      <c r="BG34" s="479"/>
      <c r="BH34" s="486" t="s">
        <v>5</v>
      </c>
      <c r="BI34" s="487"/>
      <c r="BJ34" s="478" t="e">
        <f>BJ18+BJ19+BJ20+BJ21+BJ22+BJ23+BJ24+BJ26+BJ30+BJ32+BJ33</f>
        <v>#DIV/0!</v>
      </c>
      <c r="BK34" s="479"/>
      <c r="BL34" s="479"/>
      <c r="BM34" s="479"/>
      <c r="BN34" s="479"/>
      <c r="BO34" s="486" t="s">
        <v>5</v>
      </c>
      <c r="BP34" s="487"/>
      <c r="BQ34" s="478" t="e">
        <f>BQ18+BQ19+BQ20+BQ21+BQ22+BQ23+BQ24+BQ26+BQ30+BQ32+BQ33</f>
        <v>#DIV/0!</v>
      </c>
      <c r="BR34" s="479"/>
      <c r="BS34" s="479"/>
      <c r="BT34" s="479"/>
      <c r="BU34" s="479"/>
      <c r="BV34" s="486" t="s">
        <v>5</v>
      </c>
      <c r="BW34" s="487"/>
      <c r="BX34" s="478" t="e">
        <f>BX18+BX19+BX20+BX21+BX22+BX23+BX24+BX26+BX30+BX32+BX33</f>
        <v>#DIV/0!</v>
      </c>
      <c r="BY34" s="479"/>
      <c r="BZ34" s="479"/>
      <c r="CA34" s="479"/>
      <c r="CB34" s="479"/>
      <c r="CC34" s="486" t="s">
        <v>5</v>
      </c>
      <c r="CD34" s="487"/>
      <c r="CE34" s="478" t="e">
        <f>CE18+CE19+CE20+CE21+CE22+CE23+CE24+CE26+CE30+CE32+CE33</f>
        <v>#DIV/0!</v>
      </c>
      <c r="CF34" s="479"/>
      <c r="CG34" s="479"/>
      <c r="CH34" s="479"/>
      <c r="CI34" s="479"/>
      <c r="CJ34" s="486" t="s">
        <v>5</v>
      </c>
      <c r="CK34" s="487"/>
      <c r="CL34" s="567"/>
      <c r="CM34" s="568"/>
      <c r="CN34" s="568"/>
      <c r="CO34" s="568"/>
      <c r="CP34" s="568"/>
      <c r="CQ34" s="568"/>
      <c r="CR34" s="569"/>
      <c r="CS34" s="561"/>
      <c r="CT34" s="561"/>
      <c r="CU34" s="561"/>
      <c r="CV34" s="561"/>
      <c r="CW34" s="561"/>
      <c r="CX34" s="561"/>
      <c r="CY34" s="562"/>
      <c r="CZ34" s="544" t="e">
        <f>F34+M34+T34+AA34+AH34+AO34+AV34+BC34+BJ34+BQ34+BX34+CE34</f>
        <v>#DIV/0!</v>
      </c>
      <c r="DA34" s="545"/>
      <c r="DB34" s="546"/>
      <c r="DC34" s="98" t="s">
        <v>5</v>
      </c>
      <c r="DD34" s="602" t="s">
        <v>6</v>
      </c>
      <c r="DE34" s="603"/>
      <c r="DG34" s="201">
        <v>26</v>
      </c>
    </row>
    <row r="35" spans="1:111" ht="22.5" customHeight="1" thickTop="1" thickBot="1">
      <c r="A35" s="260"/>
      <c r="B35" s="262" t="s">
        <v>7</v>
      </c>
      <c r="C35" s="263"/>
      <c r="D35" s="263"/>
      <c r="E35" s="318"/>
      <c r="F35" s="450"/>
      <c r="G35" s="451"/>
      <c r="H35" s="451"/>
      <c r="I35" s="451"/>
      <c r="J35" s="452"/>
      <c r="K35" s="324" t="s">
        <v>5</v>
      </c>
      <c r="L35" s="461"/>
      <c r="M35" s="450"/>
      <c r="N35" s="451"/>
      <c r="O35" s="451"/>
      <c r="P35" s="451"/>
      <c r="Q35" s="452"/>
      <c r="R35" s="324" t="s">
        <v>5</v>
      </c>
      <c r="S35" s="461"/>
      <c r="T35" s="450"/>
      <c r="U35" s="451"/>
      <c r="V35" s="451"/>
      <c r="W35" s="451"/>
      <c r="X35" s="452"/>
      <c r="Y35" s="324" t="s">
        <v>5</v>
      </c>
      <c r="Z35" s="461"/>
      <c r="AA35" s="450"/>
      <c r="AB35" s="451"/>
      <c r="AC35" s="451"/>
      <c r="AD35" s="451"/>
      <c r="AE35" s="452"/>
      <c r="AF35" s="324" t="s">
        <v>5</v>
      </c>
      <c r="AG35" s="461"/>
      <c r="AH35" s="450"/>
      <c r="AI35" s="451"/>
      <c r="AJ35" s="451"/>
      <c r="AK35" s="451"/>
      <c r="AL35" s="452"/>
      <c r="AM35" s="324" t="s">
        <v>5</v>
      </c>
      <c r="AN35" s="461"/>
      <c r="AO35" s="450"/>
      <c r="AP35" s="451"/>
      <c r="AQ35" s="451"/>
      <c r="AR35" s="451"/>
      <c r="AS35" s="452"/>
      <c r="AT35" s="324" t="s">
        <v>5</v>
      </c>
      <c r="AU35" s="461"/>
      <c r="AV35" s="450"/>
      <c r="AW35" s="451"/>
      <c r="AX35" s="451"/>
      <c r="AY35" s="451"/>
      <c r="AZ35" s="452"/>
      <c r="BA35" s="324" t="s">
        <v>5</v>
      </c>
      <c r="BB35" s="461"/>
      <c r="BC35" s="450"/>
      <c r="BD35" s="451"/>
      <c r="BE35" s="451"/>
      <c r="BF35" s="451"/>
      <c r="BG35" s="452"/>
      <c r="BH35" s="324" t="s">
        <v>5</v>
      </c>
      <c r="BI35" s="461"/>
      <c r="BJ35" s="450"/>
      <c r="BK35" s="451"/>
      <c r="BL35" s="451"/>
      <c r="BM35" s="451"/>
      <c r="BN35" s="452"/>
      <c r="BO35" s="324" t="s">
        <v>5</v>
      </c>
      <c r="BP35" s="461"/>
      <c r="BQ35" s="450"/>
      <c r="BR35" s="451"/>
      <c r="BS35" s="451"/>
      <c r="BT35" s="451"/>
      <c r="BU35" s="452"/>
      <c r="BV35" s="324" t="s">
        <v>5</v>
      </c>
      <c r="BW35" s="461"/>
      <c r="BX35" s="450"/>
      <c r="BY35" s="451"/>
      <c r="BZ35" s="451"/>
      <c r="CA35" s="451"/>
      <c r="CB35" s="452"/>
      <c r="CC35" s="324" t="s">
        <v>5</v>
      </c>
      <c r="CD35" s="461"/>
      <c r="CE35" s="450"/>
      <c r="CF35" s="451"/>
      <c r="CG35" s="451"/>
      <c r="CH35" s="451"/>
      <c r="CI35" s="452"/>
      <c r="CJ35" s="324" t="s">
        <v>5</v>
      </c>
      <c r="CK35" s="461"/>
      <c r="CL35" s="567"/>
      <c r="CM35" s="568"/>
      <c r="CN35" s="568"/>
      <c r="CO35" s="568"/>
      <c r="CP35" s="568"/>
      <c r="CQ35" s="570"/>
      <c r="CR35" s="571"/>
      <c r="CS35" s="561"/>
      <c r="CT35" s="561"/>
      <c r="CU35" s="561"/>
      <c r="CV35" s="561"/>
      <c r="CW35" s="561"/>
      <c r="CX35" s="531"/>
      <c r="CY35" s="563"/>
      <c r="CZ35" s="547">
        <f>F35+M35+T35+AA35+AH35+AO35+AV35+BC35+BJ35+BQ35+BX35+CE35</f>
        <v>0</v>
      </c>
      <c r="DA35" s="548"/>
      <c r="DB35" s="548"/>
      <c r="DC35" s="75" t="s">
        <v>5</v>
      </c>
      <c r="DD35" s="281" t="s">
        <v>7</v>
      </c>
      <c r="DE35" s="581"/>
      <c r="DG35" s="201">
        <v>27</v>
      </c>
    </row>
    <row r="36" spans="1:111" ht="22.5" customHeight="1" thickBot="1">
      <c r="A36" s="261"/>
      <c r="B36" s="280" t="s">
        <v>115</v>
      </c>
      <c r="C36" s="281"/>
      <c r="D36" s="281"/>
      <c r="E36" s="281"/>
      <c r="F36" s="450"/>
      <c r="G36" s="451"/>
      <c r="H36" s="451"/>
      <c r="I36" s="451"/>
      <c r="J36" s="452"/>
      <c r="K36" s="295" t="s">
        <v>5</v>
      </c>
      <c r="L36" s="296"/>
      <c r="M36" s="450"/>
      <c r="N36" s="451"/>
      <c r="O36" s="451"/>
      <c r="P36" s="451"/>
      <c r="Q36" s="452"/>
      <c r="R36" s="295" t="s">
        <v>5</v>
      </c>
      <c r="S36" s="296"/>
      <c r="T36" s="450"/>
      <c r="U36" s="451"/>
      <c r="V36" s="451"/>
      <c r="W36" s="451"/>
      <c r="X36" s="452"/>
      <c r="Y36" s="295" t="s">
        <v>5</v>
      </c>
      <c r="Z36" s="296"/>
      <c r="AA36" s="450"/>
      <c r="AB36" s="451"/>
      <c r="AC36" s="451"/>
      <c r="AD36" s="451"/>
      <c r="AE36" s="452"/>
      <c r="AF36" s="295" t="s">
        <v>5</v>
      </c>
      <c r="AG36" s="296"/>
      <c r="AH36" s="450"/>
      <c r="AI36" s="451"/>
      <c r="AJ36" s="451"/>
      <c r="AK36" s="451"/>
      <c r="AL36" s="452"/>
      <c r="AM36" s="295" t="s">
        <v>5</v>
      </c>
      <c r="AN36" s="296"/>
      <c r="AO36" s="450"/>
      <c r="AP36" s="451"/>
      <c r="AQ36" s="451"/>
      <c r="AR36" s="451"/>
      <c r="AS36" s="452"/>
      <c r="AT36" s="295" t="s">
        <v>5</v>
      </c>
      <c r="AU36" s="296"/>
      <c r="AV36" s="450"/>
      <c r="AW36" s="451"/>
      <c r="AX36" s="451"/>
      <c r="AY36" s="451"/>
      <c r="AZ36" s="452"/>
      <c r="BA36" s="295" t="s">
        <v>5</v>
      </c>
      <c r="BB36" s="296"/>
      <c r="BC36" s="450"/>
      <c r="BD36" s="451"/>
      <c r="BE36" s="451"/>
      <c r="BF36" s="451"/>
      <c r="BG36" s="452"/>
      <c r="BH36" s="295" t="s">
        <v>5</v>
      </c>
      <c r="BI36" s="296"/>
      <c r="BJ36" s="450"/>
      <c r="BK36" s="451"/>
      <c r="BL36" s="451"/>
      <c r="BM36" s="451"/>
      <c r="BN36" s="452"/>
      <c r="BO36" s="295" t="s">
        <v>5</v>
      </c>
      <c r="BP36" s="296"/>
      <c r="BQ36" s="450"/>
      <c r="BR36" s="451"/>
      <c r="BS36" s="451"/>
      <c r="BT36" s="451"/>
      <c r="BU36" s="452"/>
      <c r="BV36" s="295" t="s">
        <v>5</v>
      </c>
      <c r="BW36" s="296"/>
      <c r="BX36" s="450"/>
      <c r="BY36" s="451"/>
      <c r="BZ36" s="451"/>
      <c r="CA36" s="451"/>
      <c r="CB36" s="452"/>
      <c r="CC36" s="295" t="s">
        <v>5</v>
      </c>
      <c r="CD36" s="296"/>
      <c r="CE36" s="450"/>
      <c r="CF36" s="451"/>
      <c r="CG36" s="451"/>
      <c r="CH36" s="451"/>
      <c r="CI36" s="452"/>
      <c r="CJ36" s="295" t="s">
        <v>5</v>
      </c>
      <c r="CK36" s="296"/>
      <c r="CL36" s="450"/>
      <c r="CM36" s="451"/>
      <c r="CN36" s="451"/>
      <c r="CO36" s="451"/>
      <c r="CP36" s="452"/>
      <c r="CQ36" s="295" t="s">
        <v>5</v>
      </c>
      <c r="CR36" s="295"/>
      <c r="CS36" s="450"/>
      <c r="CT36" s="451"/>
      <c r="CU36" s="451"/>
      <c r="CV36" s="451"/>
      <c r="CW36" s="452"/>
      <c r="CX36" s="295" t="s">
        <v>5</v>
      </c>
      <c r="CY36" s="295"/>
      <c r="CZ36" s="547">
        <f>F36+M36+T36+AA36+AH36+AO36+AV36+BC36+BJ36+BQ36+BX36+CE36+CL36+CS36</f>
        <v>0</v>
      </c>
      <c r="DA36" s="548"/>
      <c r="DB36" s="548"/>
      <c r="DC36" s="75" t="s">
        <v>5</v>
      </c>
      <c r="DD36" s="281" t="s">
        <v>62</v>
      </c>
      <c r="DE36" s="581"/>
      <c r="DG36" s="201">
        <v>28</v>
      </c>
    </row>
    <row r="37" spans="1:111" ht="30" customHeight="1" thickBot="1">
      <c r="A37" s="261"/>
      <c r="B37" s="274" t="s">
        <v>68</v>
      </c>
      <c r="C37" s="275"/>
      <c r="D37" s="275"/>
      <c r="E37" s="275"/>
      <c r="F37" s="457" t="e">
        <f>F34+F35+F36</f>
        <v>#DIV/0!</v>
      </c>
      <c r="G37" s="458"/>
      <c r="H37" s="458"/>
      <c r="I37" s="458"/>
      <c r="J37" s="458"/>
      <c r="K37" s="453" t="s">
        <v>5</v>
      </c>
      <c r="L37" s="454"/>
      <c r="M37" s="455" t="e">
        <f>M34+M35+M36</f>
        <v>#DIV/0!</v>
      </c>
      <c r="N37" s="456"/>
      <c r="O37" s="456"/>
      <c r="P37" s="456"/>
      <c r="Q37" s="456"/>
      <c r="R37" s="453" t="s">
        <v>5</v>
      </c>
      <c r="S37" s="454"/>
      <c r="T37" s="455" t="e">
        <f>T34+T35+T36</f>
        <v>#DIV/0!</v>
      </c>
      <c r="U37" s="456"/>
      <c r="V37" s="456"/>
      <c r="W37" s="456"/>
      <c r="X37" s="456"/>
      <c r="Y37" s="453" t="s">
        <v>5</v>
      </c>
      <c r="Z37" s="454"/>
      <c r="AA37" s="455" t="e">
        <f>AA34+AA35+AA36</f>
        <v>#DIV/0!</v>
      </c>
      <c r="AB37" s="456"/>
      <c r="AC37" s="456"/>
      <c r="AD37" s="456"/>
      <c r="AE37" s="456"/>
      <c r="AF37" s="453" t="s">
        <v>5</v>
      </c>
      <c r="AG37" s="454"/>
      <c r="AH37" s="455" t="e">
        <f>AH34+AH35+AH36</f>
        <v>#DIV/0!</v>
      </c>
      <c r="AI37" s="456"/>
      <c r="AJ37" s="456"/>
      <c r="AK37" s="456"/>
      <c r="AL37" s="456"/>
      <c r="AM37" s="453" t="s">
        <v>5</v>
      </c>
      <c r="AN37" s="454"/>
      <c r="AO37" s="455" t="e">
        <f>AO34+AO35+AO36</f>
        <v>#DIV/0!</v>
      </c>
      <c r="AP37" s="456"/>
      <c r="AQ37" s="456"/>
      <c r="AR37" s="456"/>
      <c r="AS37" s="456"/>
      <c r="AT37" s="453" t="s">
        <v>5</v>
      </c>
      <c r="AU37" s="454"/>
      <c r="AV37" s="455" t="e">
        <f>AV34+AV35+AV36</f>
        <v>#DIV/0!</v>
      </c>
      <c r="AW37" s="456"/>
      <c r="AX37" s="456"/>
      <c r="AY37" s="456"/>
      <c r="AZ37" s="456"/>
      <c r="BA37" s="453" t="s">
        <v>5</v>
      </c>
      <c r="BB37" s="454"/>
      <c r="BC37" s="455" t="e">
        <f>BC34+BC35+BC36</f>
        <v>#DIV/0!</v>
      </c>
      <c r="BD37" s="456"/>
      <c r="BE37" s="456"/>
      <c r="BF37" s="456"/>
      <c r="BG37" s="456"/>
      <c r="BH37" s="453" t="s">
        <v>5</v>
      </c>
      <c r="BI37" s="454"/>
      <c r="BJ37" s="455" t="e">
        <f>BJ34+BJ35+BJ36</f>
        <v>#DIV/0!</v>
      </c>
      <c r="BK37" s="456"/>
      <c r="BL37" s="456"/>
      <c r="BM37" s="456"/>
      <c r="BN37" s="456"/>
      <c r="BO37" s="453" t="s">
        <v>5</v>
      </c>
      <c r="BP37" s="454"/>
      <c r="BQ37" s="455" t="e">
        <f>BQ34+BQ35+BQ36</f>
        <v>#DIV/0!</v>
      </c>
      <c r="BR37" s="456"/>
      <c r="BS37" s="456"/>
      <c r="BT37" s="456"/>
      <c r="BU37" s="456"/>
      <c r="BV37" s="453" t="s">
        <v>5</v>
      </c>
      <c r="BW37" s="454"/>
      <c r="BX37" s="455" t="e">
        <f>BX34+BX35+BX36</f>
        <v>#DIV/0!</v>
      </c>
      <c r="BY37" s="456"/>
      <c r="BZ37" s="456"/>
      <c r="CA37" s="456"/>
      <c r="CB37" s="456"/>
      <c r="CC37" s="453" t="s">
        <v>5</v>
      </c>
      <c r="CD37" s="454"/>
      <c r="CE37" s="455" t="e">
        <f>CE34+CE35+CE36</f>
        <v>#DIV/0!</v>
      </c>
      <c r="CF37" s="456"/>
      <c r="CG37" s="456"/>
      <c r="CH37" s="456"/>
      <c r="CI37" s="456"/>
      <c r="CJ37" s="453" t="s">
        <v>5</v>
      </c>
      <c r="CK37" s="454"/>
      <c r="CL37" s="518">
        <f>CL34+CL35+CL36</f>
        <v>0</v>
      </c>
      <c r="CM37" s="475"/>
      <c r="CN37" s="475"/>
      <c r="CO37" s="475"/>
      <c r="CP37" s="475"/>
      <c r="CQ37" s="453" t="s">
        <v>5</v>
      </c>
      <c r="CR37" s="454"/>
      <c r="CS37" s="474">
        <f>CS34+CS35+CS36</f>
        <v>0</v>
      </c>
      <c r="CT37" s="475"/>
      <c r="CU37" s="475"/>
      <c r="CV37" s="475"/>
      <c r="CW37" s="475"/>
      <c r="CX37" s="453" t="s">
        <v>5</v>
      </c>
      <c r="CY37" s="453"/>
      <c r="CZ37" s="536" t="e">
        <f>CZ34+CZ35+CZ36</f>
        <v>#DIV/0!</v>
      </c>
      <c r="DA37" s="537"/>
      <c r="DB37" s="538"/>
      <c r="DC37" s="80" t="s">
        <v>5</v>
      </c>
      <c r="DD37" s="275" t="s">
        <v>68</v>
      </c>
      <c r="DE37" s="591"/>
      <c r="DG37" s="201">
        <v>29</v>
      </c>
    </row>
    <row r="38" spans="1:111" ht="22.5" customHeight="1" thickTop="1" thickBot="1">
      <c r="A38" s="261"/>
      <c r="B38" s="517" t="s">
        <v>64</v>
      </c>
      <c r="C38" s="281" t="s">
        <v>8</v>
      </c>
      <c r="D38" s="281"/>
      <c r="E38" s="292"/>
      <c r="F38" s="450"/>
      <c r="G38" s="451"/>
      <c r="H38" s="451"/>
      <c r="I38" s="451"/>
      <c r="J38" s="452"/>
      <c r="K38" s="324" t="s">
        <v>5</v>
      </c>
      <c r="L38" s="461"/>
      <c r="M38" s="450"/>
      <c r="N38" s="451"/>
      <c r="O38" s="451"/>
      <c r="P38" s="451"/>
      <c r="Q38" s="452"/>
      <c r="R38" s="324" t="s">
        <v>5</v>
      </c>
      <c r="S38" s="461"/>
      <c r="T38" s="450"/>
      <c r="U38" s="451"/>
      <c r="V38" s="451"/>
      <c r="W38" s="451"/>
      <c r="X38" s="452"/>
      <c r="Y38" s="324" t="s">
        <v>5</v>
      </c>
      <c r="Z38" s="461"/>
      <c r="AA38" s="450"/>
      <c r="AB38" s="451"/>
      <c r="AC38" s="451"/>
      <c r="AD38" s="451"/>
      <c r="AE38" s="452"/>
      <c r="AF38" s="324" t="s">
        <v>5</v>
      </c>
      <c r="AG38" s="461"/>
      <c r="AH38" s="450"/>
      <c r="AI38" s="451"/>
      <c r="AJ38" s="451"/>
      <c r="AK38" s="451"/>
      <c r="AL38" s="452"/>
      <c r="AM38" s="324" t="s">
        <v>5</v>
      </c>
      <c r="AN38" s="461"/>
      <c r="AO38" s="450"/>
      <c r="AP38" s="451"/>
      <c r="AQ38" s="451"/>
      <c r="AR38" s="451"/>
      <c r="AS38" s="452"/>
      <c r="AT38" s="324" t="s">
        <v>5</v>
      </c>
      <c r="AU38" s="461"/>
      <c r="AV38" s="450"/>
      <c r="AW38" s="451"/>
      <c r="AX38" s="451"/>
      <c r="AY38" s="451"/>
      <c r="AZ38" s="452"/>
      <c r="BA38" s="324" t="s">
        <v>5</v>
      </c>
      <c r="BB38" s="461"/>
      <c r="BC38" s="450"/>
      <c r="BD38" s="451"/>
      <c r="BE38" s="451"/>
      <c r="BF38" s="451"/>
      <c r="BG38" s="452"/>
      <c r="BH38" s="324" t="s">
        <v>5</v>
      </c>
      <c r="BI38" s="461"/>
      <c r="BJ38" s="450"/>
      <c r="BK38" s="451"/>
      <c r="BL38" s="451"/>
      <c r="BM38" s="451"/>
      <c r="BN38" s="452"/>
      <c r="BO38" s="324" t="s">
        <v>5</v>
      </c>
      <c r="BP38" s="461"/>
      <c r="BQ38" s="450"/>
      <c r="BR38" s="451"/>
      <c r="BS38" s="451"/>
      <c r="BT38" s="451"/>
      <c r="BU38" s="452"/>
      <c r="BV38" s="324" t="s">
        <v>5</v>
      </c>
      <c r="BW38" s="461"/>
      <c r="BX38" s="450"/>
      <c r="BY38" s="451"/>
      <c r="BZ38" s="451"/>
      <c r="CA38" s="451"/>
      <c r="CB38" s="452"/>
      <c r="CC38" s="324" t="s">
        <v>5</v>
      </c>
      <c r="CD38" s="461"/>
      <c r="CE38" s="450"/>
      <c r="CF38" s="451"/>
      <c r="CG38" s="451"/>
      <c r="CH38" s="451"/>
      <c r="CI38" s="452"/>
      <c r="CJ38" s="324" t="s">
        <v>5</v>
      </c>
      <c r="CK38" s="461"/>
      <c r="CL38" s="450"/>
      <c r="CM38" s="451"/>
      <c r="CN38" s="451"/>
      <c r="CO38" s="451"/>
      <c r="CP38" s="452"/>
      <c r="CQ38" s="324" t="s">
        <v>5</v>
      </c>
      <c r="CR38" s="461"/>
      <c r="CS38" s="450"/>
      <c r="CT38" s="451"/>
      <c r="CU38" s="451"/>
      <c r="CV38" s="451"/>
      <c r="CW38" s="452"/>
      <c r="CX38" s="324" t="s">
        <v>5</v>
      </c>
      <c r="CY38" s="324"/>
      <c r="CZ38" s="547">
        <f>F38+M38+T38+AA38+AH38+AO38+AV38+BC38+BJ38+BQ38+BX38+CE38+CL38+CS38</f>
        <v>0</v>
      </c>
      <c r="DA38" s="548"/>
      <c r="DB38" s="548"/>
      <c r="DC38" s="75" t="s">
        <v>5</v>
      </c>
      <c r="DD38" s="600" t="s">
        <v>64</v>
      </c>
      <c r="DE38" s="180" t="s">
        <v>8</v>
      </c>
      <c r="DG38" s="201" t="s">
        <v>186</v>
      </c>
    </row>
    <row r="39" spans="1:111" ht="22.5" customHeight="1" thickBot="1">
      <c r="A39" s="261"/>
      <c r="B39" s="515"/>
      <c r="C39" s="287" t="s">
        <v>66</v>
      </c>
      <c r="D39" s="287"/>
      <c r="E39" s="287"/>
      <c r="F39" s="450"/>
      <c r="G39" s="451"/>
      <c r="H39" s="451"/>
      <c r="I39" s="451"/>
      <c r="J39" s="452"/>
      <c r="K39" s="297" t="s">
        <v>5</v>
      </c>
      <c r="L39" s="301"/>
      <c r="M39" s="450"/>
      <c r="N39" s="451"/>
      <c r="O39" s="451"/>
      <c r="P39" s="451"/>
      <c r="Q39" s="452"/>
      <c r="R39" s="297" t="s">
        <v>5</v>
      </c>
      <c r="S39" s="301"/>
      <c r="T39" s="450"/>
      <c r="U39" s="451"/>
      <c r="V39" s="451"/>
      <c r="W39" s="451"/>
      <c r="X39" s="452"/>
      <c r="Y39" s="297" t="s">
        <v>5</v>
      </c>
      <c r="Z39" s="301"/>
      <c r="AA39" s="450"/>
      <c r="AB39" s="451"/>
      <c r="AC39" s="451"/>
      <c r="AD39" s="451"/>
      <c r="AE39" s="452"/>
      <c r="AF39" s="297" t="s">
        <v>5</v>
      </c>
      <c r="AG39" s="301"/>
      <c r="AH39" s="450"/>
      <c r="AI39" s="451"/>
      <c r="AJ39" s="451"/>
      <c r="AK39" s="451"/>
      <c r="AL39" s="452"/>
      <c r="AM39" s="297" t="s">
        <v>5</v>
      </c>
      <c r="AN39" s="301"/>
      <c r="AO39" s="450"/>
      <c r="AP39" s="451"/>
      <c r="AQ39" s="451"/>
      <c r="AR39" s="451"/>
      <c r="AS39" s="452"/>
      <c r="AT39" s="297" t="s">
        <v>5</v>
      </c>
      <c r="AU39" s="301"/>
      <c r="AV39" s="450"/>
      <c r="AW39" s="451"/>
      <c r="AX39" s="451"/>
      <c r="AY39" s="451"/>
      <c r="AZ39" s="452"/>
      <c r="BA39" s="297" t="s">
        <v>5</v>
      </c>
      <c r="BB39" s="301"/>
      <c r="BC39" s="450"/>
      <c r="BD39" s="451"/>
      <c r="BE39" s="451"/>
      <c r="BF39" s="451"/>
      <c r="BG39" s="452"/>
      <c r="BH39" s="297" t="s">
        <v>5</v>
      </c>
      <c r="BI39" s="301"/>
      <c r="BJ39" s="450"/>
      <c r="BK39" s="451"/>
      <c r="BL39" s="451"/>
      <c r="BM39" s="451"/>
      <c r="BN39" s="452"/>
      <c r="BO39" s="297" t="s">
        <v>5</v>
      </c>
      <c r="BP39" s="301"/>
      <c r="BQ39" s="450"/>
      <c r="BR39" s="451"/>
      <c r="BS39" s="451"/>
      <c r="BT39" s="451"/>
      <c r="BU39" s="452"/>
      <c r="BV39" s="297" t="s">
        <v>5</v>
      </c>
      <c r="BW39" s="301"/>
      <c r="BX39" s="450"/>
      <c r="BY39" s="451"/>
      <c r="BZ39" s="451"/>
      <c r="CA39" s="451"/>
      <c r="CB39" s="452"/>
      <c r="CC39" s="297" t="s">
        <v>5</v>
      </c>
      <c r="CD39" s="301"/>
      <c r="CE39" s="450"/>
      <c r="CF39" s="451"/>
      <c r="CG39" s="451"/>
      <c r="CH39" s="451"/>
      <c r="CI39" s="452"/>
      <c r="CJ39" s="297" t="s">
        <v>5</v>
      </c>
      <c r="CK39" s="301"/>
      <c r="CL39" s="450"/>
      <c r="CM39" s="451"/>
      <c r="CN39" s="451"/>
      <c r="CO39" s="451"/>
      <c r="CP39" s="452"/>
      <c r="CQ39" s="297" t="s">
        <v>5</v>
      </c>
      <c r="CR39" s="301"/>
      <c r="CS39" s="450"/>
      <c r="CT39" s="451"/>
      <c r="CU39" s="451"/>
      <c r="CV39" s="451"/>
      <c r="CW39" s="452"/>
      <c r="CX39" s="297" t="s">
        <v>5</v>
      </c>
      <c r="CY39" s="297"/>
      <c r="CZ39" s="519">
        <f>F39+M39+T39+AA39+AH39+AO39+AV39+BC39+BJ39+BQ39+BX39+CE39+CL39+CS39</f>
        <v>0</v>
      </c>
      <c r="DA39" s="520"/>
      <c r="DB39" s="520"/>
      <c r="DC39" s="76" t="s">
        <v>5</v>
      </c>
      <c r="DD39" s="590"/>
      <c r="DE39" s="179" t="s">
        <v>66</v>
      </c>
    </row>
    <row r="40" spans="1:111" ht="22.5" customHeight="1" thickBot="1">
      <c r="A40" s="261"/>
      <c r="B40" s="515"/>
      <c r="C40" s="287" t="s">
        <v>9</v>
      </c>
      <c r="D40" s="287"/>
      <c r="E40" s="287"/>
      <c r="F40" s="450"/>
      <c r="G40" s="451"/>
      <c r="H40" s="451"/>
      <c r="I40" s="451"/>
      <c r="J40" s="452"/>
      <c r="K40" s="297" t="s">
        <v>5</v>
      </c>
      <c r="L40" s="301"/>
      <c r="M40" s="450"/>
      <c r="N40" s="451"/>
      <c r="O40" s="451"/>
      <c r="P40" s="451"/>
      <c r="Q40" s="452"/>
      <c r="R40" s="297" t="s">
        <v>5</v>
      </c>
      <c r="S40" s="301"/>
      <c r="T40" s="450"/>
      <c r="U40" s="451"/>
      <c r="V40" s="451"/>
      <c r="W40" s="451"/>
      <c r="X40" s="452"/>
      <c r="Y40" s="297" t="s">
        <v>5</v>
      </c>
      <c r="Z40" s="301"/>
      <c r="AA40" s="450"/>
      <c r="AB40" s="451"/>
      <c r="AC40" s="451"/>
      <c r="AD40" s="451"/>
      <c r="AE40" s="452"/>
      <c r="AF40" s="297" t="s">
        <v>5</v>
      </c>
      <c r="AG40" s="301"/>
      <c r="AH40" s="450"/>
      <c r="AI40" s="451"/>
      <c r="AJ40" s="451"/>
      <c r="AK40" s="451"/>
      <c r="AL40" s="452"/>
      <c r="AM40" s="297" t="s">
        <v>5</v>
      </c>
      <c r="AN40" s="301"/>
      <c r="AO40" s="450"/>
      <c r="AP40" s="451"/>
      <c r="AQ40" s="451"/>
      <c r="AR40" s="451"/>
      <c r="AS40" s="452"/>
      <c r="AT40" s="297" t="s">
        <v>5</v>
      </c>
      <c r="AU40" s="301"/>
      <c r="AV40" s="450"/>
      <c r="AW40" s="451"/>
      <c r="AX40" s="451"/>
      <c r="AY40" s="451"/>
      <c r="AZ40" s="452"/>
      <c r="BA40" s="297" t="s">
        <v>5</v>
      </c>
      <c r="BB40" s="301"/>
      <c r="BC40" s="450"/>
      <c r="BD40" s="451"/>
      <c r="BE40" s="451"/>
      <c r="BF40" s="451"/>
      <c r="BG40" s="452"/>
      <c r="BH40" s="297" t="s">
        <v>5</v>
      </c>
      <c r="BI40" s="301"/>
      <c r="BJ40" s="450"/>
      <c r="BK40" s="451"/>
      <c r="BL40" s="451"/>
      <c r="BM40" s="451"/>
      <c r="BN40" s="452"/>
      <c r="BO40" s="297" t="s">
        <v>5</v>
      </c>
      <c r="BP40" s="301"/>
      <c r="BQ40" s="450"/>
      <c r="BR40" s="451"/>
      <c r="BS40" s="451"/>
      <c r="BT40" s="451"/>
      <c r="BU40" s="452"/>
      <c r="BV40" s="297" t="s">
        <v>5</v>
      </c>
      <c r="BW40" s="301"/>
      <c r="BX40" s="450"/>
      <c r="BY40" s="451"/>
      <c r="BZ40" s="451"/>
      <c r="CA40" s="451"/>
      <c r="CB40" s="452"/>
      <c r="CC40" s="297" t="s">
        <v>5</v>
      </c>
      <c r="CD40" s="301"/>
      <c r="CE40" s="450"/>
      <c r="CF40" s="451"/>
      <c r="CG40" s="451"/>
      <c r="CH40" s="451"/>
      <c r="CI40" s="452"/>
      <c r="CJ40" s="297" t="s">
        <v>5</v>
      </c>
      <c r="CK40" s="301"/>
      <c r="CL40" s="450"/>
      <c r="CM40" s="451"/>
      <c r="CN40" s="451"/>
      <c r="CO40" s="451"/>
      <c r="CP40" s="452"/>
      <c r="CQ40" s="297" t="s">
        <v>5</v>
      </c>
      <c r="CR40" s="301"/>
      <c r="CS40" s="450"/>
      <c r="CT40" s="451"/>
      <c r="CU40" s="451"/>
      <c r="CV40" s="451"/>
      <c r="CW40" s="452"/>
      <c r="CX40" s="297" t="s">
        <v>5</v>
      </c>
      <c r="CY40" s="297"/>
      <c r="CZ40" s="519">
        <f t="shared" ref="CZ40:CZ45" si="4">F40+M40+T40+AA40+AH40+AO40+AV40+BC40+BJ40+BQ40+BX40+CE40+CL40+CS40</f>
        <v>0</v>
      </c>
      <c r="DA40" s="520"/>
      <c r="DB40" s="520"/>
      <c r="DC40" s="76" t="s">
        <v>5</v>
      </c>
      <c r="DD40" s="590"/>
      <c r="DE40" s="179" t="s">
        <v>9</v>
      </c>
    </row>
    <row r="41" spans="1:111" ht="22.5" customHeight="1" thickBot="1">
      <c r="A41" s="261"/>
      <c r="B41" s="515"/>
      <c r="C41" s="287" t="s">
        <v>65</v>
      </c>
      <c r="D41" s="287"/>
      <c r="E41" s="287"/>
      <c r="F41" s="450"/>
      <c r="G41" s="451"/>
      <c r="H41" s="451"/>
      <c r="I41" s="451"/>
      <c r="J41" s="452"/>
      <c r="K41" s="297" t="s">
        <v>5</v>
      </c>
      <c r="L41" s="301"/>
      <c r="M41" s="450"/>
      <c r="N41" s="451"/>
      <c r="O41" s="451"/>
      <c r="P41" s="451"/>
      <c r="Q41" s="452"/>
      <c r="R41" s="297" t="s">
        <v>5</v>
      </c>
      <c r="S41" s="301"/>
      <c r="T41" s="450"/>
      <c r="U41" s="451"/>
      <c r="V41" s="451"/>
      <c r="W41" s="451"/>
      <c r="X41" s="452"/>
      <c r="Y41" s="297" t="s">
        <v>5</v>
      </c>
      <c r="Z41" s="301"/>
      <c r="AA41" s="450"/>
      <c r="AB41" s="451"/>
      <c r="AC41" s="451"/>
      <c r="AD41" s="451"/>
      <c r="AE41" s="452"/>
      <c r="AF41" s="297" t="s">
        <v>5</v>
      </c>
      <c r="AG41" s="301"/>
      <c r="AH41" s="450"/>
      <c r="AI41" s="451"/>
      <c r="AJ41" s="451"/>
      <c r="AK41" s="451"/>
      <c r="AL41" s="452"/>
      <c r="AM41" s="297" t="s">
        <v>5</v>
      </c>
      <c r="AN41" s="301"/>
      <c r="AO41" s="450"/>
      <c r="AP41" s="451"/>
      <c r="AQ41" s="451"/>
      <c r="AR41" s="451"/>
      <c r="AS41" s="452"/>
      <c r="AT41" s="297" t="s">
        <v>5</v>
      </c>
      <c r="AU41" s="301"/>
      <c r="AV41" s="450"/>
      <c r="AW41" s="451"/>
      <c r="AX41" s="451"/>
      <c r="AY41" s="451"/>
      <c r="AZ41" s="452"/>
      <c r="BA41" s="297" t="s">
        <v>5</v>
      </c>
      <c r="BB41" s="301"/>
      <c r="BC41" s="450"/>
      <c r="BD41" s="451"/>
      <c r="BE41" s="451"/>
      <c r="BF41" s="451"/>
      <c r="BG41" s="452"/>
      <c r="BH41" s="297" t="s">
        <v>5</v>
      </c>
      <c r="BI41" s="301"/>
      <c r="BJ41" s="450"/>
      <c r="BK41" s="451"/>
      <c r="BL41" s="451"/>
      <c r="BM41" s="451"/>
      <c r="BN41" s="452"/>
      <c r="BO41" s="297" t="s">
        <v>5</v>
      </c>
      <c r="BP41" s="301"/>
      <c r="BQ41" s="450"/>
      <c r="BR41" s="451"/>
      <c r="BS41" s="451"/>
      <c r="BT41" s="451"/>
      <c r="BU41" s="452"/>
      <c r="BV41" s="297" t="s">
        <v>5</v>
      </c>
      <c r="BW41" s="301"/>
      <c r="BX41" s="450"/>
      <c r="BY41" s="451"/>
      <c r="BZ41" s="451"/>
      <c r="CA41" s="451"/>
      <c r="CB41" s="452"/>
      <c r="CC41" s="297" t="s">
        <v>5</v>
      </c>
      <c r="CD41" s="301"/>
      <c r="CE41" s="450"/>
      <c r="CF41" s="451"/>
      <c r="CG41" s="451"/>
      <c r="CH41" s="451"/>
      <c r="CI41" s="452"/>
      <c r="CJ41" s="297" t="s">
        <v>5</v>
      </c>
      <c r="CK41" s="301"/>
      <c r="CL41" s="450"/>
      <c r="CM41" s="451"/>
      <c r="CN41" s="451"/>
      <c r="CO41" s="451"/>
      <c r="CP41" s="452"/>
      <c r="CQ41" s="297" t="s">
        <v>5</v>
      </c>
      <c r="CR41" s="301"/>
      <c r="CS41" s="450"/>
      <c r="CT41" s="451"/>
      <c r="CU41" s="451"/>
      <c r="CV41" s="451"/>
      <c r="CW41" s="452"/>
      <c r="CX41" s="297" t="s">
        <v>5</v>
      </c>
      <c r="CY41" s="297"/>
      <c r="CZ41" s="519">
        <f t="shared" si="4"/>
        <v>0</v>
      </c>
      <c r="DA41" s="520"/>
      <c r="DB41" s="520"/>
      <c r="DC41" s="76" t="s">
        <v>5</v>
      </c>
      <c r="DD41" s="590"/>
      <c r="DE41" s="179" t="s">
        <v>65</v>
      </c>
    </row>
    <row r="42" spans="1:111" ht="22.5" customHeight="1" thickBot="1">
      <c r="A42" s="261"/>
      <c r="B42" s="515"/>
      <c r="C42" s="281" t="s">
        <v>10</v>
      </c>
      <c r="D42" s="281"/>
      <c r="E42" s="281"/>
      <c r="F42" s="450"/>
      <c r="G42" s="451"/>
      <c r="H42" s="451"/>
      <c r="I42" s="451"/>
      <c r="J42" s="452"/>
      <c r="K42" s="297" t="s">
        <v>5</v>
      </c>
      <c r="L42" s="301"/>
      <c r="M42" s="450"/>
      <c r="N42" s="451"/>
      <c r="O42" s="451"/>
      <c r="P42" s="451"/>
      <c r="Q42" s="452"/>
      <c r="R42" s="297" t="s">
        <v>5</v>
      </c>
      <c r="S42" s="301"/>
      <c r="T42" s="450"/>
      <c r="U42" s="451"/>
      <c r="V42" s="451"/>
      <c r="W42" s="451"/>
      <c r="X42" s="452"/>
      <c r="Y42" s="297" t="s">
        <v>5</v>
      </c>
      <c r="Z42" s="301"/>
      <c r="AA42" s="450"/>
      <c r="AB42" s="451"/>
      <c r="AC42" s="451"/>
      <c r="AD42" s="451"/>
      <c r="AE42" s="452"/>
      <c r="AF42" s="297" t="s">
        <v>5</v>
      </c>
      <c r="AG42" s="301"/>
      <c r="AH42" s="450"/>
      <c r="AI42" s="451"/>
      <c r="AJ42" s="451"/>
      <c r="AK42" s="451"/>
      <c r="AL42" s="452"/>
      <c r="AM42" s="297" t="s">
        <v>5</v>
      </c>
      <c r="AN42" s="301"/>
      <c r="AO42" s="450"/>
      <c r="AP42" s="451"/>
      <c r="AQ42" s="451"/>
      <c r="AR42" s="451"/>
      <c r="AS42" s="452"/>
      <c r="AT42" s="297" t="s">
        <v>5</v>
      </c>
      <c r="AU42" s="301"/>
      <c r="AV42" s="450"/>
      <c r="AW42" s="451"/>
      <c r="AX42" s="451"/>
      <c r="AY42" s="451"/>
      <c r="AZ42" s="452"/>
      <c r="BA42" s="297" t="s">
        <v>5</v>
      </c>
      <c r="BB42" s="301"/>
      <c r="BC42" s="450"/>
      <c r="BD42" s="451"/>
      <c r="BE42" s="451"/>
      <c r="BF42" s="451"/>
      <c r="BG42" s="452"/>
      <c r="BH42" s="297" t="s">
        <v>5</v>
      </c>
      <c r="BI42" s="301"/>
      <c r="BJ42" s="450"/>
      <c r="BK42" s="451"/>
      <c r="BL42" s="451"/>
      <c r="BM42" s="451"/>
      <c r="BN42" s="452"/>
      <c r="BO42" s="297" t="s">
        <v>5</v>
      </c>
      <c r="BP42" s="301"/>
      <c r="BQ42" s="450"/>
      <c r="BR42" s="451"/>
      <c r="BS42" s="451"/>
      <c r="BT42" s="451"/>
      <c r="BU42" s="452"/>
      <c r="BV42" s="297" t="s">
        <v>5</v>
      </c>
      <c r="BW42" s="301"/>
      <c r="BX42" s="450"/>
      <c r="BY42" s="451"/>
      <c r="BZ42" s="451"/>
      <c r="CA42" s="451"/>
      <c r="CB42" s="452"/>
      <c r="CC42" s="297" t="s">
        <v>5</v>
      </c>
      <c r="CD42" s="301"/>
      <c r="CE42" s="450"/>
      <c r="CF42" s="451"/>
      <c r="CG42" s="451"/>
      <c r="CH42" s="451"/>
      <c r="CI42" s="452"/>
      <c r="CJ42" s="297" t="s">
        <v>5</v>
      </c>
      <c r="CK42" s="301"/>
      <c r="CL42" s="450"/>
      <c r="CM42" s="451"/>
      <c r="CN42" s="451"/>
      <c r="CO42" s="451"/>
      <c r="CP42" s="452"/>
      <c r="CQ42" s="297" t="s">
        <v>5</v>
      </c>
      <c r="CR42" s="301"/>
      <c r="CS42" s="450"/>
      <c r="CT42" s="451"/>
      <c r="CU42" s="451"/>
      <c r="CV42" s="451"/>
      <c r="CW42" s="452"/>
      <c r="CX42" s="297" t="s">
        <v>5</v>
      </c>
      <c r="CY42" s="297"/>
      <c r="CZ42" s="519">
        <f t="shared" si="4"/>
        <v>0</v>
      </c>
      <c r="DA42" s="520"/>
      <c r="DB42" s="520"/>
      <c r="DC42" s="75" t="s">
        <v>5</v>
      </c>
      <c r="DD42" s="590"/>
      <c r="DE42" s="179" t="s">
        <v>10</v>
      </c>
    </row>
    <row r="43" spans="1:111" ht="22.5" customHeight="1" thickBot="1">
      <c r="A43" s="261"/>
      <c r="B43" s="515"/>
      <c r="C43" s="287" t="s">
        <v>11</v>
      </c>
      <c r="D43" s="287"/>
      <c r="E43" s="287"/>
      <c r="F43" s="450"/>
      <c r="G43" s="451"/>
      <c r="H43" s="451"/>
      <c r="I43" s="451"/>
      <c r="J43" s="452"/>
      <c r="K43" s="297" t="s">
        <v>5</v>
      </c>
      <c r="L43" s="301"/>
      <c r="M43" s="450"/>
      <c r="N43" s="451"/>
      <c r="O43" s="451"/>
      <c r="P43" s="451"/>
      <c r="Q43" s="452"/>
      <c r="R43" s="297" t="s">
        <v>5</v>
      </c>
      <c r="S43" s="301"/>
      <c r="T43" s="450"/>
      <c r="U43" s="451"/>
      <c r="V43" s="451"/>
      <c r="W43" s="451"/>
      <c r="X43" s="452"/>
      <c r="Y43" s="297" t="s">
        <v>5</v>
      </c>
      <c r="Z43" s="301"/>
      <c r="AA43" s="450"/>
      <c r="AB43" s="451"/>
      <c r="AC43" s="451"/>
      <c r="AD43" s="451"/>
      <c r="AE43" s="452"/>
      <c r="AF43" s="297" t="s">
        <v>5</v>
      </c>
      <c r="AG43" s="301"/>
      <c r="AH43" s="450"/>
      <c r="AI43" s="451"/>
      <c r="AJ43" s="451"/>
      <c r="AK43" s="451"/>
      <c r="AL43" s="452"/>
      <c r="AM43" s="297" t="s">
        <v>5</v>
      </c>
      <c r="AN43" s="301"/>
      <c r="AO43" s="450"/>
      <c r="AP43" s="451"/>
      <c r="AQ43" s="451"/>
      <c r="AR43" s="451"/>
      <c r="AS43" s="452"/>
      <c r="AT43" s="297" t="s">
        <v>5</v>
      </c>
      <c r="AU43" s="301"/>
      <c r="AV43" s="450"/>
      <c r="AW43" s="451"/>
      <c r="AX43" s="451"/>
      <c r="AY43" s="451"/>
      <c r="AZ43" s="452"/>
      <c r="BA43" s="297" t="s">
        <v>5</v>
      </c>
      <c r="BB43" s="301"/>
      <c r="BC43" s="450"/>
      <c r="BD43" s="451"/>
      <c r="BE43" s="451"/>
      <c r="BF43" s="451"/>
      <c r="BG43" s="452"/>
      <c r="BH43" s="297" t="s">
        <v>5</v>
      </c>
      <c r="BI43" s="301"/>
      <c r="BJ43" s="450"/>
      <c r="BK43" s="451"/>
      <c r="BL43" s="451"/>
      <c r="BM43" s="451"/>
      <c r="BN43" s="452"/>
      <c r="BO43" s="297" t="s">
        <v>5</v>
      </c>
      <c r="BP43" s="301"/>
      <c r="BQ43" s="450"/>
      <c r="BR43" s="451"/>
      <c r="BS43" s="451"/>
      <c r="BT43" s="451"/>
      <c r="BU43" s="452"/>
      <c r="BV43" s="297" t="s">
        <v>5</v>
      </c>
      <c r="BW43" s="301"/>
      <c r="BX43" s="450"/>
      <c r="BY43" s="451"/>
      <c r="BZ43" s="451"/>
      <c r="CA43" s="451"/>
      <c r="CB43" s="452"/>
      <c r="CC43" s="297" t="s">
        <v>5</v>
      </c>
      <c r="CD43" s="301"/>
      <c r="CE43" s="450"/>
      <c r="CF43" s="451"/>
      <c r="CG43" s="451"/>
      <c r="CH43" s="451"/>
      <c r="CI43" s="452"/>
      <c r="CJ43" s="297" t="s">
        <v>5</v>
      </c>
      <c r="CK43" s="301"/>
      <c r="CL43" s="450"/>
      <c r="CM43" s="451"/>
      <c r="CN43" s="451"/>
      <c r="CO43" s="451"/>
      <c r="CP43" s="452"/>
      <c r="CQ43" s="297" t="s">
        <v>5</v>
      </c>
      <c r="CR43" s="301"/>
      <c r="CS43" s="450"/>
      <c r="CT43" s="451"/>
      <c r="CU43" s="451"/>
      <c r="CV43" s="451"/>
      <c r="CW43" s="452"/>
      <c r="CX43" s="297" t="s">
        <v>5</v>
      </c>
      <c r="CY43" s="297"/>
      <c r="CZ43" s="519">
        <f t="shared" si="4"/>
        <v>0</v>
      </c>
      <c r="DA43" s="520"/>
      <c r="DB43" s="520"/>
      <c r="DC43" s="76" t="s">
        <v>5</v>
      </c>
      <c r="DD43" s="590"/>
      <c r="DE43" s="179" t="s">
        <v>11</v>
      </c>
    </row>
    <row r="44" spans="1:111" ht="22.5" customHeight="1" thickBot="1">
      <c r="A44" s="261"/>
      <c r="B44" s="515" t="s">
        <v>67</v>
      </c>
      <c r="C44" s="281"/>
      <c r="D44" s="281"/>
      <c r="E44" s="281"/>
      <c r="F44" s="450"/>
      <c r="G44" s="451"/>
      <c r="H44" s="451"/>
      <c r="I44" s="451"/>
      <c r="J44" s="452"/>
      <c r="K44" s="297" t="s">
        <v>5</v>
      </c>
      <c r="L44" s="301"/>
      <c r="M44" s="450"/>
      <c r="N44" s="451"/>
      <c r="O44" s="451"/>
      <c r="P44" s="451"/>
      <c r="Q44" s="452"/>
      <c r="R44" s="297" t="s">
        <v>5</v>
      </c>
      <c r="S44" s="301"/>
      <c r="T44" s="450"/>
      <c r="U44" s="451"/>
      <c r="V44" s="451"/>
      <c r="W44" s="451"/>
      <c r="X44" s="452"/>
      <c r="Y44" s="297" t="s">
        <v>5</v>
      </c>
      <c r="Z44" s="301"/>
      <c r="AA44" s="450"/>
      <c r="AB44" s="451"/>
      <c r="AC44" s="451"/>
      <c r="AD44" s="451"/>
      <c r="AE44" s="452"/>
      <c r="AF44" s="297" t="s">
        <v>5</v>
      </c>
      <c r="AG44" s="301"/>
      <c r="AH44" s="450"/>
      <c r="AI44" s="451"/>
      <c r="AJ44" s="451"/>
      <c r="AK44" s="451"/>
      <c r="AL44" s="452"/>
      <c r="AM44" s="297" t="s">
        <v>5</v>
      </c>
      <c r="AN44" s="301"/>
      <c r="AO44" s="450"/>
      <c r="AP44" s="451"/>
      <c r="AQ44" s="451"/>
      <c r="AR44" s="451"/>
      <c r="AS44" s="452"/>
      <c r="AT44" s="297" t="s">
        <v>5</v>
      </c>
      <c r="AU44" s="301"/>
      <c r="AV44" s="450"/>
      <c r="AW44" s="451"/>
      <c r="AX44" s="451"/>
      <c r="AY44" s="451"/>
      <c r="AZ44" s="452"/>
      <c r="BA44" s="297" t="s">
        <v>5</v>
      </c>
      <c r="BB44" s="301"/>
      <c r="BC44" s="450"/>
      <c r="BD44" s="451"/>
      <c r="BE44" s="451"/>
      <c r="BF44" s="451"/>
      <c r="BG44" s="452"/>
      <c r="BH44" s="297" t="s">
        <v>5</v>
      </c>
      <c r="BI44" s="301"/>
      <c r="BJ44" s="450"/>
      <c r="BK44" s="451"/>
      <c r="BL44" s="451"/>
      <c r="BM44" s="451"/>
      <c r="BN44" s="452"/>
      <c r="BO44" s="297" t="s">
        <v>5</v>
      </c>
      <c r="BP44" s="301"/>
      <c r="BQ44" s="450"/>
      <c r="BR44" s="451"/>
      <c r="BS44" s="451"/>
      <c r="BT44" s="451"/>
      <c r="BU44" s="452"/>
      <c r="BV44" s="297" t="s">
        <v>5</v>
      </c>
      <c r="BW44" s="301"/>
      <c r="BX44" s="450"/>
      <c r="BY44" s="451"/>
      <c r="BZ44" s="451"/>
      <c r="CA44" s="451"/>
      <c r="CB44" s="452"/>
      <c r="CC44" s="297" t="s">
        <v>5</v>
      </c>
      <c r="CD44" s="301"/>
      <c r="CE44" s="450"/>
      <c r="CF44" s="451"/>
      <c r="CG44" s="451"/>
      <c r="CH44" s="451"/>
      <c r="CI44" s="452"/>
      <c r="CJ44" s="297" t="s">
        <v>5</v>
      </c>
      <c r="CK44" s="301"/>
      <c r="CL44" s="450"/>
      <c r="CM44" s="451"/>
      <c r="CN44" s="451"/>
      <c r="CO44" s="451"/>
      <c r="CP44" s="452"/>
      <c r="CQ44" s="297" t="s">
        <v>5</v>
      </c>
      <c r="CR44" s="301"/>
      <c r="CS44" s="450"/>
      <c r="CT44" s="451"/>
      <c r="CU44" s="451"/>
      <c r="CV44" s="451"/>
      <c r="CW44" s="452"/>
      <c r="CX44" s="297" t="s">
        <v>5</v>
      </c>
      <c r="CY44" s="297"/>
      <c r="CZ44" s="519">
        <f t="shared" si="4"/>
        <v>0</v>
      </c>
      <c r="DA44" s="520"/>
      <c r="DB44" s="520"/>
      <c r="DC44" s="75" t="s">
        <v>5</v>
      </c>
      <c r="DD44" s="590" t="s">
        <v>67</v>
      </c>
      <c r="DE44" s="179">
        <f>C44</f>
        <v>0</v>
      </c>
    </row>
    <row r="45" spans="1:111" ht="22.5" customHeight="1" thickBot="1">
      <c r="A45" s="261"/>
      <c r="B45" s="515"/>
      <c r="C45" s="287"/>
      <c r="D45" s="287"/>
      <c r="E45" s="287"/>
      <c r="F45" s="450"/>
      <c r="G45" s="451"/>
      <c r="H45" s="451"/>
      <c r="I45" s="451"/>
      <c r="J45" s="452"/>
      <c r="K45" s="297" t="s">
        <v>5</v>
      </c>
      <c r="L45" s="301"/>
      <c r="M45" s="450"/>
      <c r="N45" s="451"/>
      <c r="O45" s="451"/>
      <c r="P45" s="451"/>
      <c r="Q45" s="452"/>
      <c r="R45" s="297" t="s">
        <v>5</v>
      </c>
      <c r="S45" s="301"/>
      <c r="T45" s="450"/>
      <c r="U45" s="451"/>
      <c r="V45" s="451"/>
      <c r="W45" s="451"/>
      <c r="X45" s="452"/>
      <c r="Y45" s="297" t="s">
        <v>5</v>
      </c>
      <c r="Z45" s="301"/>
      <c r="AA45" s="450"/>
      <c r="AB45" s="451"/>
      <c r="AC45" s="451"/>
      <c r="AD45" s="451"/>
      <c r="AE45" s="452"/>
      <c r="AF45" s="297" t="s">
        <v>5</v>
      </c>
      <c r="AG45" s="301"/>
      <c r="AH45" s="450"/>
      <c r="AI45" s="451"/>
      <c r="AJ45" s="451"/>
      <c r="AK45" s="451"/>
      <c r="AL45" s="452"/>
      <c r="AM45" s="297" t="s">
        <v>5</v>
      </c>
      <c r="AN45" s="301"/>
      <c r="AO45" s="450"/>
      <c r="AP45" s="451"/>
      <c r="AQ45" s="451"/>
      <c r="AR45" s="451"/>
      <c r="AS45" s="452"/>
      <c r="AT45" s="297" t="s">
        <v>5</v>
      </c>
      <c r="AU45" s="301"/>
      <c r="AV45" s="450"/>
      <c r="AW45" s="451"/>
      <c r="AX45" s="451"/>
      <c r="AY45" s="451"/>
      <c r="AZ45" s="452"/>
      <c r="BA45" s="297" t="s">
        <v>5</v>
      </c>
      <c r="BB45" s="301"/>
      <c r="BC45" s="450"/>
      <c r="BD45" s="451"/>
      <c r="BE45" s="451"/>
      <c r="BF45" s="451"/>
      <c r="BG45" s="452"/>
      <c r="BH45" s="297" t="s">
        <v>5</v>
      </c>
      <c r="BI45" s="301"/>
      <c r="BJ45" s="450"/>
      <c r="BK45" s="451"/>
      <c r="BL45" s="451"/>
      <c r="BM45" s="451"/>
      <c r="BN45" s="452"/>
      <c r="BO45" s="297" t="s">
        <v>5</v>
      </c>
      <c r="BP45" s="301"/>
      <c r="BQ45" s="450"/>
      <c r="BR45" s="451"/>
      <c r="BS45" s="451"/>
      <c r="BT45" s="451"/>
      <c r="BU45" s="452"/>
      <c r="BV45" s="297" t="s">
        <v>5</v>
      </c>
      <c r="BW45" s="301"/>
      <c r="BX45" s="450"/>
      <c r="BY45" s="451"/>
      <c r="BZ45" s="451"/>
      <c r="CA45" s="451"/>
      <c r="CB45" s="452"/>
      <c r="CC45" s="297" t="s">
        <v>5</v>
      </c>
      <c r="CD45" s="301"/>
      <c r="CE45" s="450"/>
      <c r="CF45" s="451"/>
      <c r="CG45" s="451"/>
      <c r="CH45" s="451"/>
      <c r="CI45" s="452"/>
      <c r="CJ45" s="297" t="s">
        <v>5</v>
      </c>
      <c r="CK45" s="301"/>
      <c r="CL45" s="450"/>
      <c r="CM45" s="451"/>
      <c r="CN45" s="451"/>
      <c r="CO45" s="451"/>
      <c r="CP45" s="452"/>
      <c r="CQ45" s="297" t="s">
        <v>5</v>
      </c>
      <c r="CR45" s="301"/>
      <c r="CS45" s="450"/>
      <c r="CT45" s="451"/>
      <c r="CU45" s="451"/>
      <c r="CV45" s="451"/>
      <c r="CW45" s="452"/>
      <c r="CX45" s="297" t="s">
        <v>5</v>
      </c>
      <c r="CY45" s="297"/>
      <c r="CZ45" s="519">
        <f t="shared" si="4"/>
        <v>0</v>
      </c>
      <c r="DA45" s="520"/>
      <c r="DB45" s="520"/>
      <c r="DC45" s="76" t="s">
        <v>5</v>
      </c>
      <c r="DD45" s="590"/>
      <c r="DE45" s="179">
        <f>C45</f>
        <v>0</v>
      </c>
    </row>
    <row r="46" spans="1:111" ht="27" customHeight="1" thickBot="1">
      <c r="B46" s="471" t="s">
        <v>69</v>
      </c>
      <c r="C46" s="472"/>
      <c r="D46" s="472"/>
      <c r="E46" s="473"/>
      <c r="F46" s="474">
        <f>F38+F39+F40+F41+F42+F43+F44+F45</f>
        <v>0</v>
      </c>
      <c r="G46" s="475"/>
      <c r="H46" s="475"/>
      <c r="I46" s="475"/>
      <c r="J46" s="475"/>
      <c r="K46" s="453" t="s">
        <v>5</v>
      </c>
      <c r="L46" s="454"/>
      <c r="M46" s="474">
        <f>M38+M39+M40+M41+M42+M43+M44+M45</f>
        <v>0</v>
      </c>
      <c r="N46" s="475"/>
      <c r="O46" s="475"/>
      <c r="P46" s="475"/>
      <c r="Q46" s="475"/>
      <c r="R46" s="453" t="s">
        <v>5</v>
      </c>
      <c r="S46" s="454"/>
      <c r="T46" s="474">
        <f>T38+T39+T40+T41+T42+T43+T44+T45</f>
        <v>0</v>
      </c>
      <c r="U46" s="475"/>
      <c r="V46" s="475"/>
      <c r="W46" s="475"/>
      <c r="X46" s="475"/>
      <c r="Y46" s="453" t="s">
        <v>5</v>
      </c>
      <c r="Z46" s="454"/>
      <c r="AA46" s="474">
        <f>AA38+AA39+AA40+AA41+AA42+AA43+AA44+AA45</f>
        <v>0</v>
      </c>
      <c r="AB46" s="475"/>
      <c r="AC46" s="475"/>
      <c r="AD46" s="475"/>
      <c r="AE46" s="475"/>
      <c r="AF46" s="453" t="s">
        <v>5</v>
      </c>
      <c r="AG46" s="454"/>
      <c r="AH46" s="474">
        <f>AH38+AH39+AH40+AH41+AH42+AH43+AH44+AH45</f>
        <v>0</v>
      </c>
      <c r="AI46" s="475"/>
      <c r="AJ46" s="475"/>
      <c r="AK46" s="475"/>
      <c r="AL46" s="475"/>
      <c r="AM46" s="453" t="s">
        <v>5</v>
      </c>
      <c r="AN46" s="454"/>
      <c r="AO46" s="474">
        <f>AO38+AO39+AO40+AO41+AO42+AO43+AO44+AO45</f>
        <v>0</v>
      </c>
      <c r="AP46" s="475"/>
      <c r="AQ46" s="475"/>
      <c r="AR46" s="475"/>
      <c r="AS46" s="475"/>
      <c r="AT46" s="453" t="s">
        <v>5</v>
      </c>
      <c r="AU46" s="454"/>
      <c r="AV46" s="474">
        <f>AV38+AV39+AV40+AV41+AV42+AV43+AV44+AV45</f>
        <v>0</v>
      </c>
      <c r="AW46" s="475"/>
      <c r="AX46" s="475"/>
      <c r="AY46" s="475"/>
      <c r="AZ46" s="475"/>
      <c r="BA46" s="453" t="s">
        <v>5</v>
      </c>
      <c r="BB46" s="454"/>
      <c r="BC46" s="474">
        <f>BC38+BC39+BC40+BC41+BC42+BC43+BC44+BC45</f>
        <v>0</v>
      </c>
      <c r="BD46" s="475"/>
      <c r="BE46" s="475"/>
      <c r="BF46" s="475"/>
      <c r="BG46" s="475"/>
      <c r="BH46" s="453" t="s">
        <v>5</v>
      </c>
      <c r="BI46" s="454"/>
      <c r="BJ46" s="474">
        <f>BJ38+BJ39+BJ40+BJ41+BJ42+BJ43+BJ44+BJ45</f>
        <v>0</v>
      </c>
      <c r="BK46" s="475"/>
      <c r="BL46" s="475"/>
      <c r="BM46" s="475"/>
      <c r="BN46" s="475"/>
      <c r="BO46" s="453" t="s">
        <v>5</v>
      </c>
      <c r="BP46" s="454"/>
      <c r="BQ46" s="474">
        <f>BQ38+BQ39+BQ40+BQ41+BQ42+BQ43+BQ44+BQ45</f>
        <v>0</v>
      </c>
      <c r="BR46" s="475"/>
      <c r="BS46" s="475"/>
      <c r="BT46" s="475"/>
      <c r="BU46" s="475"/>
      <c r="BV46" s="453" t="s">
        <v>5</v>
      </c>
      <c r="BW46" s="454"/>
      <c r="BX46" s="474">
        <f>BX38+BX39+BX40+BX41+BX42+BX43+BX44+BX45</f>
        <v>0</v>
      </c>
      <c r="BY46" s="475"/>
      <c r="BZ46" s="475"/>
      <c r="CA46" s="475"/>
      <c r="CB46" s="475"/>
      <c r="CC46" s="453" t="s">
        <v>5</v>
      </c>
      <c r="CD46" s="454"/>
      <c r="CE46" s="474">
        <f>CE38+CE39+CE40+CE41+CE42+CE43+CE44+CE45</f>
        <v>0</v>
      </c>
      <c r="CF46" s="475"/>
      <c r="CG46" s="475"/>
      <c r="CH46" s="475"/>
      <c r="CI46" s="475"/>
      <c r="CJ46" s="453" t="s">
        <v>5</v>
      </c>
      <c r="CK46" s="453"/>
      <c r="CL46" s="518">
        <f>CL38+CL39+CL40+CL41+CL42+CL43+CL44+CL45</f>
        <v>0</v>
      </c>
      <c r="CM46" s="475"/>
      <c r="CN46" s="475"/>
      <c r="CO46" s="475"/>
      <c r="CP46" s="475"/>
      <c r="CQ46" s="453" t="s">
        <v>5</v>
      </c>
      <c r="CR46" s="454"/>
      <c r="CS46" s="474">
        <f>CS38+CS39+CS40+CS41+CS42+CS43+CS44+CS45</f>
        <v>0</v>
      </c>
      <c r="CT46" s="475"/>
      <c r="CU46" s="475"/>
      <c r="CV46" s="475"/>
      <c r="CW46" s="475"/>
      <c r="CX46" s="453" t="s">
        <v>5</v>
      </c>
      <c r="CY46" s="453"/>
      <c r="CZ46" s="536">
        <f>F46+M46+T46+AA46+AH46+AO46+AV46+BC46+BJ46+BQ46+BX46+CE46+CL46+CS46</f>
        <v>0</v>
      </c>
      <c r="DA46" s="537"/>
      <c r="DB46" s="538"/>
      <c r="DC46" s="80" t="s">
        <v>5</v>
      </c>
      <c r="DD46" s="275" t="s">
        <v>69</v>
      </c>
      <c r="DE46" s="591"/>
    </row>
    <row r="47" spans="1:111" ht="30" customHeight="1" thickTop="1" thickBot="1">
      <c r="B47" s="482" t="s">
        <v>70</v>
      </c>
      <c r="C47" s="483"/>
      <c r="D47" s="483"/>
      <c r="E47" s="483"/>
      <c r="F47" s="478" t="e">
        <f>F37-F46</f>
        <v>#DIV/0!</v>
      </c>
      <c r="G47" s="479"/>
      <c r="H47" s="479"/>
      <c r="I47" s="479"/>
      <c r="J47" s="479"/>
      <c r="K47" s="476" t="s">
        <v>5</v>
      </c>
      <c r="L47" s="477"/>
      <c r="M47" s="478" t="e">
        <f>M37-M46</f>
        <v>#DIV/0!</v>
      </c>
      <c r="N47" s="479"/>
      <c r="O47" s="479"/>
      <c r="P47" s="479"/>
      <c r="Q47" s="479"/>
      <c r="R47" s="476" t="s">
        <v>5</v>
      </c>
      <c r="S47" s="477"/>
      <c r="T47" s="478" t="e">
        <f>T37-T46</f>
        <v>#DIV/0!</v>
      </c>
      <c r="U47" s="479"/>
      <c r="V47" s="479"/>
      <c r="W47" s="479"/>
      <c r="X47" s="479"/>
      <c r="Y47" s="476" t="s">
        <v>5</v>
      </c>
      <c r="Z47" s="477"/>
      <c r="AA47" s="478" t="e">
        <f>AA37-AA46</f>
        <v>#DIV/0!</v>
      </c>
      <c r="AB47" s="479"/>
      <c r="AC47" s="479"/>
      <c r="AD47" s="479"/>
      <c r="AE47" s="479"/>
      <c r="AF47" s="476" t="s">
        <v>5</v>
      </c>
      <c r="AG47" s="477"/>
      <c r="AH47" s="478" t="e">
        <f>AH37-AH46</f>
        <v>#DIV/0!</v>
      </c>
      <c r="AI47" s="479"/>
      <c r="AJ47" s="479"/>
      <c r="AK47" s="479"/>
      <c r="AL47" s="479"/>
      <c r="AM47" s="476" t="s">
        <v>5</v>
      </c>
      <c r="AN47" s="477"/>
      <c r="AO47" s="478" t="e">
        <f>AO37-AO46</f>
        <v>#DIV/0!</v>
      </c>
      <c r="AP47" s="479"/>
      <c r="AQ47" s="479"/>
      <c r="AR47" s="479"/>
      <c r="AS47" s="479"/>
      <c r="AT47" s="476" t="s">
        <v>5</v>
      </c>
      <c r="AU47" s="477"/>
      <c r="AV47" s="478" t="e">
        <f>AV37-AV46</f>
        <v>#DIV/0!</v>
      </c>
      <c r="AW47" s="479"/>
      <c r="AX47" s="479"/>
      <c r="AY47" s="479"/>
      <c r="AZ47" s="479"/>
      <c r="BA47" s="476" t="s">
        <v>5</v>
      </c>
      <c r="BB47" s="477"/>
      <c r="BC47" s="478" t="e">
        <f>BC37-BC46</f>
        <v>#DIV/0!</v>
      </c>
      <c r="BD47" s="479"/>
      <c r="BE47" s="479"/>
      <c r="BF47" s="479"/>
      <c r="BG47" s="479"/>
      <c r="BH47" s="476" t="s">
        <v>5</v>
      </c>
      <c r="BI47" s="477"/>
      <c r="BJ47" s="478" t="e">
        <f>BJ37-BJ46</f>
        <v>#DIV/0!</v>
      </c>
      <c r="BK47" s="479"/>
      <c r="BL47" s="479"/>
      <c r="BM47" s="479"/>
      <c r="BN47" s="479"/>
      <c r="BO47" s="476" t="s">
        <v>5</v>
      </c>
      <c r="BP47" s="477"/>
      <c r="BQ47" s="478" t="e">
        <f>BQ37-BQ46</f>
        <v>#DIV/0!</v>
      </c>
      <c r="BR47" s="479"/>
      <c r="BS47" s="479"/>
      <c r="BT47" s="479"/>
      <c r="BU47" s="479"/>
      <c r="BV47" s="476" t="s">
        <v>5</v>
      </c>
      <c r="BW47" s="477"/>
      <c r="BX47" s="478" t="e">
        <f>BX37-BX46</f>
        <v>#DIV/0!</v>
      </c>
      <c r="BY47" s="479"/>
      <c r="BZ47" s="479"/>
      <c r="CA47" s="479"/>
      <c r="CB47" s="479"/>
      <c r="CC47" s="476" t="s">
        <v>5</v>
      </c>
      <c r="CD47" s="477"/>
      <c r="CE47" s="478" t="e">
        <f>CE37-CE46</f>
        <v>#DIV/0!</v>
      </c>
      <c r="CF47" s="479"/>
      <c r="CG47" s="479"/>
      <c r="CH47" s="479"/>
      <c r="CI47" s="479"/>
      <c r="CJ47" s="476" t="s">
        <v>5</v>
      </c>
      <c r="CK47" s="476"/>
      <c r="CL47" s="521">
        <f>CL37-CL46</f>
        <v>0</v>
      </c>
      <c r="CM47" s="479"/>
      <c r="CN47" s="479"/>
      <c r="CO47" s="479"/>
      <c r="CP47" s="479"/>
      <c r="CQ47" s="476" t="s">
        <v>5</v>
      </c>
      <c r="CR47" s="477"/>
      <c r="CS47" s="478">
        <f>CS37-CS46</f>
        <v>0</v>
      </c>
      <c r="CT47" s="479"/>
      <c r="CU47" s="479"/>
      <c r="CV47" s="479"/>
      <c r="CW47" s="479"/>
      <c r="CX47" s="476" t="s">
        <v>5</v>
      </c>
      <c r="CY47" s="476"/>
      <c r="CZ47" s="539" t="e">
        <f>CZ37-CZ46</f>
        <v>#DIV/0!</v>
      </c>
      <c r="DA47" s="540"/>
      <c r="DB47" s="540"/>
      <c r="DC47" s="99" t="s">
        <v>5</v>
      </c>
      <c r="DD47" s="592" t="s">
        <v>70</v>
      </c>
      <c r="DE47" s="593"/>
    </row>
    <row r="48" spans="1:111" ht="19.5" customHeight="1" thickTop="1">
      <c r="B48" s="439" t="s">
        <v>71</v>
      </c>
      <c r="C48" s="440"/>
      <c r="D48" s="440"/>
      <c r="E48" s="470"/>
      <c r="F48" s="462"/>
      <c r="G48" s="463"/>
      <c r="H48" s="463"/>
      <c r="I48" s="3" t="s">
        <v>13</v>
      </c>
      <c r="J48" s="464" t="s">
        <v>12</v>
      </c>
      <c r="K48" s="465"/>
      <c r="L48" s="466"/>
      <c r="M48" s="462"/>
      <c r="N48" s="463"/>
      <c r="O48" s="463"/>
      <c r="P48" s="3" t="s">
        <v>13</v>
      </c>
      <c r="Q48" s="464" t="s">
        <v>12</v>
      </c>
      <c r="R48" s="465"/>
      <c r="S48" s="466"/>
      <c r="T48" s="462"/>
      <c r="U48" s="463"/>
      <c r="V48" s="463"/>
      <c r="W48" s="3" t="s">
        <v>13</v>
      </c>
      <c r="X48" s="464" t="s">
        <v>12</v>
      </c>
      <c r="Y48" s="465"/>
      <c r="Z48" s="466"/>
      <c r="AA48" s="462"/>
      <c r="AB48" s="463"/>
      <c r="AC48" s="463"/>
      <c r="AD48" s="3" t="s">
        <v>13</v>
      </c>
      <c r="AE48" s="464" t="s">
        <v>12</v>
      </c>
      <c r="AF48" s="465"/>
      <c r="AG48" s="466"/>
      <c r="AH48" s="462"/>
      <c r="AI48" s="463"/>
      <c r="AJ48" s="463"/>
      <c r="AK48" s="3" t="s">
        <v>13</v>
      </c>
      <c r="AL48" s="464" t="s">
        <v>12</v>
      </c>
      <c r="AM48" s="465"/>
      <c r="AN48" s="466"/>
      <c r="AO48" s="462"/>
      <c r="AP48" s="463"/>
      <c r="AQ48" s="463"/>
      <c r="AR48" s="3" t="s">
        <v>13</v>
      </c>
      <c r="AS48" s="464" t="s">
        <v>12</v>
      </c>
      <c r="AT48" s="465"/>
      <c r="AU48" s="466"/>
      <c r="AV48" s="462"/>
      <c r="AW48" s="463"/>
      <c r="AX48" s="463"/>
      <c r="AY48" s="3" t="s">
        <v>13</v>
      </c>
      <c r="AZ48" s="464" t="s">
        <v>12</v>
      </c>
      <c r="BA48" s="465"/>
      <c r="BB48" s="466"/>
      <c r="BC48" s="462"/>
      <c r="BD48" s="463"/>
      <c r="BE48" s="463"/>
      <c r="BF48" s="3" t="s">
        <v>13</v>
      </c>
      <c r="BG48" s="464" t="s">
        <v>12</v>
      </c>
      <c r="BH48" s="465"/>
      <c r="BI48" s="466"/>
      <c r="BJ48" s="462"/>
      <c r="BK48" s="463"/>
      <c r="BL48" s="463"/>
      <c r="BM48" s="3" t="s">
        <v>13</v>
      </c>
      <c r="BN48" s="464" t="s">
        <v>12</v>
      </c>
      <c r="BO48" s="465"/>
      <c r="BP48" s="466"/>
      <c r="BQ48" s="462"/>
      <c r="BR48" s="463"/>
      <c r="BS48" s="463"/>
      <c r="BT48" s="3" t="s">
        <v>13</v>
      </c>
      <c r="BU48" s="464" t="s">
        <v>12</v>
      </c>
      <c r="BV48" s="465"/>
      <c r="BW48" s="466"/>
      <c r="BX48" s="462"/>
      <c r="BY48" s="463"/>
      <c r="BZ48" s="463"/>
      <c r="CA48" s="3" t="s">
        <v>13</v>
      </c>
      <c r="CB48" s="464" t="s">
        <v>12</v>
      </c>
      <c r="CC48" s="465"/>
      <c r="CD48" s="466"/>
      <c r="CE48" s="462"/>
      <c r="CF48" s="463"/>
      <c r="CG48" s="463"/>
      <c r="CH48" s="3" t="s">
        <v>13</v>
      </c>
      <c r="CI48" s="464" t="s">
        <v>12</v>
      </c>
      <c r="CJ48" s="465"/>
      <c r="CK48" s="465"/>
      <c r="CL48" s="554"/>
      <c r="CM48" s="463"/>
      <c r="CN48" s="463"/>
      <c r="CO48" s="3" t="s">
        <v>13</v>
      </c>
      <c r="CP48" s="464" t="s">
        <v>12</v>
      </c>
      <c r="CQ48" s="465"/>
      <c r="CR48" s="466"/>
      <c r="CS48" s="462"/>
      <c r="CT48" s="463"/>
      <c r="CU48" s="463"/>
      <c r="CV48" s="3" t="s">
        <v>13</v>
      </c>
      <c r="CW48" s="464" t="s">
        <v>12</v>
      </c>
      <c r="CX48" s="465"/>
      <c r="CY48" s="465"/>
      <c r="CZ48" s="556"/>
      <c r="DA48" s="557"/>
      <c r="DB48" s="557"/>
      <c r="DC48" s="557"/>
      <c r="DD48" s="594"/>
      <c r="DE48" s="595"/>
    </row>
    <row r="49" spans="2:109" ht="19.5" customHeight="1" thickBot="1">
      <c r="B49" s="471"/>
      <c r="C49" s="472"/>
      <c r="D49" s="472"/>
      <c r="E49" s="473"/>
      <c r="F49" s="480"/>
      <c r="G49" s="481"/>
      <c r="H49" s="481"/>
      <c r="I49" s="4" t="s">
        <v>3</v>
      </c>
      <c r="J49" s="467"/>
      <c r="K49" s="468"/>
      <c r="L49" s="469"/>
      <c r="M49" s="480"/>
      <c r="N49" s="481"/>
      <c r="O49" s="481"/>
      <c r="P49" s="4" t="s">
        <v>3</v>
      </c>
      <c r="Q49" s="467"/>
      <c r="R49" s="468"/>
      <c r="S49" s="469"/>
      <c r="T49" s="480"/>
      <c r="U49" s="481"/>
      <c r="V49" s="481"/>
      <c r="W49" s="4" t="s">
        <v>3</v>
      </c>
      <c r="X49" s="467"/>
      <c r="Y49" s="468"/>
      <c r="Z49" s="469"/>
      <c r="AA49" s="480"/>
      <c r="AB49" s="481"/>
      <c r="AC49" s="481"/>
      <c r="AD49" s="4" t="s">
        <v>3</v>
      </c>
      <c r="AE49" s="467"/>
      <c r="AF49" s="468"/>
      <c r="AG49" s="469"/>
      <c r="AH49" s="480"/>
      <c r="AI49" s="481"/>
      <c r="AJ49" s="481"/>
      <c r="AK49" s="4" t="s">
        <v>3</v>
      </c>
      <c r="AL49" s="467"/>
      <c r="AM49" s="468"/>
      <c r="AN49" s="469"/>
      <c r="AO49" s="480"/>
      <c r="AP49" s="481"/>
      <c r="AQ49" s="481"/>
      <c r="AR49" s="4" t="s">
        <v>3</v>
      </c>
      <c r="AS49" s="467"/>
      <c r="AT49" s="468"/>
      <c r="AU49" s="469"/>
      <c r="AV49" s="480"/>
      <c r="AW49" s="481"/>
      <c r="AX49" s="481"/>
      <c r="AY49" s="4" t="s">
        <v>3</v>
      </c>
      <c r="AZ49" s="467"/>
      <c r="BA49" s="468"/>
      <c r="BB49" s="469"/>
      <c r="BC49" s="480"/>
      <c r="BD49" s="481"/>
      <c r="BE49" s="481"/>
      <c r="BF49" s="4" t="s">
        <v>3</v>
      </c>
      <c r="BG49" s="467"/>
      <c r="BH49" s="468"/>
      <c r="BI49" s="469"/>
      <c r="BJ49" s="480"/>
      <c r="BK49" s="481"/>
      <c r="BL49" s="481"/>
      <c r="BM49" s="4" t="s">
        <v>3</v>
      </c>
      <c r="BN49" s="467"/>
      <c r="BO49" s="468"/>
      <c r="BP49" s="469"/>
      <c r="BQ49" s="480"/>
      <c r="BR49" s="481"/>
      <c r="BS49" s="481"/>
      <c r="BT49" s="4" t="s">
        <v>3</v>
      </c>
      <c r="BU49" s="467"/>
      <c r="BV49" s="468"/>
      <c r="BW49" s="469"/>
      <c r="BX49" s="480"/>
      <c r="BY49" s="481"/>
      <c r="BZ49" s="481"/>
      <c r="CA49" s="4" t="s">
        <v>3</v>
      </c>
      <c r="CB49" s="467"/>
      <c r="CC49" s="468"/>
      <c r="CD49" s="469"/>
      <c r="CE49" s="480"/>
      <c r="CF49" s="481"/>
      <c r="CG49" s="481"/>
      <c r="CH49" s="4" t="s">
        <v>3</v>
      </c>
      <c r="CI49" s="467"/>
      <c r="CJ49" s="468"/>
      <c r="CK49" s="468"/>
      <c r="CL49" s="555"/>
      <c r="CM49" s="481"/>
      <c r="CN49" s="481"/>
      <c r="CO49" s="4" t="s">
        <v>3</v>
      </c>
      <c r="CP49" s="467"/>
      <c r="CQ49" s="468"/>
      <c r="CR49" s="469"/>
      <c r="CS49" s="480"/>
      <c r="CT49" s="481"/>
      <c r="CU49" s="481"/>
      <c r="CV49" s="4" t="s">
        <v>3</v>
      </c>
      <c r="CW49" s="467"/>
      <c r="CX49" s="468"/>
      <c r="CY49" s="468"/>
      <c r="CZ49" s="555"/>
      <c r="DA49" s="481"/>
      <c r="DB49" s="481"/>
      <c r="DC49" s="481"/>
      <c r="DD49" s="596"/>
      <c r="DE49" s="597"/>
    </row>
    <row r="50" spans="2:109" ht="14.25" thickTop="1"/>
  </sheetData>
  <sheetProtection sheet="1" objects="1" scenarios="1"/>
  <mergeCells count="1230">
    <mergeCell ref="CS49:CU49"/>
    <mergeCell ref="CS48:CU48"/>
    <mergeCell ref="CW48:CY49"/>
    <mergeCell ref="CZ48:DC49"/>
    <mergeCell ref="DD48:DE49"/>
    <mergeCell ref="F49:H49"/>
    <mergeCell ref="M49:O49"/>
    <mergeCell ref="T49:V49"/>
    <mergeCell ref="AA49:AC49"/>
    <mergeCell ref="AH49:AJ49"/>
    <mergeCell ref="AO49:AQ49"/>
    <mergeCell ref="BX48:BZ48"/>
    <mergeCell ref="CB48:CD49"/>
    <mergeCell ref="CE48:CG48"/>
    <mergeCell ref="CI48:CK49"/>
    <mergeCell ref="CL48:CN48"/>
    <mergeCell ref="CP48:CR49"/>
    <mergeCell ref="BX49:BZ49"/>
    <mergeCell ref="CE49:CG49"/>
    <mergeCell ref="CL49:CN49"/>
    <mergeCell ref="BC48:BE48"/>
    <mergeCell ref="BG48:BI49"/>
    <mergeCell ref="BJ48:BL48"/>
    <mergeCell ref="BN48:BP49"/>
    <mergeCell ref="BQ48:BS48"/>
    <mergeCell ref="BU48:BW49"/>
    <mergeCell ref="BC49:BE49"/>
    <mergeCell ref="BJ49:BL49"/>
    <mergeCell ref="BQ49:BS49"/>
    <mergeCell ref="AH48:AJ48"/>
    <mergeCell ref="AL48:AN49"/>
    <mergeCell ref="AO48:AQ48"/>
    <mergeCell ref="AS48:AU49"/>
    <mergeCell ref="AV48:AX48"/>
    <mergeCell ref="AZ48:BB49"/>
    <mergeCell ref="AV49:AX49"/>
    <mergeCell ref="DD47:DE47"/>
    <mergeCell ref="B48:E49"/>
    <mergeCell ref="F48:H48"/>
    <mergeCell ref="J48:L49"/>
    <mergeCell ref="M48:O48"/>
    <mergeCell ref="Q48:S49"/>
    <mergeCell ref="T48:V48"/>
    <mergeCell ref="X48:Z49"/>
    <mergeCell ref="AA48:AC48"/>
    <mergeCell ref="AE48:AG49"/>
    <mergeCell ref="CJ47:CK47"/>
    <mergeCell ref="CL47:CP47"/>
    <mergeCell ref="CQ47:CR47"/>
    <mergeCell ref="CS47:CW47"/>
    <mergeCell ref="CX47:CY47"/>
    <mergeCell ref="CZ47:DB47"/>
    <mergeCell ref="BO47:BP47"/>
    <mergeCell ref="BQ47:BU47"/>
    <mergeCell ref="BV47:BW47"/>
    <mergeCell ref="BX47:CB47"/>
    <mergeCell ref="CC47:CD47"/>
    <mergeCell ref="CE47:CI47"/>
    <mergeCell ref="AT47:AU47"/>
    <mergeCell ref="AV47:AZ47"/>
    <mergeCell ref="BA47:BB47"/>
    <mergeCell ref="BC47:BG47"/>
    <mergeCell ref="BH47:BI47"/>
    <mergeCell ref="BJ47:BN47"/>
    <mergeCell ref="Y47:Z47"/>
    <mergeCell ref="AA47:AE47"/>
    <mergeCell ref="AF47:AG47"/>
    <mergeCell ref="AH47:AL47"/>
    <mergeCell ref="AM47:AN47"/>
    <mergeCell ref="AO47:AS47"/>
    <mergeCell ref="B47:E47"/>
    <mergeCell ref="F47:J47"/>
    <mergeCell ref="K47:L47"/>
    <mergeCell ref="M47:Q47"/>
    <mergeCell ref="R47:S47"/>
    <mergeCell ref="T47:X47"/>
    <mergeCell ref="CL46:CP46"/>
    <mergeCell ref="CQ46:CR46"/>
    <mergeCell ref="CS46:CW46"/>
    <mergeCell ref="CX46:CY46"/>
    <mergeCell ref="CZ46:DB46"/>
    <mergeCell ref="DD46:DE46"/>
    <mergeCell ref="BQ46:BU46"/>
    <mergeCell ref="BV46:BW46"/>
    <mergeCell ref="BX46:CB46"/>
    <mergeCell ref="CC46:CD46"/>
    <mergeCell ref="CE46:CI46"/>
    <mergeCell ref="CJ46:CK46"/>
    <mergeCell ref="AV46:AZ46"/>
    <mergeCell ref="BA46:BB46"/>
    <mergeCell ref="BC46:BG46"/>
    <mergeCell ref="BH46:BI46"/>
    <mergeCell ref="BJ46:BN46"/>
    <mergeCell ref="BO46:BP46"/>
    <mergeCell ref="AA46:AE46"/>
    <mergeCell ref="AF46:AG46"/>
    <mergeCell ref="AH46:AL46"/>
    <mergeCell ref="AM46:AN46"/>
    <mergeCell ref="AO46:AS46"/>
    <mergeCell ref="AT46:AU46"/>
    <mergeCell ref="CZ45:DB45"/>
    <mergeCell ref="B46:E46"/>
    <mergeCell ref="F46:J46"/>
    <mergeCell ref="K46:L46"/>
    <mergeCell ref="M46:Q46"/>
    <mergeCell ref="R46:S46"/>
    <mergeCell ref="T46:X46"/>
    <mergeCell ref="Y46:Z46"/>
    <mergeCell ref="BX45:CB45"/>
    <mergeCell ref="CC45:CD45"/>
    <mergeCell ref="CE45:CI45"/>
    <mergeCell ref="CJ45:CK45"/>
    <mergeCell ref="CL45:CP45"/>
    <mergeCell ref="CQ45:CR45"/>
    <mergeCell ref="BC45:BG45"/>
    <mergeCell ref="BH45:BI45"/>
    <mergeCell ref="BJ45:BN45"/>
    <mergeCell ref="BO45:BP45"/>
    <mergeCell ref="BQ45:BU45"/>
    <mergeCell ref="BV45:BW45"/>
    <mergeCell ref="AH45:AL45"/>
    <mergeCell ref="AM45:AN45"/>
    <mergeCell ref="AO45:AS45"/>
    <mergeCell ref="AT45:AU45"/>
    <mergeCell ref="AV45:AZ45"/>
    <mergeCell ref="BA45:BB45"/>
    <mergeCell ref="DD44:DD45"/>
    <mergeCell ref="C45:E45"/>
    <mergeCell ref="F45:J45"/>
    <mergeCell ref="K45:L45"/>
    <mergeCell ref="M45:Q45"/>
    <mergeCell ref="R45:S45"/>
    <mergeCell ref="T45:X45"/>
    <mergeCell ref="Y45:Z45"/>
    <mergeCell ref="AA45:AE45"/>
    <mergeCell ref="AF45:AG45"/>
    <mergeCell ref="CJ44:CK44"/>
    <mergeCell ref="CL44:CP44"/>
    <mergeCell ref="CQ44:CR44"/>
    <mergeCell ref="CS44:CW44"/>
    <mergeCell ref="CX44:CY44"/>
    <mergeCell ref="CZ44:DB44"/>
    <mergeCell ref="BO44:BP44"/>
    <mergeCell ref="BQ44:BU44"/>
    <mergeCell ref="BV44:BW44"/>
    <mergeCell ref="BX44:CB44"/>
    <mergeCell ref="CC44:CD44"/>
    <mergeCell ref="CE44:CI44"/>
    <mergeCell ref="AT44:AU44"/>
    <mergeCell ref="AV44:AZ44"/>
    <mergeCell ref="BA44:BB44"/>
    <mergeCell ref="BC44:BG44"/>
    <mergeCell ref="BH44:BI44"/>
    <mergeCell ref="BJ44:BN44"/>
    <mergeCell ref="Y44:Z44"/>
    <mergeCell ref="AA44:AE44"/>
    <mergeCell ref="AF44:AG44"/>
    <mergeCell ref="AH44:AL44"/>
    <mergeCell ref="AM44:AN44"/>
    <mergeCell ref="AO44:AS44"/>
    <mergeCell ref="CS43:CW43"/>
    <mergeCell ref="CX43:CY43"/>
    <mergeCell ref="CZ43:DB43"/>
    <mergeCell ref="B44:B45"/>
    <mergeCell ref="C44:E44"/>
    <mergeCell ref="F44:J44"/>
    <mergeCell ref="K44:L44"/>
    <mergeCell ref="M44:Q44"/>
    <mergeCell ref="R44:S44"/>
    <mergeCell ref="T44:X44"/>
    <mergeCell ref="BX43:CB43"/>
    <mergeCell ref="CC43:CD43"/>
    <mergeCell ref="CE43:CI43"/>
    <mergeCell ref="CJ43:CK43"/>
    <mergeCell ref="CL43:CP43"/>
    <mergeCell ref="CQ43:CR43"/>
    <mergeCell ref="BC43:BG43"/>
    <mergeCell ref="BH43:BI43"/>
    <mergeCell ref="BJ43:BN43"/>
    <mergeCell ref="BO43:BP43"/>
    <mergeCell ref="BQ43:BU43"/>
    <mergeCell ref="BV43:BW43"/>
    <mergeCell ref="AH43:AL43"/>
    <mergeCell ref="AM43:AN43"/>
    <mergeCell ref="AO43:AS43"/>
    <mergeCell ref="AT43:AU43"/>
    <mergeCell ref="AV43:AZ43"/>
    <mergeCell ref="BA43:BB43"/>
    <mergeCell ref="CS45:CW45"/>
    <mergeCell ref="CX45:CY45"/>
    <mergeCell ref="C43:E43"/>
    <mergeCell ref="F43:J43"/>
    <mergeCell ref="K43:L43"/>
    <mergeCell ref="M43:Q43"/>
    <mergeCell ref="R43:S43"/>
    <mergeCell ref="T43:X43"/>
    <mergeCell ref="Y43:Z43"/>
    <mergeCell ref="AA43:AE43"/>
    <mergeCell ref="AF43:AG43"/>
    <mergeCell ref="CE42:CI42"/>
    <mergeCell ref="CJ42:CK42"/>
    <mergeCell ref="CL42:CP42"/>
    <mergeCell ref="CQ42:CR42"/>
    <mergeCell ref="CS42:CW42"/>
    <mergeCell ref="CX42:CY42"/>
    <mergeCell ref="BJ42:BN42"/>
    <mergeCell ref="BO42:BP42"/>
    <mergeCell ref="BQ42:BU42"/>
    <mergeCell ref="BV42:BW42"/>
    <mergeCell ref="BX42:CB42"/>
    <mergeCell ref="CC42:CD42"/>
    <mergeCell ref="AO42:AS42"/>
    <mergeCell ref="AT42:AU42"/>
    <mergeCell ref="AV42:AZ42"/>
    <mergeCell ref="BA42:BB42"/>
    <mergeCell ref="BC42:BG42"/>
    <mergeCell ref="BH42:BI42"/>
    <mergeCell ref="T42:X42"/>
    <mergeCell ref="Y42:Z42"/>
    <mergeCell ref="AA42:AE42"/>
    <mergeCell ref="AF42:AG42"/>
    <mergeCell ref="AH42:AL42"/>
    <mergeCell ref="AM42:AN42"/>
    <mergeCell ref="CL41:CP41"/>
    <mergeCell ref="CQ41:CR41"/>
    <mergeCell ref="CS41:CW41"/>
    <mergeCell ref="CX41:CY41"/>
    <mergeCell ref="CZ41:DB41"/>
    <mergeCell ref="C42:E42"/>
    <mergeCell ref="F42:J42"/>
    <mergeCell ref="K42:L42"/>
    <mergeCell ref="M42:Q42"/>
    <mergeCell ref="R42:S42"/>
    <mergeCell ref="BQ41:BU41"/>
    <mergeCell ref="BV41:BW41"/>
    <mergeCell ref="BX41:CB41"/>
    <mergeCell ref="CC41:CD41"/>
    <mergeCell ref="CE41:CI41"/>
    <mergeCell ref="CJ41:CK41"/>
    <mergeCell ref="AV41:AZ41"/>
    <mergeCell ref="BA41:BB41"/>
    <mergeCell ref="BC41:BG41"/>
    <mergeCell ref="BH41:BI41"/>
    <mergeCell ref="BJ41:BN41"/>
    <mergeCell ref="BO41:BP41"/>
    <mergeCell ref="AA41:AE41"/>
    <mergeCell ref="AF41:AG41"/>
    <mergeCell ref="AH41:AL41"/>
    <mergeCell ref="AM41:AN41"/>
    <mergeCell ref="AO41:AS41"/>
    <mergeCell ref="AT41:AU41"/>
    <mergeCell ref="CZ42:DB42"/>
    <mergeCell ref="CZ40:DB40"/>
    <mergeCell ref="C41:E41"/>
    <mergeCell ref="F41:J41"/>
    <mergeCell ref="K41:L41"/>
    <mergeCell ref="M41:Q41"/>
    <mergeCell ref="R41:S41"/>
    <mergeCell ref="T41:X41"/>
    <mergeCell ref="Y41:Z41"/>
    <mergeCell ref="BX40:CB40"/>
    <mergeCell ref="CC40:CD40"/>
    <mergeCell ref="CE40:CI40"/>
    <mergeCell ref="CJ40:CK40"/>
    <mergeCell ref="CL40:CP40"/>
    <mergeCell ref="CQ40:CR40"/>
    <mergeCell ref="BC40:BG40"/>
    <mergeCell ref="BH40:BI40"/>
    <mergeCell ref="BJ40:BN40"/>
    <mergeCell ref="BO40:BP40"/>
    <mergeCell ref="BQ40:BU40"/>
    <mergeCell ref="BV40:BW40"/>
    <mergeCell ref="AH40:AL40"/>
    <mergeCell ref="AM40:AN40"/>
    <mergeCell ref="AO40:AS40"/>
    <mergeCell ref="AT40:AU40"/>
    <mergeCell ref="AV40:AZ40"/>
    <mergeCell ref="BA40:BB40"/>
    <mergeCell ref="K40:L40"/>
    <mergeCell ref="M40:Q40"/>
    <mergeCell ref="R40:S40"/>
    <mergeCell ref="T40:X40"/>
    <mergeCell ref="Y40:Z40"/>
    <mergeCell ref="AA40:AE40"/>
    <mergeCell ref="AF40:AG40"/>
    <mergeCell ref="CE39:CI39"/>
    <mergeCell ref="CJ39:CK39"/>
    <mergeCell ref="CL39:CP39"/>
    <mergeCell ref="CQ39:CR39"/>
    <mergeCell ref="CS39:CW39"/>
    <mergeCell ref="CX39:CY39"/>
    <mergeCell ref="BJ39:BN39"/>
    <mergeCell ref="BO39:BP39"/>
    <mergeCell ref="BQ39:BU39"/>
    <mergeCell ref="BV39:BW39"/>
    <mergeCell ref="BX39:CB39"/>
    <mergeCell ref="CC39:CD39"/>
    <mergeCell ref="AO39:AS39"/>
    <mergeCell ref="AT39:AU39"/>
    <mergeCell ref="AV39:AZ39"/>
    <mergeCell ref="BA39:BB39"/>
    <mergeCell ref="BC39:BG39"/>
    <mergeCell ref="BH39:BI39"/>
    <mergeCell ref="T39:X39"/>
    <mergeCell ref="Y39:Z39"/>
    <mergeCell ref="AA39:AE39"/>
    <mergeCell ref="AF39:AG39"/>
    <mergeCell ref="CS40:CW40"/>
    <mergeCell ref="CX40:CY40"/>
    <mergeCell ref="AM39:AN39"/>
    <mergeCell ref="CQ38:CR38"/>
    <mergeCell ref="CS38:CW38"/>
    <mergeCell ref="CX38:CY38"/>
    <mergeCell ref="CZ38:DB38"/>
    <mergeCell ref="DD38:DD43"/>
    <mergeCell ref="C39:E39"/>
    <mergeCell ref="F39:J39"/>
    <mergeCell ref="K39:L39"/>
    <mergeCell ref="M39:Q39"/>
    <mergeCell ref="R39:S39"/>
    <mergeCell ref="BV38:BW38"/>
    <mergeCell ref="BX38:CB38"/>
    <mergeCell ref="CC38:CD38"/>
    <mergeCell ref="CE38:CI38"/>
    <mergeCell ref="CJ38:CK38"/>
    <mergeCell ref="CL38:CP38"/>
    <mergeCell ref="BA38:BB38"/>
    <mergeCell ref="BC38:BG38"/>
    <mergeCell ref="BH38:BI38"/>
    <mergeCell ref="BJ38:BN38"/>
    <mergeCell ref="BO38:BP38"/>
    <mergeCell ref="BQ38:BU38"/>
    <mergeCell ref="AF38:AG38"/>
    <mergeCell ref="AH38:AL38"/>
    <mergeCell ref="AM38:AN38"/>
    <mergeCell ref="AO38:AS38"/>
    <mergeCell ref="AT38:AU38"/>
    <mergeCell ref="AV38:AZ38"/>
    <mergeCell ref="CZ39:DB39"/>
    <mergeCell ref="C40:E40"/>
    <mergeCell ref="F40:J40"/>
    <mergeCell ref="B38:B43"/>
    <mergeCell ref="C38:E38"/>
    <mergeCell ref="F38:J38"/>
    <mergeCell ref="K38:L38"/>
    <mergeCell ref="M38:Q38"/>
    <mergeCell ref="R38:S38"/>
    <mergeCell ref="T38:X38"/>
    <mergeCell ref="Y38:Z38"/>
    <mergeCell ref="AA38:AE38"/>
    <mergeCell ref="CJ37:CK37"/>
    <mergeCell ref="CL37:CP37"/>
    <mergeCell ref="CQ37:CR37"/>
    <mergeCell ref="CS37:CW37"/>
    <mergeCell ref="CX37:CY37"/>
    <mergeCell ref="CZ37:DB37"/>
    <mergeCell ref="BO37:BP37"/>
    <mergeCell ref="BQ37:BU37"/>
    <mergeCell ref="BV37:BW37"/>
    <mergeCell ref="BX37:CB37"/>
    <mergeCell ref="CC37:CD37"/>
    <mergeCell ref="CE37:CI37"/>
    <mergeCell ref="AT37:AU37"/>
    <mergeCell ref="AV37:AZ37"/>
    <mergeCell ref="BA37:BB37"/>
    <mergeCell ref="BC37:BG37"/>
    <mergeCell ref="BH37:BI37"/>
    <mergeCell ref="BJ37:BN37"/>
    <mergeCell ref="Y37:Z37"/>
    <mergeCell ref="AA37:AE37"/>
    <mergeCell ref="AF37:AG37"/>
    <mergeCell ref="AH37:AL37"/>
    <mergeCell ref="AH39:AL39"/>
    <mergeCell ref="F37:J37"/>
    <mergeCell ref="K37:L37"/>
    <mergeCell ref="M37:Q37"/>
    <mergeCell ref="R37:S37"/>
    <mergeCell ref="T37:X37"/>
    <mergeCell ref="CL36:CP36"/>
    <mergeCell ref="CQ36:CR36"/>
    <mergeCell ref="CS36:CW36"/>
    <mergeCell ref="CX36:CY36"/>
    <mergeCell ref="CZ36:DB36"/>
    <mergeCell ref="DD36:DE36"/>
    <mergeCell ref="BQ36:BU36"/>
    <mergeCell ref="BV36:BW36"/>
    <mergeCell ref="BX36:CB36"/>
    <mergeCell ref="CC36:CD36"/>
    <mergeCell ref="CE36:CI36"/>
    <mergeCell ref="CJ36:CK36"/>
    <mergeCell ref="AV36:AZ36"/>
    <mergeCell ref="BA36:BB36"/>
    <mergeCell ref="BC36:BG36"/>
    <mergeCell ref="BH36:BI36"/>
    <mergeCell ref="BJ36:BN36"/>
    <mergeCell ref="BO36:BP36"/>
    <mergeCell ref="AA36:AE36"/>
    <mergeCell ref="AF36:AG36"/>
    <mergeCell ref="AH36:AL36"/>
    <mergeCell ref="AM36:AN36"/>
    <mergeCell ref="AO36:AS36"/>
    <mergeCell ref="AT36:AU36"/>
    <mergeCell ref="DD37:DE37"/>
    <mergeCell ref="CJ35:CK35"/>
    <mergeCell ref="CZ35:DB35"/>
    <mergeCell ref="DD35:DE35"/>
    <mergeCell ref="B36:E36"/>
    <mergeCell ref="F36:J36"/>
    <mergeCell ref="K36:L36"/>
    <mergeCell ref="M36:Q36"/>
    <mergeCell ref="R36:S36"/>
    <mergeCell ref="T36:X36"/>
    <mergeCell ref="Y36:Z36"/>
    <mergeCell ref="BO35:BP35"/>
    <mergeCell ref="BQ35:BU35"/>
    <mergeCell ref="BV35:BW35"/>
    <mergeCell ref="BX35:CB35"/>
    <mergeCell ref="CC35:CD35"/>
    <mergeCell ref="CE35:CI35"/>
    <mergeCell ref="AT35:AU35"/>
    <mergeCell ref="AV35:AZ35"/>
    <mergeCell ref="BA35:BB35"/>
    <mergeCell ref="BC35:BG35"/>
    <mergeCell ref="BH35:BI35"/>
    <mergeCell ref="BJ35:BN35"/>
    <mergeCell ref="Y35:Z35"/>
    <mergeCell ref="AA35:AE35"/>
    <mergeCell ref="AF35:AG35"/>
    <mergeCell ref="AH35:AL35"/>
    <mergeCell ref="AM35:AN35"/>
    <mergeCell ref="AO35:AS35"/>
    <mergeCell ref="A35:A45"/>
    <mergeCell ref="B35:E35"/>
    <mergeCell ref="F35:J35"/>
    <mergeCell ref="K35:L35"/>
    <mergeCell ref="M35:Q35"/>
    <mergeCell ref="R35:S35"/>
    <mergeCell ref="T35:X35"/>
    <mergeCell ref="BO34:BP34"/>
    <mergeCell ref="BQ34:BU34"/>
    <mergeCell ref="BV34:BW34"/>
    <mergeCell ref="BX34:CB34"/>
    <mergeCell ref="CC34:CD34"/>
    <mergeCell ref="CE34:CI34"/>
    <mergeCell ref="AT34:AU34"/>
    <mergeCell ref="AV34:AZ34"/>
    <mergeCell ref="BA34:BB34"/>
    <mergeCell ref="BC34:BG34"/>
    <mergeCell ref="BH34:BI34"/>
    <mergeCell ref="BJ34:BN34"/>
    <mergeCell ref="Y34:Z34"/>
    <mergeCell ref="AA34:AE34"/>
    <mergeCell ref="AF34:AG34"/>
    <mergeCell ref="AH34:AL34"/>
    <mergeCell ref="AM34:AN34"/>
    <mergeCell ref="AO34:AS34"/>
    <mergeCell ref="B34:E34"/>
    <mergeCell ref="F34:J34"/>
    <mergeCell ref="K34:L34"/>
    <mergeCell ref="M34:Q34"/>
    <mergeCell ref="AM37:AN37"/>
    <mergeCell ref="AO37:AS37"/>
    <mergeCell ref="B37:E37"/>
    <mergeCell ref="R34:S34"/>
    <mergeCell ref="T34:X34"/>
    <mergeCell ref="BX33:CB33"/>
    <mergeCell ref="CC33:CD33"/>
    <mergeCell ref="CE33:CI33"/>
    <mergeCell ref="CJ33:CK33"/>
    <mergeCell ref="CZ33:DB33"/>
    <mergeCell ref="DD33:DE33"/>
    <mergeCell ref="BC33:BG33"/>
    <mergeCell ref="BH33:BI33"/>
    <mergeCell ref="BJ33:BN33"/>
    <mergeCell ref="BO33:BP33"/>
    <mergeCell ref="BQ33:BU33"/>
    <mergeCell ref="BV33:BW33"/>
    <mergeCell ref="AH33:AL33"/>
    <mergeCell ref="AM33:AN33"/>
    <mergeCell ref="AO33:AS33"/>
    <mergeCell ref="AT33:AU33"/>
    <mergeCell ref="AV33:AZ33"/>
    <mergeCell ref="BA33:BB33"/>
    <mergeCell ref="CJ34:CK34"/>
    <mergeCell ref="CZ34:DB34"/>
    <mergeCell ref="DD34:DE34"/>
    <mergeCell ref="B33:C33"/>
    <mergeCell ref="F33:J33"/>
    <mergeCell ref="K33:L33"/>
    <mergeCell ref="M33:Q33"/>
    <mergeCell ref="R33:S33"/>
    <mergeCell ref="T33:X33"/>
    <mergeCell ref="Y33:Z33"/>
    <mergeCell ref="AA33:AE33"/>
    <mergeCell ref="AF33:AG33"/>
    <mergeCell ref="BV32:BW32"/>
    <mergeCell ref="BX32:CB32"/>
    <mergeCell ref="CC32:CD32"/>
    <mergeCell ref="CE32:CI32"/>
    <mergeCell ref="CJ32:CK32"/>
    <mergeCell ref="CZ32:DB32"/>
    <mergeCell ref="BA32:BB32"/>
    <mergeCell ref="BC32:BG32"/>
    <mergeCell ref="BH32:BI32"/>
    <mergeCell ref="BJ32:BN32"/>
    <mergeCell ref="BO32:BP32"/>
    <mergeCell ref="BQ32:BU32"/>
    <mergeCell ref="AF32:AG32"/>
    <mergeCell ref="AH32:AL32"/>
    <mergeCell ref="AM32:AN32"/>
    <mergeCell ref="AO32:AS32"/>
    <mergeCell ref="AT32:AU32"/>
    <mergeCell ref="AV32:AZ32"/>
    <mergeCell ref="CZ31:DB31"/>
    <mergeCell ref="DD31:DE31"/>
    <mergeCell ref="B32:C32"/>
    <mergeCell ref="F32:J32"/>
    <mergeCell ref="K32:L32"/>
    <mergeCell ref="M32:Q32"/>
    <mergeCell ref="R32:S32"/>
    <mergeCell ref="T32:X32"/>
    <mergeCell ref="Y32:Z32"/>
    <mergeCell ref="AA32:AE32"/>
    <mergeCell ref="BQ31:BU31"/>
    <mergeCell ref="BV31:BW31"/>
    <mergeCell ref="BX31:CB31"/>
    <mergeCell ref="CC31:CD31"/>
    <mergeCell ref="CE31:CI31"/>
    <mergeCell ref="CJ31:CK31"/>
    <mergeCell ref="AV31:AZ31"/>
    <mergeCell ref="BA31:BB31"/>
    <mergeCell ref="BC31:BG31"/>
    <mergeCell ref="BH31:BI31"/>
    <mergeCell ref="BJ31:BN31"/>
    <mergeCell ref="BO31:BP31"/>
    <mergeCell ref="AA31:AE31"/>
    <mergeCell ref="AF31:AG31"/>
    <mergeCell ref="AH31:AL31"/>
    <mergeCell ref="AM31:AN31"/>
    <mergeCell ref="AO31:AS31"/>
    <mergeCell ref="AT31:AU31"/>
    <mergeCell ref="DD32:DE32"/>
    <mergeCell ref="B31:C31"/>
    <mergeCell ref="F31:J31"/>
    <mergeCell ref="K31:L31"/>
    <mergeCell ref="M31:Q31"/>
    <mergeCell ref="R31:S31"/>
    <mergeCell ref="T31:X31"/>
    <mergeCell ref="Y31:Z31"/>
    <mergeCell ref="BO30:BP30"/>
    <mergeCell ref="BQ30:BU30"/>
    <mergeCell ref="BV30:BW30"/>
    <mergeCell ref="BX30:CB30"/>
    <mergeCell ref="CC30:CD30"/>
    <mergeCell ref="CE30:CI30"/>
    <mergeCell ref="AT30:AU30"/>
    <mergeCell ref="AV30:AZ30"/>
    <mergeCell ref="BA30:BB30"/>
    <mergeCell ref="BC30:BG30"/>
    <mergeCell ref="BH30:BI30"/>
    <mergeCell ref="BJ30:BN30"/>
    <mergeCell ref="Y30:Z30"/>
    <mergeCell ref="AA30:AE30"/>
    <mergeCell ref="AF30:AG30"/>
    <mergeCell ref="AH30:AL30"/>
    <mergeCell ref="AM30:AN30"/>
    <mergeCell ref="AO30:AS30"/>
    <mergeCell ref="B30:E30"/>
    <mergeCell ref="F30:J30"/>
    <mergeCell ref="K30:L30"/>
    <mergeCell ref="M30:Q30"/>
    <mergeCell ref="R30:S30"/>
    <mergeCell ref="T30:X30"/>
    <mergeCell ref="BX29:CB29"/>
    <mergeCell ref="CC29:CD29"/>
    <mergeCell ref="CE29:CI29"/>
    <mergeCell ref="CJ29:CK29"/>
    <mergeCell ref="CZ29:DB29"/>
    <mergeCell ref="DD29:DE29"/>
    <mergeCell ref="BC29:BG29"/>
    <mergeCell ref="BH29:BI29"/>
    <mergeCell ref="BJ29:BN29"/>
    <mergeCell ref="BO29:BP29"/>
    <mergeCell ref="BQ29:BU29"/>
    <mergeCell ref="BV29:BW29"/>
    <mergeCell ref="AH29:AL29"/>
    <mergeCell ref="AM29:AN29"/>
    <mergeCell ref="AO29:AS29"/>
    <mergeCell ref="AT29:AU29"/>
    <mergeCell ref="AV29:AZ29"/>
    <mergeCell ref="BA29:BB29"/>
    <mergeCell ref="CJ30:CK30"/>
    <mergeCell ref="CZ30:DB30"/>
    <mergeCell ref="DD30:DE30"/>
    <mergeCell ref="B29:C29"/>
    <mergeCell ref="F29:J29"/>
    <mergeCell ref="K29:L29"/>
    <mergeCell ref="M29:Q29"/>
    <mergeCell ref="R29:S29"/>
    <mergeCell ref="T29:X29"/>
    <mergeCell ref="Y29:Z29"/>
    <mergeCell ref="AA29:AE29"/>
    <mergeCell ref="AF29:AG29"/>
    <mergeCell ref="BV28:BW28"/>
    <mergeCell ref="BX28:CB28"/>
    <mergeCell ref="CC28:CD28"/>
    <mergeCell ref="CE28:CI28"/>
    <mergeCell ref="CJ28:CK28"/>
    <mergeCell ref="CZ28:DB28"/>
    <mergeCell ref="BA28:BB28"/>
    <mergeCell ref="BC28:BG28"/>
    <mergeCell ref="BH28:BI28"/>
    <mergeCell ref="BJ28:BN28"/>
    <mergeCell ref="BO28:BP28"/>
    <mergeCell ref="BQ28:BU28"/>
    <mergeCell ref="AF28:AG28"/>
    <mergeCell ref="AH28:AL28"/>
    <mergeCell ref="AM28:AN28"/>
    <mergeCell ref="AO28:AS28"/>
    <mergeCell ref="AT28:AU28"/>
    <mergeCell ref="AV28:AZ28"/>
    <mergeCell ref="CZ27:DB27"/>
    <mergeCell ref="DD27:DE27"/>
    <mergeCell ref="B28:E28"/>
    <mergeCell ref="F28:J28"/>
    <mergeCell ref="K28:L28"/>
    <mergeCell ref="M28:Q28"/>
    <mergeCell ref="R28:S28"/>
    <mergeCell ref="T28:X28"/>
    <mergeCell ref="Y28:Z28"/>
    <mergeCell ref="AA28:AE28"/>
    <mergeCell ref="BQ27:BU27"/>
    <mergeCell ref="BV27:BW27"/>
    <mergeCell ref="BX27:CB27"/>
    <mergeCell ref="CC27:CD27"/>
    <mergeCell ref="CE27:CI27"/>
    <mergeCell ref="CJ27:CK27"/>
    <mergeCell ref="AV27:AZ27"/>
    <mergeCell ref="BA27:BB27"/>
    <mergeCell ref="BC27:BG27"/>
    <mergeCell ref="BH27:BI27"/>
    <mergeCell ref="BJ27:BN27"/>
    <mergeCell ref="BO27:BP27"/>
    <mergeCell ref="AA27:AE27"/>
    <mergeCell ref="AF27:AG27"/>
    <mergeCell ref="AH27:AL27"/>
    <mergeCell ref="AM27:AN27"/>
    <mergeCell ref="AO27:AS27"/>
    <mergeCell ref="AT27:AU27"/>
    <mergeCell ref="DD28:DE28"/>
    <mergeCell ref="B27:C27"/>
    <mergeCell ref="F27:J27"/>
    <mergeCell ref="K27:L27"/>
    <mergeCell ref="M27:Q27"/>
    <mergeCell ref="R27:S27"/>
    <mergeCell ref="T27:X27"/>
    <mergeCell ref="Y27:Z27"/>
    <mergeCell ref="BO26:BP26"/>
    <mergeCell ref="BQ26:BU26"/>
    <mergeCell ref="BV26:BW26"/>
    <mergeCell ref="BX26:CB26"/>
    <mergeCell ref="CC26:CD26"/>
    <mergeCell ref="CE26:CI26"/>
    <mergeCell ref="AT26:AU26"/>
    <mergeCell ref="AV26:AZ26"/>
    <mergeCell ref="BA26:BB26"/>
    <mergeCell ref="BC26:BG26"/>
    <mergeCell ref="BH26:BI26"/>
    <mergeCell ref="BJ26:BN26"/>
    <mergeCell ref="Y26:Z26"/>
    <mergeCell ref="AA26:AE26"/>
    <mergeCell ref="AF26:AG26"/>
    <mergeCell ref="AH26:AL26"/>
    <mergeCell ref="AM26:AN26"/>
    <mergeCell ref="AO26:AS26"/>
    <mergeCell ref="B26:E26"/>
    <mergeCell ref="F26:J26"/>
    <mergeCell ref="K26:L26"/>
    <mergeCell ref="M26:Q26"/>
    <mergeCell ref="R26:S26"/>
    <mergeCell ref="T26:X26"/>
    <mergeCell ref="BX25:CB25"/>
    <mergeCell ref="CC25:CD25"/>
    <mergeCell ref="CE25:CI25"/>
    <mergeCell ref="CJ25:CK25"/>
    <mergeCell ref="CZ25:DC25"/>
    <mergeCell ref="DD25:DE25"/>
    <mergeCell ref="BC25:BG25"/>
    <mergeCell ref="BH25:BI25"/>
    <mergeCell ref="BJ25:BN25"/>
    <mergeCell ref="BO25:BP25"/>
    <mergeCell ref="BQ25:BU25"/>
    <mergeCell ref="BV25:BW25"/>
    <mergeCell ref="AH25:AL25"/>
    <mergeCell ref="AM25:AN25"/>
    <mergeCell ref="AO25:AS25"/>
    <mergeCell ref="AT25:AU25"/>
    <mergeCell ref="AV25:AZ25"/>
    <mergeCell ref="BA25:BB25"/>
    <mergeCell ref="CJ26:CK26"/>
    <mergeCell ref="CZ26:DB26"/>
    <mergeCell ref="DD26:DE26"/>
    <mergeCell ref="B25:E25"/>
    <mergeCell ref="F25:J25"/>
    <mergeCell ref="K25:L25"/>
    <mergeCell ref="M25:Q25"/>
    <mergeCell ref="R25:S25"/>
    <mergeCell ref="T25:X25"/>
    <mergeCell ref="Y25:Z25"/>
    <mergeCell ref="AA25:AE25"/>
    <mergeCell ref="AF25:AG25"/>
    <mergeCell ref="BQ24:BU24"/>
    <mergeCell ref="BV24:BW24"/>
    <mergeCell ref="BX24:CB24"/>
    <mergeCell ref="CC24:CD24"/>
    <mergeCell ref="CE24:CI24"/>
    <mergeCell ref="CJ24:CK24"/>
    <mergeCell ref="AV24:AZ24"/>
    <mergeCell ref="BA24:BB24"/>
    <mergeCell ref="BC24:BG24"/>
    <mergeCell ref="BH24:BI24"/>
    <mergeCell ref="BJ24:BN24"/>
    <mergeCell ref="BO24:BP24"/>
    <mergeCell ref="AA24:AE24"/>
    <mergeCell ref="AF24:AG24"/>
    <mergeCell ref="AH24:AL24"/>
    <mergeCell ref="AM24:AN24"/>
    <mergeCell ref="AO24:AS24"/>
    <mergeCell ref="AT24:AU24"/>
    <mergeCell ref="CJ23:CK23"/>
    <mergeCell ref="CZ23:DB23"/>
    <mergeCell ref="DD23:DD24"/>
    <mergeCell ref="C24:E24"/>
    <mergeCell ref="F24:J24"/>
    <mergeCell ref="K24:L24"/>
    <mergeCell ref="M24:Q24"/>
    <mergeCell ref="R24:S24"/>
    <mergeCell ref="T24:X24"/>
    <mergeCell ref="Y24:Z24"/>
    <mergeCell ref="BO23:BP23"/>
    <mergeCell ref="BQ23:BU23"/>
    <mergeCell ref="BV23:BW23"/>
    <mergeCell ref="BX23:CB23"/>
    <mergeCell ref="CC23:CD23"/>
    <mergeCell ref="CE23:CI23"/>
    <mergeCell ref="AT23:AU23"/>
    <mergeCell ref="AV23:AZ23"/>
    <mergeCell ref="BA23:BB23"/>
    <mergeCell ref="BC23:BG23"/>
    <mergeCell ref="BH23:BI23"/>
    <mergeCell ref="BJ23:BN23"/>
    <mergeCell ref="Y23:Z23"/>
    <mergeCell ref="AA23:AE23"/>
    <mergeCell ref="AF23:AG23"/>
    <mergeCell ref="AH23:AL23"/>
    <mergeCell ref="AM23:AN23"/>
    <mergeCell ref="AO23:AS23"/>
    <mergeCell ref="CZ24:DB24"/>
    <mergeCell ref="B23:B24"/>
    <mergeCell ref="C23:E23"/>
    <mergeCell ref="F23:J23"/>
    <mergeCell ref="K23:L23"/>
    <mergeCell ref="M23:Q23"/>
    <mergeCell ref="R23:S23"/>
    <mergeCell ref="T23:X23"/>
    <mergeCell ref="BJ22:BN22"/>
    <mergeCell ref="BO22:BP22"/>
    <mergeCell ref="BQ22:BU22"/>
    <mergeCell ref="BV22:BW22"/>
    <mergeCell ref="BX22:CB22"/>
    <mergeCell ref="CC22:CD22"/>
    <mergeCell ref="AO22:AS22"/>
    <mergeCell ref="AT22:AU22"/>
    <mergeCell ref="AV22:AZ22"/>
    <mergeCell ref="BA22:BB22"/>
    <mergeCell ref="BC22:BG22"/>
    <mergeCell ref="BH22:BI22"/>
    <mergeCell ref="T22:X22"/>
    <mergeCell ref="Y22:Z22"/>
    <mergeCell ref="AA22:AE22"/>
    <mergeCell ref="AF22:AG22"/>
    <mergeCell ref="AH22:AL22"/>
    <mergeCell ref="AM22:AN22"/>
    <mergeCell ref="B19:B22"/>
    <mergeCell ref="C19:E19"/>
    <mergeCell ref="F19:J19"/>
    <mergeCell ref="K19:L19"/>
    <mergeCell ref="M19:Q19"/>
    <mergeCell ref="R19:S19"/>
    <mergeCell ref="T19:X19"/>
    <mergeCell ref="CZ21:DB21"/>
    <mergeCell ref="C22:E22"/>
    <mergeCell ref="F22:J22"/>
    <mergeCell ref="K22:L22"/>
    <mergeCell ref="M22:Q22"/>
    <mergeCell ref="R22:S22"/>
    <mergeCell ref="BC21:BG21"/>
    <mergeCell ref="BH21:BI21"/>
    <mergeCell ref="BJ21:BN21"/>
    <mergeCell ref="BO21:BP21"/>
    <mergeCell ref="BQ21:BU21"/>
    <mergeCell ref="BV21:BW21"/>
    <mergeCell ref="AH21:AL21"/>
    <mergeCell ref="AM21:AN21"/>
    <mergeCell ref="AO21:AS21"/>
    <mergeCell ref="AT21:AU21"/>
    <mergeCell ref="AV21:AZ21"/>
    <mergeCell ref="BA21:BB21"/>
    <mergeCell ref="CE22:CI22"/>
    <mergeCell ref="CJ22:CK22"/>
    <mergeCell ref="CZ22:DB22"/>
    <mergeCell ref="Y21:Z21"/>
    <mergeCell ref="AA21:AE21"/>
    <mergeCell ref="AF21:AG21"/>
    <mergeCell ref="BX21:CB21"/>
    <mergeCell ref="CC21:CD21"/>
    <mergeCell ref="CE21:CI21"/>
    <mergeCell ref="CJ21:CK21"/>
    <mergeCell ref="BQ20:BU20"/>
    <mergeCell ref="BV20:BW20"/>
    <mergeCell ref="BX20:CB20"/>
    <mergeCell ref="CC20:CD20"/>
    <mergeCell ref="CE20:CI20"/>
    <mergeCell ref="CJ20:CK20"/>
    <mergeCell ref="AV20:AZ20"/>
    <mergeCell ref="BA20:BB20"/>
    <mergeCell ref="BC20:BG20"/>
    <mergeCell ref="BH20:BI20"/>
    <mergeCell ref="BJ20:BN20"/>
    <mergeCell ref="BO20:BP20"/>
    <mergeCell ref="AA20:AE20"/>
    <mergeCell ref="AF20:AG20"/>
    <mergeCell ref="AH20:AL20"/>
    <mergeCell ref="AM20:AN20"/>
    <mergeCell ref="AO20:AS20"/>
    <mergeCell ref="AT20:AU20"/>
    <mergeCell ref="CJ19:CK19"/>
    <mergeCell ref="CZ19:DB19"/>
    <mergeCell ref="DD19:DD22"/>
    <mergeCell ref="C20:E20"/>
    <mergeCell ref="F20:J20"/>
    <mergeCell ref="K20:L20"/>
    <mergeCell ref="M20:Q20"/>
    <mergeCell ref="R20:S20"/>
    <mergeCell ref="T20:X20"/>
    <mergeCell ref="Y20:Z20"/>
    <mergeCell ref="BO19:BP19"/>
    <mergeCell ref="BQ19:BU19"/>
    <mergeCell ref="BV19:BW19"/>
    <mergeCell ref="BX19:CB19"/>
    <mergeCell ref="CC19:CD19"/>
    <mergeCell ref="CE19:CI19"/>
    <mergeCell ref="AT19:AU19"/>
    <mergeCell ref="AV19:AZ19"/>
    <mergeCell ref="BA19:BB19"/>
    <mergeCell ref="BC19:BG19"/>
    <mergeCell ref="BH19:BI19"/>
    <mergeCell ref="BJ19:BN19"/>
    <mergeCell ref="Y19:Z19"/>
    <mergeCell ref="AA19:AE19"/>
    <mergeCell ref="AF19:AG19"/>
    <mergeCell ref="AH19:AL19"/>
    <mergeCell ref="AM19:AN19"/>
    <mergeCell ref="AO19:AS19"/>
    <mergeCell ref="CZ20:DB20"/>
    <mergeCell ref="C21:E21"/>
    <mergeCell ref="F21:J21"/>
    <mergeCell ref="K21:L21"/>
    <mergeCell ref="BO18:BP18"/>
    <mergeCell ref="BQ18:BU18"/>
    <mergeCell ref="BV18:BW18"/>
    <mergeCell ref="BX18:CB18"/>
    <mergeCell ref="CC18:CD18"/>
    <mergeCell ref="CE18:CI18"/>
    <mergeCell ref="AT18:AU18"/>
    <mergeCell ref="AV18:AZ18"/>
    <mergeCell ref="BA18:BB18"/>
    <mergeCell ref="BC18:BG18"/>
    <mergeCell ref="BH18:BI18"/>
    <mergeCell ref="BJ18:BN18"/>
    <mergeCell ref="Y18:Z18"/>
    <mergeCell ref="AA18:AE18"/>
    <mergeCell ref="AF18:AG18"/>
    <mergeCell ref="AH18:AL18"/>
    <mergeCell ref="AM18:AN18"/>
    <mergeCell ref="AO18:AS18"/>
    <mergeCell ref="B18:E18"/>
    <mergeCell ref="F18:J18"/>
    <mergeCell ref="K18:L18"/>
    <mergeCell ref="M18:Q18"/>
    <mergeCell ref="M21:Q21"/>
    <mergeCell ref="R21:S21"/>
    <mergeCell ref="T21:X21"/>
    <mergeCell ref="R18:S18"/>
    <mergeCell ref="T18:X18"/>
    <mergeCell ref="BX17:CB17"/>
    <mergeCell ref="CC17:CD17"/>
    <mergeCell ref="CE17:CI17"/>
    <mergeCell ref="CJ17:CK17"/>
    <mergeCell ref="CZ17:DB17"/>
    <mergeCell ref="DD17:DE17"/>
    <mergeCell ref="BC17:BG17"/>
    <mergeCell ref="BH17:BI17"/>
    <mergeCell ref="BJ17:BN17"/>
    <mergeCell ref="BO17:BP17"/>
    <mergeCell ref="BQ17:BU17"/>
    <mergeCell ref="BV17:BW17"/>
    <mergeCell ref="AH17:AL17"/>
    <mergeCell ref="AM17:AN17"/>
    <mergeCell ref="AO17:AS17"/>
    <mergeCell ref="AT17:AU17"/>
    <mergeCell ref="AV17:AZ17"/>
    <mergeCell ref="BA17:BB17"/>
    <mergeCell ref="CJ18:CK18"/>
    <mergeCell ref="CZ18:DB18"/>
    <mergeCell ref="DD18:DE18"/>
    <mergeCell ref="B17:E17"/>
    <mergeCell ref="F17:J17"/>
    <mergeCell ref="K17:L17"/>
    <mergeCell ref="M17:Q17"/>
    <mergeCell ref="R17:S17"/>
    <mergeCell ref="T17:X17"/>
    <mergeCell ref="Y17:Z17"/>
    <mergeCell ref="AA17:AE17"/>
    <mergeCell ref="AF17:AG17"/>
    <mergeCell ref="BV16:BW16"/>
    <mergeCell ref="BX16:CB16"/>
    <mergeCell ref="CC16:CD16"/>
    <mergeCell ref="CE16:CI16"/>
    <mergeCell ref="CJ16:CK16"/>
    <mergeCell ref="CZ16:DB16"/>
    <mergeCell ref="BA16:BB16"/>
    <mergeCell ref="BC16:BG16"/>
    <mergeCell ref="BH16:BI16"/>
    <mergeCell ref="BJ16:BN16"/>
    <mergeCell ref="BO16:BP16"/>
    <mergeCell ref="BQ16:BU16"/>
    <mergeCell ref="AF16:AG16"/>
    <mergeCell ref="AH16:AL16"/>
    <mergeCell ref="AM16:AN16"/>
    <mergeCell ref="AO16:AS16"/>
    <mergeCell ref="AT16:AU16"/>
    <mergeCell ref="AV16:AZ16"/>
    <mergeCell ref="CZ15:DB15"/>
    <mergeCell ref="DD15:DE15"/>
    <mergeCell ref="B16:E16"/>
    <mergeCell ref="F16:J16"/>
    <mergeCell ref="K16:L16"/>
    <mergeCell ref="M16:Q16"/>
    <mergeCell ref="R16:S16"/>
    <mergeCell ref="T16:X16"/>
    <mergeCell ref="Y16:Z16"/>
    <mergeCell ref="AA16:AE16"/>
    <mergeCell ref="BQ15:BU15"/>
    <mergeCell ref="BV15:BW15"/>
    <mergeCell ref="BX15:CB15"/>
    <mergeCell ref="CC15:CD15"/>
    <mergeCell ref="CE15:CI15"/>
    <mergeCell ref="CJ15:CK15"/>
    <mergeCell ref="AV15:AZ15"/>
    <mergeCell ref="BA15:BB15"/>
    <mergeCell ref="BC15:BG15"/>
    <mergeCell ref="BH15:BI15"/>
    <mergeCell ref="BJ15:BN15"/>
    <mergeCell ref="BO15:BP15"/>
    <mergeCell ref="AA15:AE15"/>
    <mergeCell ref="AF15:AG15"/>
    <mergeCell ref="AH15:AL15"/>
    <mergeCell ref="AM15:AN15"/>
    <mergeCell ref="AO15:AS15"/>
    <mergeCell ref="AT15:AU15"/>
    <mergeCell ref="DD16:DE16"/>
    <mergeCell ref="CJ14:CK14"/>
    <mergeCell ref="CZ14:DB14"/>
    <mergeCell ref="DD14:DE14"/>
    <mergeCell ref="B15:E15"/>
    <mergeCell ref="F15:J15"/>
    <mergeCell ref="K15:L15"/>
    <mergeCell ref="M15:Q15"/>
    <mergeCell ref="R15:S15"/>
    <mergeCell ref="T15:X15"/>
    <mergeCell ref="Y15:Z15"/>
    <mergeCell ref="BO14:BP14"/>
    <mergeCell ref="BQ14:BU14"/>
    <mergeCell ref="BV14:BW14"/>
    <mergeCell ref="BX14:CB14"/>
    <mergeCell ref="CC14:CD14"/>
    <mergeCell ref="CE14:CI14"/>
    <mergeCell ref="AT14:AU14"/>
    <mergeCell ref="AV14:AZ14"/>
    <mergeCell ref="BA14:BB14"/>
    <mergeCell ref="BC14:BG14"/>
    <mergeCell ref="BH14:BI14"/>
    <mergeCell ref="BJ14:BN14"/>
    <mergeCell ref="Y14:Z14"/>
    <mergeCell ref="AA14:AE14"/>
    <mergeCell ref="AF14:AG14"/>
    <mergeCell ref="AH14:AL14"/>
    <mergeCell ref="AM14:AN14"/>
    <mergeCell ref="AO14:AS14"/>
    <mergeCell ref="B14:E14"/>
    <mergeCell ref="F14:J14"/>
    <mergeCell ref="K14:L14"/>
    <mergeCell ref="M14:Q14"/>
    <mergeCell ref="R14:S14"/>
    <mergeCell ref="T14:X14"/>
    <mergeCell ref="CA13:CB13"/>
    <mergeCell ref="CC13:CD13"/>
    <mergeCell ref="CE13:CF13"/>
    <mergeCell ref="CH13:CI13"/>
    <mergeCell ref="CJ13:CK13"/>
    <mergeCell ref="DD13:DE13"/>
    <mergeCell ref="BM13:BN13"/>
    <mergeCell ref="BO13:BP13"/>
    <mergeCell ref="BQ13:BR13"/>
    <mergeCell ref="BT13:BU13"/>
    <mergeCell ref="BV13:BW13"/>
    <mergeCell ref="BX13:BY13"/>
    <mergeCell ref="AY13:AZ13"/>
    <mergeCell ref="BA13:BB13"/>
    <mergeCell ref="BC13:BD13"/>
    <mergeCell ref="BF13:BG13"/>
    <mergeCell ref="BH13:BI13"/>
    <mergeCell ref="BJ13:BK13"/>
    <mergeCell ref="AK13:AL13"/>
    <mergeCell ref="AM13:AN13"/>
    <mergeCell ref="AO13:AP13"/>
    <mergeCell ref="AR13:AS13"/>
    <mergeCell ref="AT13:AU13"/>
    <mergeCell ref="AV13:AW13"/>
    <mergeCell ref="W13:X13"/>
    <mergeCell ref="Y13:Z13"/>
    <mergeCell ref="AA13:AB13"/>
    <mergeCell ref="AD13:AE13"/>
    <mergeCell ref="AF13:AG13"/>
    <mergeCell ref="AH13:AI13"/>
    <mergeCell ref="CJ12:CK12"/>
    <mergeCell ref="DD12:DE12"/>
    <mergeCell ref="B13:E13"/>
    <mergeCell ref="F13:G13"/>
    <mergeCell ref="I13:J13"/>
    <mergeCell ref="K13:L13"/>
    <mergeCell ref="M13:N13"/>
    <mergeCell ref="P13:Q13"/>
    <mergeCell ref="R13:S13"/>
    <mergeCell ref="T13:U13"/>
    <mergeCell ref="BV12:BW12"/>
    <mergeCell ref="BX12:BY12"/>
    <mergeCell ref="CA12:CB12"/>
    <mergeCell ref="CC12:CD12"/>
    <mergeCell ref="CE12:CF12"/>
    <mergeCell ref="CH12:CI12"/>
    <mergeCell ref="BH12:BI12"/>
    <mergeCell ref="BJ12:BK12"/>
    <mergeCell ref="BM12:BN12"/>
    <mergeCell ref="BO12:BP12"/>
    <mergeCell ref="BQ12:BR12"/>
    <mergeCell ref="BT12:BU12"/>
    <mergeCell ref="AT12:AU12"/>
    <mergeCell ref="AV12:AW12"/>
    <mergeCell ref="AY12:AZ12"/>
    <mergeCell ref="BA12:BB12"/>
    <mergeCell ref="BC12:BD12"/>
    <mergeCell ref="BF12:BG12"/>
    <mergeCell ref="AF12:AG12"/>
    <mergeCell ref="AH12:AI12"/>
    <mergeCell ref="AK12:AL12"/>
    <mergeCell ref="AM12:AN12"/>
    <mergeCell ref="AO12:AP12"/>
    <mergeCell ref="AR12:AS12"/>
    <mergeCell ref="R12:S12"/>
    <mergeCell ref="T12:U12"/>
    <mergeCell ref="W12:X12"/>
    <mergeCell ref="Y12:Z12"/>
    <mergeCell ref="AA12:AB12"/>
    <mergeCell ref="AD12:AE12"/>
    <mergeCell ref="CE11:CI11"/>
    <mergeCell ref="CJ11:CK11"/>
    <mergeCell ref="CZ11:DB11"/>
    <mergeCell ref="DD11:DE11"/>
    <mergeCell ref="B12:E12"/>
    <mergeCell ref="F12:G12"/>
    <mergeCell ref="I12:J12"/>
    <mergeCell ref="K12:L12"/>
    <mergeCell ref="M12:N12"/>
    <mergeCell ref="P12:Q12"/>
    <mergeCell ref="BJ11:BN11"/>
    <mergeCell ref="BO11:BP11"/>
    <mergeCell ref="BQ11:BU11"/>
    <mergeCell ref="BV11:BW11"/>
    <mergeCell ref="BX11:CB11"/>
    <mergeCell ref="CC11:CD11"/>
    <mergeCell ref="AO11:AS11"/>
    <mergeCell ref="AT11:AU11"/>
    <mergeCell ref="AV11:AZ11"/>
    <mergeCell ref="BA11:BB11"/>
    <mergeCell ref="BC11:BG11"/>
    <mergeCell ref="BH11:BI11"/>
    <mergeCell ref="T11:X11"/>
    <mergeCell ref="Y11:Z11"/>
    <mergeCell ref="AA11:AE11"/>
    <mergeCell ref="AF11:AG11"/>
    <mergeCell ref="AH11:AL11"/>
    <mergeCell ref="AM11:AN11"/>
    <mergeCell ref="CJ10:CK10"/>
    <mergeCell ref="CL10:CR35"/>
    <mergeCell ref="CS10:CY35"/>
    <mergeCell ref="CZ10:DB10"/>
    <mergeCell ref="DD10:DE10"/>
    <mergeCell ref="B11:E11"/>
    <mergeCell ref="F11:J11"/>
    <mergeCell ref="K11:L11"/>
    <mergeCell ref="M11:Q11"/>
    <mergeCell ref="R11:S11"/>
    <mergeCell ref="BO10:BP10"/>
    <mergeCell ref="BQ10:BU10"/>
    <mergeCell ref="BV10:BW10"/>
    <mergeCell ref="BX10:CB10"/>
    <mergeCell ref="CC10:CD10"/>
    <mergeCell ref="CE10:CI10"/>
    <mergeCell ref="AT10:AU10"/>
    <mergeCell ref="AV10:AZ10"/>
    <mergeCell ref="BA10:BB10"/>
    <mergeCell ref="BC10:BG10"/>
    <mergeCell ref="BH10:BI10"/>
    <mergeCell ref="BJ10:BN10"/>
    <mergeCell ref="Y10:Z10"/>
    <mergeCell ref="AA10:AE10"/>
    <mergeCell ref="AF10:AG10"/>
    <mergeCell ref="AH10:AL10"/>
    <mergeCell ref="AM10:AN10"/>
    <mergeCell ref="AO10:AS10"/>
    <mergeCell ref="B10:E10"/>
    <mergeCell ref="F10:J10"/>
    <mergeCell ref="K10:L10"/>
    <mergeCell ref="M10:Q10"/>
    <mergeCell ref="R10:S10"/>
    <mergeCell ref="T10:X10"/>
    <mergeCell ref="CE9:CI9"/>
    <mergeCell ref="CJ9:CK9"/>
    <mergeCell ref="CL9:CR9"/>
    <mergeCell ref="CS9:CY9"/>
    <mergeCell ref="CZ9:DA9"/>
    <mergeCell ref="DD9:DE9"/>
    <mergeCell ref="BJ9:BN9"/>
    <mergeCell ref="BO9:BP9"/>
    <mergeCell ref="BQ9:BU9"/>
    <mergeCell ref="BV9:BW9"/>
    <mergeCell ref="BX9:CB9"/>
    <mergeCell ref="CC9:CD9"/>
    <mergeCell ref="AO9:AS9"/>
    <mergeCell ref="AT9:AU9"/>
    <mergeCell ref="AV9:AZ9"/>
    <mergeCell ref="BA9:BB9"/>
    <mergeCell ref="BC9:BG9"/>
    <mergeCell ref="BH9:BI9"/>
    <mergeCell ref="T9:X9"/>
    <mergeCell ref="Y9:Z9"/>
    <mergeCell ref="AA9:AE9"/>
    <mergeCell ref="AF9:AG9"/>
    <mergeCell ref="AH9:AL9"/>
    <mergeCell ref="AM9:AN9"/>
    <mergeCell ref="CP7:CQ7"/>
    <mergeCell ref="CS7:CU7"/>
    <mergeCell ref="CW7:CX7"/>
    <mergeCell ref="CZ7:DC8"/>
    <mergeCell ref="DD7:DE8"/>
    <mergeCell ref="B9:E9"/>
    <mergeCell ref="F9:J9"/>
    <mergeCell ref="K9:L9"/>
    <mergeCell ref="M9:Q9"/>
    <mergeCell ref="R9:S9"/>
    <mergeCell ref="BU7:BW7"/>
    <mergeCell ref="BX7:CA7"/>
    <mergeCell ref="CB7:CD7"/>
    <mergeCell ref="CE7:CH7"/>
    <mergeCell ref="CI7:CK7"/>
    <mergeCell ref="CL7:CN7"/>
    <mergeCell ref="AZ7:BB7"/>
    <mergeCell ref="BC7:BF7"/>
    <mergeCell ref="BG7:BI7"/>
    <mergeCell ref="BJ7:BM7"/>
    <mergeCell ref="BN7:BP7"/>
    <mergeCell ref="BQ7:BT7"/>
    <mergeCell ref="AE7:AG7"/>
    <mergeCell ref="AH7:AK7"/>
    <mergeCell ref="AL7:AN7"/>
    <mergeCell ref="AO7:AR7"/>
    <mergeCell ref="AS7:AU7"/>
    <mergeCell ref="AV7:AY7"/>
    <mergeCell ref="B7:E8"/>
    <mergeCell ref="F7:I7"/>
    <mergeCell ref="J7:L7"/>
    <mergeCell ref="M7:P7"/>
    <mergeCell ref="Q7:S7"/>
    <mergeCell ref="T7:W7"/>
    <mergeCell ref="X7:Z7"/>
    <mergeCell ref="AA7:AD7"/>
    <mergeCell ref="BE5:BG5"/>
    <mergeCell ref="BH5:BM5"/>
    <mergeCell ref="BN5:BP5"/>
    <mergeCell ref="BQ5:BV5"/>
    <mergeCell ref="BW5:BZ5"/>
    <mergeCell ref="CA5:CF5"/>
    <mergeCell ref="V5:W5"/>
    <mergeCell ref="X5:AK5"/>
    <mergeCell ref="AL5:AO5"/>
    <mergeCell ref="AP5:AU5"/>
    <mergeCell ref="AV5:AY5"/>
    <mergeCell ref="AZ5:BD5"/>
    <mergeCell ref="BA1:BC1"/>
    <mergeCell ref="AU1:AV1"/>
    <mergeCell ref="AV2:BL3"/>
    <mergeCell ref="B5:C5"/>
    <mergeCell ref="D5:G5"/>
    <mergeCell ref="H5:I5"/>
    <mergeCell ref="J5:Q5"/>
    <mergeCell ref="R5:S5"/>
    <mergeCell ref="T5:U5"/>
    <mergeCell ref="S1:V1"/>
    <mergeCell ref="AE1:AF1"/>
    <mergeCell ref="AJ1:AP1"/>
    <mergeCell ref="AQ1:AS1"/>
    <mergeCell ref="AX1:AZ1"/>
    <mergeCell ref="CG5:CI5"/>
    <mergeCell ref="CJ5:DE5"/>
    <mergeCell ref="I3:L3"/>
    <mergeCell ref="AE2:AF3"/>
    <mergeCell ref="AG2:AP3"/>
    <mergeCell ref="AQ2:AS3"/>
  </mergeCells>
  <phoneticPr fontId="2"/>
  <dataValidations count="7">
    <dataValidation allowBlank="1" showInputMessage="1" showErrorMessage="1" prompt="入力例）125％" sqref="E27"/>
    <dataValidation allowBlank="1" showInputMessage="1" showErrorMessage="1" promptTitle="！注意" prompt="深夜労働時間すべてです。_x000a_（時間外に限らない）" sqref="F17:J17 T17:X17 AA17:AE17 AH17:AL17 AO17:AS17 AV17:AZ17 BC17:BG17 BJ17:BN17 BQ17:BU17 BX17:CB17 CE17:CI17 M17:Q17"/>
    <dataValidation allowBlank="1" showInputMessage="1" showErrorMessage="1" promptTitle="【任意記入】" prompt="所定外労働時間について、法定の時間外労働時間数と区分けする場合" sqref="CE15:CI15 T15:X15 AA15:AE15 AH15:AL15 AO15:AS15 AV15:AZ15 BC15:BG15 BJ15:BN15 BQ15:BU15 BX15:CB15 F15:J15 M15:Q15"/>
    <dataValidation operator="greaterThan" allowBlank="1" showInputMessage="1" showErrorMessage="1" prompt="(1)と異なる割増率を設ける場合_x000a_例）所定外休日労働に対する割増率" sqref="E31 E29"/>
    <dataValidation allowBlank="1" showInputMessage="1" showErrorMessage="1" prompt="入力例）25％" sqref="E33"/>
    <dataValidation allowBlank="1" showInputMessage="1" showErrorMessage="1" prompt="135%以上" sqref="E32"/>
    <dataValidation type="list" allowBlank="1" showInputMessage="1" showErrorMessage="1" sqref="L8">
      <formula1>$DG$9:$DG$38</formula1>
    </dataValidation>
  </dataValidations>
  <pageMargins left="0.59055118110236227" right="0.59055118110236227" top="0.78740157480314965" bottom="0.39370078740157483" header="0.51181102362204722" footer="0.51181102362204722"/>
  <pageSetup paperSize="8" scale="65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G49"/>
  <sheetViews>
    <sheetView zoomScaleNormal="100" workbookViewId="0">
      <pane xSplit="5" ySplit="7" topLeftCell="F8" activePane="bottomRight" state="frozen"/>
      <selection pane="topRight" activeCell="E1" sqref="E1"/>
      <selection pane="bottomLeft" activeCell="A3" sqref="A3"/>
      <selection pane="bottomRight" activeCell="J5" sqref="J5:Q5"/>
    </sheetView>
  </sheetViews>
  <sheetFormatPr defaultRowHeight="13.5"/>
  <cols>
    <col min="1" max="1" width="2.125" style="1" customWidth="1"/>
    <col min="2" max="2" width="2.625" style="1" customWidth="1"/>
    <col min="3" max="3" width="8.75" style="1" customWidth="1"/>
    <col min="4" max="4" width="6" style="1" customWidth="1"/>
    <col min="5" max="5" width="7.125" style="1" customWidth="1"/>
    <col min="6" max="102" width="2.5" style="2" customWidth="1"/>
    <col min="103" max="103" width="3" style="2" customWidth="1"/>
    <col min="104" max="104" width="4.75" style="2" customWidth="1"/>
    <col min="105" max="105" width="3" style="2" customWidth="1"/>
    <col min="106" max="106" width="4.75" style="2" customWidth="1"/>
    <col min="107" max="107" width="3" style="2" customWidth="1"/>
    <col min="108" max="108" width="2.625" style="1" customWidth="1"/>
    <col min="109" max="109" width="10.625" style="1" customWidth="1"/>
    <col min="110" max="110" width="3.625" style="1" customWidth="1"/>
    <col min="111" max="111" width="3.625" style="1" hidden="1" customWidth="1"/>
    <col min="112" max="311" width="9" style="1"/>
    <col min="312" max="312" width="5.75" style="1" customWidth="1"/>
    <col min="313" max="313" width="2.625" style="1" customWidth="1"/>
    <col min="314" max="314" width="10.625" style="1" customWidth="1"/>
    <col min="315" max="315" width="5" style="1" customWidth="1"/>
    <col min="316" max="363" width="3.875" style="1" customWidth="1"/>
    <col min="364" max="364" width="1.5" style="1" customWidth="1"/>
    <col min="365" max="365" width="6.625" style="1" customWidth="1"/>
    <col min="366" max="567" width="9" style="1"/>
    <col min="568" max="568" width="5.75" style="1" customWidth="1"/>
    <col min="569" max="569" width="2.625" style="1" customWidth="1"/>
    <col min="570" max="570" width="10.625" style="1" customWidth="1"/>
    <col min="571" max="571" width="5" style="1" customWidth="1"/>
    <col min="572" max="619" width="3.875" style="1" customWidth="1"/>
    <col min="620" max="620" width="1.5" style="1" customWidth="1"/>
    <col min="621" max="621" width="6.625" style="1" customWidth="1"/>
    <col min="622" max="823" width="9" style="1"/>
    <col min="824" max="824" width="5.75" style="1" customWidth="1"/>
    <col min="825" max="825" width="2.625" style="1" customWidth="1"/>
    <col min="826" max="826" width="10.625" style="1" customWidth="1"/>
    <col min="827" max="827" width="5" style="1" customWidth="1"/>
    <col min="828" max="875" width="3.875" style="1" customWidth="1"/>
    <col min="876" max="876" width="1.5" style="1" customWidth="1"/>
    <col min="877" max="877" width="6.625" style="1" customWidth="1"/>
    <col min="878" max="1079" width="9" style="1"/>
    <col min="1080" max="1080" width="5.75" style="1" customWidth="1"/>
    <col min="1081" max="1081" width="2.625" style="1" customWidth="1"/>
    <col min="1082" max="1082" width="10.625" style="1" customWidth="1"/>
    <col min="1083" max="1083" width="5" style="1" customWidth="1"/>
    <col min="1084" max="1131" width="3.875" style="1" customWidth="1"/>
    <col min="1132" max="1132" width="1.5" style="1" customWidth="1"/>
    <col min="1133" max="1133" width="6.625" style="1" customWidth="1"/>
    <col min="1134" max="1335" width="9" style="1"/>
    <col min="1336" max="1336" width="5.75" style="1" customWidth="1"/>
    <col min="1337" max="1337" width="2.625" style="1" customWidth="1"/>
    <col min="1338" max="1338" width="10.625" style="1" customWidth="1"/>
    <col min="1339" max="1339" width="5" style="1" customWidth="1"/>
    <col min="1340" max="1387" width="3.875" style="1" customWidth="1"/>
    <col min="1388" max="1388" width="1.5" style="1" customWidth="1"/>
    <col min="1389" max="1389" width="6.625" style="1" customWidth="1"/>
    <col min="1390" max="1591" width="9" style="1"/>
    <col min="1592" max="1592" width="5.75" style="1" customWidth="1"/>
    <col min="1593" max="1593" width="2.625" style="1" customWidth="1"/>
    <col min="1594" max="1594" width="10.625" style="1" customWidth="1"/>
    <col min="1595" max="1595" width="5" style="1" customWidth="1"/>
    <col min="1596" max="1643" width="3.875" style="1" customWidth="1"/>
    <col min="1644" max="1644" width="1.5" style="1" customWidth="1"/>
    <col min="1645" max="1645" width="6.625" style="1" customWidth="1"/>
    <col min="1646" max="1847" width="9" style="1"/>
    <col min="1848" max="1848" width="5.75" style="1" customWidth="1"/>
    <col min="1849" max="1849" width="2.625" style="1" customWidth="1"/>
    <col min="1850" max="1850" width="10.625" style="1" customWidth="1"/>
    <col min="1851" max="1851" width="5" style="1" customWidth="1"/>
    <col min="1852" max="1899" width="3.875" style="1" customWidth="1"/>
    <col min="1900" max="1900" width="1.5" style="1" customWidth="1"/>
    <col min="1901" max="1901" width="6.625" style="1" customWidth="1"/>
    <col min="1902" max="2103" width="9" style="1"/>
    <col min="2104" max="2104" width="5.75" style="1" customWidth="1"/>
    <col min="2105" max="2105" width="2.625" style="1" customWidth="1"/>
    <col min="2106" max="2106" width="10.625" style="1" customWidth="1"/>
    <col min="2107" max="2107" width="5" style="1" customWidth="1"/>
    <col min="2108" max="2155" width="3.875" style="1" customWidth="1"/>
    <col min="2156" max="2156" width="1.5" style="1" customWidth="1"/>
    <col min="2157" max="2157" width="6.625" style="1" customWidth="1"/>
    <col min="2158" max="2359" width="9" style="1"/>
    <col min="2360" max="2360" width="5.75" style="1" customWidth="1"/>
    <col min="2361" max="2361" width="2.625" style="1" customWidth="1"/>
    <col min="2362" max="2362" width="10.625" style="1" customWidth="1"/>
    <col min="2363" max="2363" width="5" style="1" customWidth="1"/>
    <col min="2364" max="2411" width="3.875" style="1" customWidth="1"/>
    <col min="2412" max="2412" width="1.5" style="1" customWidth="1"/>
    <col min="2413" max="2413" width="6.625" style="1" customWidth="1"/>
    <col min="2414" max="2615" width="9" style="1"/>
    <col min="2616" max="2616" width="5.75" style="1" customWidth="1"/>
    <col min="2617" max="2617" width="2.625" style="1" customWidth="1"/>
    <col min="2618" max="2618" width="10.625" style="1" customWidth="1"/>
    <col min="2619" max="2619" width="5" style="1" customWidth="1"/>
    <col min="2620" max="2667" width="3.875" style="1" customWidth="1"/>
    <col min="2668" max="2668" width="1.5" style="1" customWidth="1"/>
    <col min="2669" max="2669" width="6.625" style="1" customWidth="1"/>
    <col min="2670" max="2871" width="9" style="1"/>
    <col min="2872" max="2872" width="5.75" style="1" customWidth="1"/>
    <col min="2873" max="2873" width="2.625" style="1" customWidth="1"/>
    <col min="2874" max="2874" width="10.625" style="1" customWidth="1"/>
    <col min="2875" max="2875" width="5" style="1" customWidth="1"/>
    <col min="2876" max="2923" width="3.875" style="1" customWidth="1"/>
    <col min="2924" max="2924" width="1.5" style="1" customWidth="1"/>
    <col min="2925" max="2925" width="6.625" style="1" customWidth="1"/>
    <col min="2926" max="3127" width="9" style="1"/>
    <col min="3128" max="3128" width="5.75" style="1" customWidth="1"/>
    <col min="3129" max="3129" width="2.625" style="1" customWidth="1"/>
    <col min="3130" max="3130" width="10.625" style="1" customWidth="1"/>
    <col min="3131" max="3131" width="5" style="1" customWidth="1"/>
    <col min="3132" max="3179" width="3.875" style="1" customWidth="1"/>
    <col min="3180" max="3180" width="1.5" style="1" customWidth="1"/>
    <col min="3181" max="3181" width="6.625" style="1" customWidth="1"/>
    <col min="3182" max="3383" width="9" style="1"/>
    <col min="3384" max="3384" width="5.75" style="1" customWidth="1"/>
    <col min="3385" max="3385" width="2.625" style="1" customWidth="1"/>
    <col min="3386" max="3386" width="10.625" style="1" customWidth="1"/>
    <col min="3387" max="3387" width="5" style="1" customWidth="1"/>
    <col min="3388" max="3435" width="3.875" style="1" customWidth="1"/>
    <col min="3436" max="3436" width="1.5" style="1" customWidth="1"/>
    <col min="3437" max="3437" width="6.625" style="1" customWidth="1"/>
    <col min="3438" max="3639" width="9" style="1"/>
    <col min="3640" max="3640" width="5.75" style="1" customWidth="1"/>
    <col min="3641" max="3641" width="2.625" style="1" customWidth="1"/>
    <col min="3642" max="3642" width="10.625" style="1" customWidth="1"/>
    <col min="3643" max="3643" width="5" style="1" customWidth="1"/>
    <col min="3644" max="3691" width="3.875" style="1" customWidth="1"/>
    <col min="3692" max="3692" width="1.5" style="1" customWidth="1"/>
    <col min="3693" max="3693" width="6.625" style="1" customWidth="1"/>
    <col min="3694" max="3895" width="9" style="1"/>
    <col min="3896" max="3896" width="5.75" style="1" customWidth="1"/>
    <col min="3897" max="3897" width="2.625" style="1" customWidth="1"/>
    <col min="3898" max="3898" width="10.625" style="1" customWidth="1"/>
    <col min="3899" max="3899" width="5" style="1" customWidth="1"/>
    <col min="3900" max="3947" width="3.875" style="1" customWidth="1"/>
    <col min="3948" max="3948" width="1.5" style="1" customWidth="1"/>
    <col min="3949" max="3949" width="6.625" style="1" customWidth="1"/>
    <col min="3950" max="4151" width="9" style="1"/>
    <col min="4152" max="4152" width="5.75" style="1" customWidth="1"/>
    <col min="4153" max="4153" width="2.625" style="1" customWidth="1"/>
    <col min="4154" max="4154" width="10.625" style="1" customWidth="1"/>
    <col min="4155" max="4155" width="5" style="1" customWidth="1"/>
    <col min="4156" max="4203" width="3.875" style="1" customWidth="1"/>
    <col min="4204" max="4204" width="1.5" style="1" customWidth="1"/>
    <col min="4205" max="4205" width="6.625" style="1" customWidth="1"/>
    <col min="4206" max="4407" width="9" style="1"/>
    <col min="4408" max="4408" width="5.75" style="1" customWidth="1"/>
    <col min="4409" max="4409" width="2.625" style="1" customWidth="1"/>
    <col min="4410" max="4410" width="10.625" style="1" customWidth="1"/>
    <col min="4411" max="4411" width="5" style="1" customWidth="1"/>
    <col min="4412" max="4459" width="3.875" style="1" customWidth="1"/>
    <col min="4460" max="4460" width="1.5" style="1" customWidth="1"/>
    <col min="4461" max="4461" width="6.625" style="1" customWidth="1"/>
    <col min="4462" max="4663" width="9" style="1"/>
    <col min="4664" max="4664" width="5.75" style="1" customWidth="1"/>
    <col min="4665" max="4665" width="2.625" style="1" customWidth="1"/>
    <col min="4666" max="4666" width="10.625" style="1" customWidth="1"/>
    <col min="4667" max="4667" width="5" style="1" customWidth="1"/>
    <col min="4668" max="4715" width="3.875" style="1" customWidth="1"/>
    <col min="4716" max="4716" width="1.5" style="1" customWidth="1"/>
    <col min="4717" max="4717" width="6.625" style="1" customWidth="1"/>
    <col min="4718" max="4919" width="9" style="1"/>
    <col min="4920" max="4920" width="5.75" style="1" customWidth="1"/>
    <col min="4921" max="4921" width="2.625" style="1" customWidth="1"/>
    <col min="4922" max="4922" width="10.625" style="1" customWidth="1"/>
    <col min="4923" max="4923" width="5" style="1" customWidth="1"/>
    <col min="4924" max="4971" width="3.875" style="1" customWidth="1"/>
    <col min="4972" max="4972" width="1.5" style="1" customWidth="1"/>
    <col min="4973" max="4973" width="6.625" style="1" customWidth="1"/>
    <col min="4974" max="5175" width="9" style="1"/>
    <col min="5176" max="5176" width="5.75" style="1" customWidth="1"/>
    <col min="5177" max="5177" width="2.625" style="1" customWidth="1"/>
    <col min="5178" max="5178" width="10.625" style="1" customWidth="1"/>
    <col min="5179" max="5179" width="5" style="1" customWidth="1"/>
    <col min="5180" max="5227" width="3.875" style="1" customWidth="1"/>
    <col min="5228" max="5228" width="1.5" style="1" customWidth="1"/>
    <col min="5229" max="5229" width="6.625" style="1" customWidth="1"/>
    <col min="5230" max="5431" width="9" style="1"/>
    <col min="5432" max="5432" width="5.75" style="1" customWidth="1"/>
    <col min="5433" max="5433" width="2.625" style="1" customWidth="1"/>
    <col min="5434" max="5434" width="10.625" style="1" customWidth="1"/>
    <col min="5435" max="5435" width="5" style="1" customWidth="1"/>
    <col min="5436" max="5483" width="3.875" style="1" customWidth="1"/>
    <col min="5484" max="5484" width="1.5" style="1" customWidth="1"/>
    <col min="5485" max="5485" width="6.625" style="1" customWidth="1"/>
    <col min="5486" max="5687" width="9" style="1"/>
    <col min="5688" max="5688" width="5.75" style="1" customWidth="1"/>
    <col min="5689" max="5689" width="2.625" style="1" customWidth="1"/>
    <col min="5690" max="5690" width="10.625" style="1" customWidth="1"/>
    <col min="5691" max="5691" width="5" style="1" customWidth="1"/>
    <col min="5692" max="5739" width="3.875" style="1" customWidth="1"/>
    <col min="5740" max="5740" width="1.5" style="1" customWidth="1"/>
    <col min="5741" max="5741" width="6.625" style="1" customWidth="1"/>
    <col min="5742" max="5943" width="9" style="1"/>
    <col min="5944" max="5944" width="5.75" style="1" customWidth="1"/>
    <col min="5945" max="5945" width="2.625" style="1" customWidth="1"/>
    <col min="5946" max="5946" width="10.625" style="1" customWidth="1"/>
    <col min="5947" max="5947" width="5" style="1" customWidth="1"/>
    <col min="5948" max="5995" width="3.875" style="1" customWidth="1"/>
    <col min="5996" max="5996" width="1.5" style="1" customWidth="1"/>
    <col min="5997" max="5997" width="6.625" style="1" customWidth="1"/>
    <col min="5998" max="6199" width="9" style="1"/>
    <col min="6200" max="6200" width="5.75" style="1" customWidth="1"/>
    <col min="6201" max="6201" width="2.625" style="1" customWidth="1"/>
    <col min="6202" max="6202" width="10.625" style="1" customWidth="1"/>
    <col min="6203" max="6203" width="5" style="1" customWidth="1"/>
    <col min="6204" max="6251" width="3.875" style="1" customWidth="1"/>
    <col min="6252" max="6252" width="1.5" style="1" customWidth="1"/>
    <col min="6253" max="6253" width="6.625" style="1" customWidth="1"/>
    <col min="6254" max="6455" width="9" style="1"/>
    <col min="6456" max="6456" width="5.75" style="1" customWidth="1"/>
    <col min="6457" max="6457" width="2.625" style="1" customWidth="1"/>
    <col min="6458" max="6458" width="10.625" style="1" customWidth="1"/>
    <col min="6459" max="6459" width="5" style="1" customWidth="1"/>
    <col min="6460" max="6507" width="3.875" style="1" customWidth="1"/>
    <col min="6508" max="6508" width="1.5" style="1" customWidth="1"/>
    <col min="6509" max="6509" width="6.625" style="1" customWidth="1"/>
    <col min="6510" max="6711" width="9" style="1"/>
    <col min="6712" max="6712" width="5.75" style="1" customWidth="1"/>
    <col min="6713" max="6713" width="2.625" style="1" customWidth="1"/>
    <col min="6714" max="6714" width="10.625" style="1" customWidth="1"/>
    <col min="6715" max="6715" width="5" style="1" customWidth="1"/>
    <col min="6716" max="6763" width="3.875" style="1" customWidth="1"/>
    <col min="6764" max="6764" width="1.5" style="1" customWidth="1"/>
    <col min="6765" max="6765" width="6.625" style="1" customWidth="1"/>
    <col min="6766" max="6967" width="9" style="1"/>
    <col min="6968" max="6968" width="5.75" style="1" customWidth="1"/>
    <col min="6969" max="6969" width="2.625" style="1" customWidth="1"/>
    <col min="6970" max="6970" width="10.625" style="1" customWidth="1"/>
    <col min="6971" max="6971" width="5" style="1" customWidth="1"/>
    <col min="6972" max="7019" width="3.875" style="1" customWidth="1"/>
    <col min="7020" max="7020" width="1.5" style="1" customWidth="1"/>
    <col min="7021" max="7021" width="6.625" style="1" customWidth="1"/>
    <col min="7022" max="7223" width="9" style="1"/>
    <col min="7224" max="7224" width="5.75" style="1" customWidth="1"/>
    <col min="7225" max="7225" width="2.625" style="1" customWidth="1"/>
    <col min="7226" max="7226" width="10.625" style="1" customWidth="1"/>
    <col min="7227" max="7227" width="5" style="1" customWidth="1"/>
    <col min="7228" max="7275" width="3.875" style="1" customWidth="1"/>
    <col min="7276" max="7276" width="1.5" style="1" customWidth="1"/>
    <col min="7277" max="7277" width="6.625" style="1" customWidth="1"/>
    <col min="7278" max="7479" width="9" style="1"/>
    <col min="7480" max="7480" width="5.75" style="1" customWidth="1"/>
    <col min="7481" max="7481" width="2.625" style="1" customWidth="1"/>
    <col min="7482" max="7482" width="10.625" style="1" customWidth="1"/>
    <col min="7483" max="7483" width="5" style="1" customWidth="1"/>
    <col min="7484" max="7531" width="3.875" style="1" customWidth="1"/>
    <col min="7532" max="7532" width="1.5" style="1" customWidth="1"/>
    <col min="7533" max="7533" width="6.625" style="1" customWidth="1"/>
    <col min="7534" max="7735" width="9" style="1"/>
    <col min="7736" max="7736" width="5.75" style="1" customWidth="1"/>
    <col min="7737" max="7737" width="2.625" style="1" customWidth="1"/>
    <col min="7738" max="7738" width="10.625" style="1" customWidth="1"/>
    <col min="7739" max="7739" width="5" style="1" customWidth="1"/>
    <col min="7740" max="7787" width="3.875" style="1" customWidth="1"/>
    <col min="7788" max="7788" width="1.5" style="1" customWidth="1"/>
    <col min="7789" max="7789" width="6.625" style="1" customWidth="1"/>
    <col min="7790" max="7991" width="9" style="1"/>
    <col min="7992" max="7992" width="5.75" style="1" customWidth="1"/>
    <col min="7993" max="7993" width="2.625" style="1" customWidth="1"/>
    <col min="7994" max="7994" width="10.625" style="1" customWidth="1"/>
    <col min="7995" max="7995" width="5" style="1" customWidth="1"/>
    <col min="7996" max="8043" width="3.875" style="1" customWidth="1"/>
    <col min="8044" max="8044" width="1.5" style="1" customWidth="1"/>
    <col min="8045" max="8045" width="6.625" style="1" customWidth="1"/>
    <col min="8046" max="8247" width="9" style="1"/>
    <col min="8248" max="8248" width="5.75" style="1" customWidth="1"/>
    <col min="8249" max="8249" width="2.625" style="1" customWidth="1"/>
    <col min="8250" max="8250" width="10.625" style="1" customWidth="1"/>
    <col min="8251" max="8251" width="5" style="1" customWidth="1"/>
    <col min="8252" max="8299" width="3.875" style="1" customWidth="1"/>
    <col min="8300" max="8300" width="1.5" style="1" customWidth="1"/>
    <col min="8301" max="8301" width="6.625" style="1" customWidth="1"/>
    <col min="8302" max="8503" width="9" style="1"/>
    <col min="8504" max="8504" width="5.75" style="1" customWidth="1"/>
    <col min="8505" max="8505" width="2.625" style="1" customWidth="1"/>
    <col min="8506" max="8506" width="10.625" style="1" customWidth="1"/>
    <col min="8507" max="8507" width="5" style="1" customWidth="1"/>
    <col min="8508" max="8555" width="3.875" style="1" customWidth="1"/>
    <col min="8556" max="8556" width="1.5" style="1" customWidth="1"/>
    <col min="8557" max="8557" width="6.625" style="1" customWidth="1"/>
    <col min="8558" max="8759" width="9" style="1"/>
    <col min="8760" max="8760" width="5.75" style="1" customWidth="1"/>
    <col min="8761" max="8761" width="2.625" style="1" customWidth="1"/>
    <col min="8762" max="8762" width="10.625" style="1" customWidth="1"/>
    <col min="8763" max="8763" width="5" style="1" customWidth="1"/>
    <col min="8764" max="8811" width="3.875" style="1" customWidth="1"/>
    <col min="8812" max="8812" width="1.5" style="1" customWidth="1"/>
    <col min="8813" max="8813" width="6.625" style="1" customWidth="1"/>
    <col min="8814" max="9015" width="9" style="1"/>
    <col min="9016" max="9016" width="5.75" style="1" customWidth="1"/>
    <col min="9017" max="9017" width="2.625" style="1" customWidth="1"/>
    <col min="9018" max="9018" width="10.625" style="1" customWidth="1"/>
    <col min="9019" max="9019" width="5" style="1" customWidth="1"/>
    <col min="9020" max="9067" width="3.875" style="1" customWidth="1"/>
    <col min="9068" max="9068" width="1.5" style="1" customWidth="1"/>
    <col min="9069" max="9069" width="6.625" style="1" customWidth="1"/>
    <col min="9070" max="9271" width="9" style="1"/>
    <col min="9272" max="9272" width="5.75" style="1" customWidth="1"/>
    <col min="9273" max="9273" width="2.625" style="1" customWidth="1"/>
    <col min="9274" max="9274" width="10.625" style="1" customWidth="1"/>
    <col min="9275" max="9275" width="5" style="1" customWidth="1"/>
    <col min="9276" max="9323" width="3.875" style="1" customWidth="1"/>
    <col min="9324" max="9324" width="1.5" style="1" customWidth="1"/>
    <col min="9325" max="9325" width="6.625" style="1" customWidth="1"/>
    <col min="9326" max="9527" width="9" style="1"/>
    <col min="9528" max="9528" width="5.75" style="1" customWidth="1"/>
    <col min="9529" max="9529" width="2.625" style="1" customWidth="1"/>
    <col min="9530" max="9530" width="10.625" style="1" customWidth="1"/>
    <col min="9531" max="9531" width="5" style="1" customWidth="1"/>
    <col min="9532" max="9579" width="3.875" style="1" customWidth="1"/>
    <col min="9580" max="9580" width="1.5" style="1" customWidth="1"/>
    <col min="9581" max="9581" width="6.625" style="1" customWidth="1"/>
    <col min="9582" max="9783" width="9" style="1"/>
    <col min="9784" max="9784" width="5.75" style="1" customWidth="1"/>
    <col min="9785" max="9785" width="2.625" style="1" customWidth="1"/>
    <col min="9786" max="9786" width="10.625" style="1" customWidth="1"/>
    <col min="9787" max="9787" width="5" style="1" customWidth="1"/>
    <col min="9788" max="9835" width="3.875" style="1" customWidth="1"/>
    <col min="9836" max="9836" width="1.5" style="1" customWidth="1"/>
    <col min="9837" max="9837" width="6.625" style="1" customWidth="1"/>
    <col min="9838" max="10039" width="9" style="1"/>
    <col min="10040" max="10040" width="5.75" style="1" customWidth="1"/>
    <col min="10041" max="10041" width="2.625" style="1" customWidth="1"/>
    <col min="10042" max="10042" width="10.625" style="1" customWidth="1"/>
    <col min="10043" max="10043" width="5" style="1" customWidth="1"/>
    <col min="10044" max="10091" width="3.875" style="1" customWidth="1"/>
    <col min="10092" max="10092" width="1.5" style="1" customWidth="1"/>
    <col min="10093" max="10093" width="6.625" style="1" customWidth="1"/>
    <col min="10094" max="10295" width="9" style="1"/>
    <col min="10296" max="10296" width="5.75" style="1" customWidth="1"/>
    <col min="10297" max="10297" width="2.625" style="1" customWidth="1"/>
    <col min="10298" max="10298" width="10.625" style="1" customWidth="1"/>
    <col min="10299" max="10299" width="5" style="1" customWidth="1"/>
    <col min="10300" max="10347" width="3.875" style="1" customWidth="1"/>
    <col min="10348" max="10348" width="1.5" style="1" customWidth="1"/>
    <col min="10349" max="10349" width="6.625" style="1" customWidth="1"/>
    <col min="10350" max="10551" width="9" style="1"/>
    <col min="10552" max="10552" width="5.75" style="1" customWidth="1"/>
    <col min="10553" max="10553" width="2.625" style="1" customWidth="1"/>
    <col min="10554" max="10554" width="10.625" style="1" customWidth="1"/>
    <col min="10555" max="10555" width="5" style="1" customWidth="1"/>
    <col min="10556" max="10603" width="3.875" style="1" customWidth="1"/>
    <col min="10604" max="10604" width="1.5" style="1" customWidth="1"/>
    <col min="10605" max="10605" width="6.625" style="1" customWidth="1"/>
    <col min="10606" max="10807" width="9" style="1"/>
    <col min="10808" max="10808" width="5.75" style="1" customWidth="1"/>
    <col min="10809" max="10809" width="2.625" style="1" customWidth="1"/>
    <col min="10810" max="10810" width="10.625" style="1" customWidth="1"/>
    <col min="10811" max="10811" width="5" style="1" customWidth="1"/>
    <col min="10812" max="10859" width="3.875" style="1" customWidth="1"/>
    <col min="10860" max="10860" width="1.5" style="1" customWidth="1"/>
    <col min="10861" max="10861" width="6.625" style="1" customWidth="1"/>
    <col min="10862" max="11063" width="9" style="1"/>
    <col min="11064" max="11064" width="5.75" style="1" customWidth="1"/>
    <col min="11065" max="11065" width="2.625" style="1" customWidth="1"/>
    <col min="11066" max="11066" width="10.625" style="1" customWidth="1"/>
    <col min="11067" max="11067" width="5" style="1" customWidth="1"/>
    <col min="11068" max="11115" width="3.875" style="1" customWidth="1"/>
    <col min="11116" max="11116" width="1.5" style="1" customWidth="1"/>
    <col min="11117" max="11117" width="6.625" style="1" customWidth="1"/>
    <col min="11118" max="11319" width="9" style="1"/>
    <col min="11320" max="11320" width="5.75" style="1" customWidth="1"/>
    <col min="11321" max="11321" width="2.625" style="1" customWidth="1"/>
    <col min="11322" max="11322" width="10.625" style="1" customWidth="1"/>
    <col min="11323" max="11323" width="5" style="1" customWidth="1"/>
    <col min="11324" max="11371" width="3.875" style="1" customWidth="1"/>
    <col min="11372" max="11372" width="1.5" style="1" customWidth="1"/>
    <col min="11373" max="11373" width="6.625" style="1" customWidth="1"/>
    <col min="11374" max="11575" width="9" style="1"/>
    <col min="11576" max="11576" width="5.75" style="1" customWidth="1"/>
    <col min="11577" max="11577" width="2.625" style="1" customWidth="1"/>
    <col min="11578" max="11578" width="10.625" style="1" customWidth="1"/>
    <col min="11579" max="11579" width="5" style="1" customWidth="1"/>
    <col min="11580" max="11627" width="3.875" style="1" customWidth="1"/>
    <col min="11628" max="11628" width="1.5" style="1" customWidth="1"/>
    <col min="11629" max="11629" width="6.625" style="1" customWidth="1"/>
    <col min="11630" max="11831" width="9" style="1"/>
    <col min="11832" max="11832" width="5.75" style="1" customWidth="1"/>
    <col min="11833" max="11833" width="2.625" style="1" customWidth="1"/>
    <col min="11834" max="11834" width="10.625" style="1" customWidth="1"/>
    <col min="11835" max="11835" width="5" style="1" customWidth="1"/>
    <col min="11836" max="11883" width="3.875" style="1" customWidth="1"/>
    <col min="11884" max="11884" width="1.5" style="1" customWidth="1"/>
    <col min="11885" max="11885" width="6.625" style="1" customWidth="1"/>
    <col min="11886" max="12087" width="9" style="1"/>
    <col min="12088" max="12088" width="5.75" style="1" customWidth="1"/>
    <col min="12089" max="12089" width="2.625" style="1" customWidth="1"/>
    <col min="12090" max="12090" width="10.625" style="1" customWidth="1"/>
    <col min="12091" max="12091" width="5" style="1" customWidth="1"/>
    <col min="12092" max="12139" width="3.875" style="1" customWidth="1"/>
    <col min="12140" max="12140" width="1.5" style="1" customWidth="1"/>
    <col min="12141" max="12141" width="6.625" style="1" customWidth="1"/>
    <col min="12142" max="12343" width="9" style="1"/>
    <col min="12344" max="12344" width="5.75" style="1" customWidth="1"/>
    <col min="12345" max="12345" width="2.625" style="1" customWidth="1"/>
    <col min="12346" max="12346" width="10.625" style="1" customWidth="1"/>
    <col min="12347" max="12347" width="5" style="1" customWidth="1"/>
    <col min="12348" max="12395" width="3.875" style="1" customWidth="1"/>
    <col min="12396" max="12396" width="1.5" style="1" customWidth="1"/>
    <col min="12397" max="12397" width="6.625" style="1" customWidth="1"/>
    <col min="12398" max="12599" width="9" style="1"/>
    <col min="12600" max="12600" width="5.75" style="1" customWidth="1"/>
    <col min="12601" max="12601" width="2.625" style="1" customWidth="1"/>
    <col min="12602" max="12602" width="10.625" style="1" customWidth="1"/>
    <col min="12603" max="12603" width="5" style="1" customWidth="1"/>
    <col min="12604" max="12651" width="3.875" style="1" customWidth="1"/>
    <col min="12652" max="12652" width="1.5" style="1" customWidth="1"/>
    <col min="12653" max="12653" width="6.625" style="1" customWidth="1"/>
    <col min="12654" max="12855" width="9" style="1"/>
    <col min="12856" max="12856" width="5.75" style="1" customWidth="1"/>
    <col min="12857" max="12857" width="2.625" style="1" customWidth="1"/>
    <col min="12858" max="12858" width="10.625" style="1" customWidth="1"/>
    <col min="12859" max="12859" width="5" style="1" customWidth="1"/>
    <col min="12860" max="12907" width="3.875" style="1" customWidth="1"/>
    <col min="12908" max="12908" width="1.5" style="1" customWidth="1"/>
    <col min="12909" max="12909" width="6.625" style="1" customWidth="1"/>
    <col min="12910" max="13111" width="9" style="1"/>
    <col min="13112" max="13112" width="5.75" style="1" customWidth="1"/>
    <col min="13113" max="13113" width="2.625" style="1" customWidth="1"/>
    <col min="13114" max="13114" width="10.625" style="1" customWidth="1"/>
    <col min="13115" max="13115" width="5" style="1" customWidth="1"/>
    <col min="13116" max="13163" width="3.875" style="1" customWidth="1"/>
    <col min="13164" max="13164" width="1.5" style="1" customWidth="1"/>
    <col min="13165" max="13165" width="6.625" style="1" customWidth="1"/>
    <col min="13166" max="13367" width="9" style="1"/>
    <col min="13368" max="13368" width="5.75" style="1" customWidth="1"/>
    <col min="13369" max="13369" width="2.625" style="1" customWidth="1"/>
    <col min="13370" max="13370" width="10.625" style="1" customWidth="1"/>
    <col min="13371" max="13371" width="5" style="1" customWidth="1"/>
    <col min="13372" max="13419" width="3.875" style="1" customWidth="1"/>
    <col min="13420" max="13420" width="1.5" style="1" customWidth="1"/>
    <col min="13421" max="13421" width="6.625" style="1" customWidth="1"/>
    <col min="13422" max="13623" width="9" style="1"/>
    <col min="13624" max="13624" width="5.75" style="1" customWidth="1"/>
    <col min="13625" max="13625" width="2.625" style="1" customWidth="1"/>
    <col min="13626" max="13626" width="10.625" style="1" customWidth="1"/>
    <col min="13627" max="13627" width="5" style="1" customWidth="1"/>
    <col min="13628" max="13675" width="3.875" style="1" customWidth="1"/>
    <col min="13676" max="13676" width="1.5" style="1" customWidth="1"/>
    <col min="13677" max="13677" width="6.625" style="1" customWidth="1"/>
    <col min="13678" max="13879" width="9" style="1"/>
    <col min="13880" max="13880" width="5.75" style="1" customWidth="1"/>
    <col min="13881" max="13881" width="2.625" style="1" customWidth="1"/>
    <col min="13882" max="13882" width="10.625" style="1" customWidth="1"/>
    <col min="13883" max="13883" width="5" style="1" customWidth="1"/>
    <col min="13884" max="13931" width="3.875" style="1" customWidth="1"/>
    <col min="13932" max="13932" width="1.5" style="1" customWidth="1"/>
    <col min="13933" max="13933" width="6.625" style="1" customWidth="1"/>
    <col min="13934" max="14135" width="9" style="1"/>
    <col min="14136" max="14136" width="5.75" style="1" customWidth="1"/>
    <col min="14137" max="14137" width="2.625" style="1" customWidth="1"/>
    <col min="14138" max="14138" width="10.625" style="1" customWidth="1"/>
    <col min="14139" max="14139" width="5" style="1" customWidth="1"/>
    <col min="14140" max="14187" width="3.875" style="1" customWidth="1"/>
    <col min="14188" max="14188" width="1.5" style="1" customWidth="1"/>
    <col min="14189" max="14189" width="6.625" style="1" customWidth="1"/>
    <col min="14190" max="14391" width="9" style="1"/>
    <col min="14392" max="14392" width="5.75" style="1" customWidth="1"/>
    <col min="14393" max="14393" width="2.625" style="1" customWidth="1"/>
    <col min="14394" max="14394" width="10.625" style="1" customWidth="1"/>
    <col min="14395" max="14395" width="5" style="1" customWidth="1"/>
    <col min="14396" max="14443" width="3.875" style="1" customWidth="1"/>
    <col min="14444" max="14444" width="1.5" style="1" customWidth="1"/>
    <col min="14445" max="14445" width="6.625" style="1" customWidth="1"/>
    <col min="14446" max="14647" width="9" style="1"/>
    <col min="14648" max="14648" width="5.75" style="1" customWidth="1"/>
    <col min="14649" max="14649" width="2.625" style="1" customWidth="1"/>
    <col min="14650" max="14650" width="10.625" style="1" customWidth="1"/>
    <col min="14651" max="14651" width="5" style="1" customWidth="1"/>
    <col min="14652" max="14699" width="3.875" style="1" customWidth="1"/>
    <col min="14700" max="14700" width="1.5" style="1" customWidth="1"/>
    <col min="14701" max="14701" width="6.625" style="1" customWidth="1"/>
    <col min="14702" max="14903" width="9" style="1"/>
    <col min="14904" max="14904" width="5.75" style="1" customWidth="1"/>
    <col min="14905" max="14905" width="2.625" style="1" customWidth="1"/>
    <col min="14906" max="14906" width="10.625" style="1" customWidth="1"/>
    <col min="14907" max="14907" width="5" style="1" customWidth="1"/>
    <col min="14908" max="14955" width="3.875" style="1" customWidth="1"/>
    <col min="14956" max="14956" width="1.5" style="1" customWidth="1"/>
    <col min="14957" max="14957" width="6.625" style="1" customWidth="1"/>
    <col min="14958" max="15159" width="9" style="1"/>
    <col min="15160" max="15160" width="5.75" style="1" customWidth="1"/>
    <col min="15161" max="15161" width="2.625" style="1" customWidth="1"/>
    <col min="15162" max="15162" width="10.625" style="1" customWidth="1"/>
    <col min="15163" max="15163" width="5" style="1" customWidth="1"/>
    <col min="15164" max="15211" width="3.875" style="1" customWidth="1"/>
    <col min="15212" max="15212" width="1.5" style="1" customWidth="1"/>
    <col min="15213" max="15213" width="6.625" style="1" customWidth="1"/>
    <col min="15214" max="15415" width="9" style="1"/>
    <col min="15416" max="15416" width="5.75" style="1" customWidth="1"/>
    <col min="15417" max="15417" width="2.625" style="1" customWidth="1"/>
    <col min="15418" max="15418" width="10.625" style="1" customWidth="1"/>
    <col min="15419" max="15419" width="5" style="1" customWidth="1"/>
    <col min="15420" max="15467" width="3.875" style="1" customWidth="1"/>
    <col min="15468" max="15468" width="1.5" style="1" customWidth="1"/>
    <col min="15469" max="15469" width="6.625" style="1" customWidth="1"/>
    <col min="15470" max="15671" width="9" style="1"/>
    <col min="15672" max="15672" width="5.75" style="1" customWidth="1"/>
    <col min="15673" max="15673" width="2.625" style="1" customWidth="1"/>
    <col min="15674" max="15674" width="10.625" style="1" customWidth="1"/>
    <col min="15675" max="15675" width="5" style="1" customWidth="1"/>
    <col min="15676" max="15723" width="3.875" style="1" customWidth="1"/>
    <col min="15724" max="15724" width="1.5" style="1" customWidth="1"/>
    <col min="15725" max="15725" width="6.625" style="1" customWidth="1"/>
    <col min="15726" max="15927" width="9" style="1"/>
    <col min="15928" max="15928" width="5.75" style="1" customWidth="1"/>
    <col min="15929" max="15929" width="2.625" style="1" customWidth="1"/>
    <col min="15930" max="15930" width="10.625" style="1" customWidth="1"/>
    <col min="15931" max="15931" width="5" style="1" customWidth="1"/>
    <col min="15932" max="15979" width="3.875" style="1" customWidth="1"/>
    <col min="15980" max="15980" width="1.5" style="1" customWidth="1"/>
    <col min="15981" max="15981" width="6.625" style="1" customWidth="1"/>
    <col min="15982" max="16183" width="9" style="1"/>
    <col min="16184" max="16184" width="5.75" style="1" customWidth="1"/>
    <col min="16185" max="16185" width="2.625" style="1" customWidth="1"/>
    <col min="16186" max="16186" width="10.625" style="1" customWidth="1"/>
    <col min="16187" max="16187" width="5" style="1" customWidth="1"/>
    <col min="16188" max="16235" width="3.875" style="1" customWidth="1"/>
    <col min="16236" max="16236" width="1.5" style="1" customWidth="1"/>
    <col min="16237" max="16237" width="6.625" style="1" customWidth="1"/>
    <col min="16238" max="16384" width="9" style="1"/>
  </cols>
  <sheetData>
    <row r="1" spans="1:111" ht="28.5" customHeight="1" thickTop="1" thickBot="1">
      <c r="B1" s="127" t="s">
        <v>126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2" t="s">
        <v>58</v>
      </c>
      <c r="Y1" s="750">
        <f>AJ1*AV1</f>
        <v>0</v>
      </c>
      <c r="Z1" s="751"/>
      <c r="AA1" s="751"/>
      <c r="AB1" s="752"/>
      <c r="AC1" s="2" t="s">
        <v>0</v>
      </c>
      <c r="AE1" s="498" t="s">
        <v>60</v>
      </c>
      <c r="AF1" s="498"/>
      <c r="AG1" s="498"/>
      <c r="AH1" s="498"/>
      <c r="AI1" s="721"/>
      <c r="AJ1" s="744"/>
      <c r="AK1" s="745"/>
      <c r="AL1" s="2" t="s">
        <v>0</v>
      </c>
      <c r="AM1" s="92"/>
      <c r="AO1" s="498" t="s">
        <v>87</v>
      </c>
      <c r="AP1" s="498"/>
      <c r="AQ1" s="498"/>
      <c r="AR1" s="498"/>
      <c r="AS1" s="498"/>
      <c r="AT1" s="498"/>
      <c r="AU1" s="498"/>
      <c r="AV1" s="744"/>
      <c r="AW1" s="746"/>
      <c r="AX1" s="745"/>
      <c r="AY1" s="2" t="s">
        <v>61</v>
      </c>
      <c r="AZ1" s="722" t="s">
        <v>184</v>
      </c>
      <c r="BA1" s="723"/>
      <c r="BB1" s="200" t="s">
        <v>133</v>
      </c>
      <c r="BC1" s="583" t="s">
        <v>134</v>
      </c>
      <c r="BD1" s="583"/>
      <c r="BE1" s="584"/>
      <c r="BF1" s="585">
        <f>DB9</f>
        <v>0</v>
      </c>
      <c r="BG1" s="586"/>
      <c r="BH1" s="587"/>
      <c r="BI1" s="2" t="s">
        <v>135</v>
      </c>
      <c r="BJ1" s="2" t="s">
        <v>136</v>
      </c>
      <c r="DD1" s="2"/>
      <c r="DE1" s="2"/>
    </row>
    <row r="2" spans="1:111" ht="11.25" customHeight="1" thickTop="1" thickBot="1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J2" s="614" t="s">
        <v>183</v>
      </c>
      <c r="AK2" s="614"/>
      <c r="AL2" s="612" t="s">
        <v>182</v>
      </c>
      <c r="AM2" s="612"/>
      <c r="AN2" s="612"/>
      <c r="AO2" s="612"/>
      <c r="AP2" s="612"/>
      <c r="AQ2" s="612"/>
      <c r="AR2" s="612"/>
      <c r="AS2" s="612"/>
      <c r="AT2" s="612"/>
      <c r="AU2" s="612"/>
      <c r="AV2" s="614" t="s">
        <v>183</v>
      </c>
      <c r="AW2" s="614"/>
      <c r="AX2" s="614"/>
      <c r="AY2" s="65"/>
      <c r="BA2" s="411" t="s">
        <v>185</v>
      </c>
      <c r="BB2" s="411"/>
      <c r="BC2" s="411"/>
      <c r="BD2" s="411"/>
      <c r="BE2" s="411"/>
      <c r="BF2" s="411"/>
      <c r="BG2" s="411"/>
      <c r="BH2" s="411"/>
      <c r="BI2" s="411"/>
      <c r="BJ2" s="411"/>
      <c r="BK2" s="411"/>
      <c r="BL2" s="411"/>
      <c r="BM2" s="411"/>
      <c r="BN2" s="411"/>
      <c r="BO2" s="411"/>
      <c r="BP2" s="411"/>
      <c r="BQ2" s="411"/>
      <c r="BS2" s="65"/>
      <c r="BT2" s="65"/>
      <c r="BZ2" s="65"/>
      <c r="CA2" s="65"/>
      <c r="CD2" s="65"/>
      <c r="CG2" s="65"/>
      <c r="CH2" s="65"/>
      <c r="CN2" s="65"/>
      <c r="CO2" s="65"/>
      <c r="CU2" s="65"/>
      <c r="CV2" s="65"/>
      <c r="DD2" s="65"/>
    </row>
    <row r="3" spans="1:111" ht="16.5" customHeight="1" thickTop="1" thickBot="1">
      <c r="B3" s="65"/>
      <c r="C3" s="195" t="s">
        <v>181</v>
      </c>
      <c r="D3" s="187" t="s">
        <v>179</v>
      </c>
      <c r="F3" s="91"/>
      <c r="G3" s="91"/>
      <c r="I3" s="572" t="s">
        <v>181</v>
      </c>
      <c r="J3" s="573"/>
      <c r="K3" s="573"/>
      <c r="L3" s="574"/>
      <c r="M3" s="73" t="s">
        <v>180</v>
      </c>
      <c r="O3" s="73"/>
      <c r="P3" s="73"/>
      <c r="Q3" s="73"/>
      <c r="X3" s="199"/>
      <c r="Y3" s="646"/>
      <c r="Z3" s="646"/>
      <c r="AA3" s="646"/>
      <c r="AB3" s="646"/>
      <c r="AC3" s="196"/>
      <c r="AD3" s="198"/>
      <c r="AE3" s="196"/>
      <c r="AF3" s="196"/>
      <c r="AG3" s="196"/>
      <c r="AH3" s="196"/>
      <c r="AI3" s="196"/>
      <c r="AJ3" s="615"/>
      <c r="AK3" s="615"/>
      <c r="AL3" s="613"/>
      <c r="AM3" s="613"/>
      <c r="AN3" s="613"/>
      <c r="AO3" s="613"/>
      <c r="AP3" s="613"/>
      <c r="AQ3" s="613"/>
      <c r="AR3" s="613"/>
      <c r="AS3" s="613"/>
      <c r="AT3" s="613"/>
      <c r="AU3" s="613"/>
      <c r="AV3" s="615"/>
      <c r="AW3" s="615"/>
      <c r="AX3" s="615"/>
      <c r="AY3" s="71"/>
      <c r="BA3" s="411"/>
      <c r="BB3" s="411"/>
      <c r="BC3" s="411"/>
      <c r="BD3" s="411"/>
      <c r="BE3" s="411"/>
      <c r="BF3" s="411"/>
      <c r="BG3" s="411"/>
      <c r="BH3" s="411"/>
      <c r="BI3" s="411"/>
      <c r="BJ3" s="411"/>
      <c r="BK3" s="411"/>
      <c r="BL3" s="411"/>
      <c r="BM3" s="411"/>
      <c r="BN3" s="411"/>
      <c r="BO3" s="411"/>
      <c r="BP3" s="411"/>
      <c r="BQ3" s="411"/>
      <c r="BS3" s="71"/>
      <c r="BT3" s="71"/>
      <c r="BZ3" s="71"/>
      <c r="CA3" s="71"/>
      <c r="CD3" s="71"/>
      <c r="CG3" s="71"/>
      <c r="CH3" s="71"/>
      <c r="CN3" s="71"/>
      <c r="CO3" s="71"/>
      <c r="CU3" s="71"/>
      <c r="CV3" s="71"/>
      <c r="DD3" s="65"/>
    </row>
    <row r="4" spans="1:111" ht="11.25" customHeight="1" thickTop="1" thickBot="1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J4" s="65"/>
      <c r="AK4" s="65"/>
      <c r="AP4" s="71"/>
      <c r="AQ4" s="65"/>
      <c r="AR4" s="65"/>
      <c r="AS4" s="71"/>
      <c r="AX4" s="65"/>
      <c r="AY4" s="65"/>
      <c r="BE4" s="65"/>
      <c r="BF4" s="65"/>
      <c r="BL4" s="65"/>
      <c r="BM4" s="65"/>
      <c r="BS4" s="65"/>
      <c r="BT4" s="65"/>
      <c r="BZ4" s="65"/>
      <c r="CA4" s="65"/>
      <c r="CD4" s="65"/>
      <c r="CG4" s="65"/>
      <c r="CH4" s="65"/>
      <c r="CN4" s="65"/>
      <c r="CO4" s="65"/>
      <c r="CU4" s="65"/>
      <c r="CV4" s="65"/>
      <c r="DD4" s="65"/>
      <c r="DE4" s="65"/>
    </row>
    <row r="5" spans="1:111" ht="24" customHeight="1" thickTop="1" thickBot="1">
      <c r="B5" s="398" t="s">
        <v>74</v>
      </c>
      <c r="C5" s="503"/>
      <c r="D5" s="724"/>
      <c r="E5" s="725"/>
      <c r="F5" s="725"/>
      <c r="G5" s="726"/>
      <c r="H5" s="575" t="s">
        <v>75</v>
      </c>
      <c r="I5" s="503"/>
      <c r="J5" s="727"/>
      <c r="K5" s="728"/>
      <c r="L5" s="728"/>
      <c r="M5" s="728"/>
      <c r="N5" s="728"/>
      <c r="O5" s="728"/>
      <c r="P5" s="728"/>
      <c r="Q5" s="729"/>
      <c r="R5" s="575" t="s">
        <v>76</v>
      </c>
      <c r="S5" s="503"/>
      <c r="T5" s="730"/>
      <c r="U5" s="731"/>
      <c r="V5" s="575" t="s">
        <v>80</v>
      </c>
      <c r="W5" s="503"/>
      <c r="X5" s="732"/>
      <c r="Y5" s="733"/>
      <c r="Z5" s="733"/>
      <c r="AA5" s="733"/>
      <c r="AB5" s="733"/>
      <c r="AC5" s="733"/>
      <c r="AD5" s="733"/>
      <c r="AE5" s="733"/>
      <c r="AF5" s="733"/>
      <c r="AG5" s="733"/>
      <c r="AH5" s="733"/>
      <c r="AI5" s="733"/>
      <c r="AJ5" s="733"/>
      <c r="AK5" s="734"/>
      <c r="AL5" s="575" t="s">
        <v>85</v>
      </c>
      <c r="AM5" s="399"/>
      <c r="AN5" s="399"/>
      <c r="AO5" s="503"/>
      <c r="AP5" s="735" t="s">
        <v>120</v>
      </c>
      <c r="AQ5" s="736"/>
      <c r="AR5" s="736"/>
      <c r="AS5" s="736"/>
      <c r="AT5" s="736"/>
      <c r="AU5" s="737"/>
      <c r="AV5" s="575" t="s">
        <v>81</v>
      </c>
      <c r="AW5" s="399"/>
      <c r="AX5" s="399"/>
      <c r="AY5" s="503"/>
      <c r="AZ5" s="738"/>
      <c r="BA5" s="739"/>
      <c r="BB5" s="739"/>
      <c r="BC5" s="739"/>
      <c r="BD5" s="740"/>
      <c r="BE5" s="616" t="s">
        <v>82</v>
      </c>
      <c r="BF5" s="616"/>
      <c r="BG5" s="616"/>
      <c r="BH5" s="735" t="s">
        <v>120</v>
      </c>
      <c r="BI5" s="736"/>
      <c r="BJ5" s="736"/>
      <c r="BK5" s="736"/>
      <c r="BL5" s="736"/>
      <c r="BM5" s="737"/>
      <c r="BN5" s="616" t="s">
        <v>83</v>
      </c>
      <c r="BO5" s="616"/>
      <c r="BP5" s="616"/>
      <c r="BQ5" s="735" t="s">
        <v>120</v>
      </c>
      <c r="BR5" s="736"/>
      <c r="BS5" s="736"/>
      <c r="BT5" s="736"/>
      <c r="BU5" s="736"/>
      <c r="BV5" s="737"/>
      <c r="BW5" s="575" t="s">
        <v>84</v>
      </c>
      <c r="BX5" s="399"/>
      <c r="BY5" s="399"/>
      <c r="BZ5" s="503"/>
      <c r="CA5" s="735"/>
      <c r="CB5" s="736"/>
      <c r="CC5" s="736"/>
      <c r="CD5" s="736"/>
      <c r="CE5" s="736"/>
      <c r="CF5" s="737"/>
      <c r="CG5" s="616" t="s">
        <v>86</v>
      </c>
      <c r="CH5" s="616"/>
      <c r="CI5" s="616"/>
      <c r="CJ5" s="738"/>
      <c r="CK5" s="739"/>
      <c r="CL5" s="739"/>
      <c r="CM5" s="739"/>
      <c r="CN5" s="739"/>
      <c r="CO5" s="739"/>
      <c r="CP5" s="739"/>
      <c r="CQ5" s="739"/>
      <c r="CR5" s="739"/>
      <c r="CS5" s="739"/>
      <c r="CT5" s="739"/>
      <c r="CU5" s="739"/>
      <c r="CV5" s="739"/>
      <c r="CW5" s="739"/>
      <c r="CX5" s="739"/>
      <c r="CY5" s="739"/>
      <c r="CZ5" s="739"/>
      <c r="DA5" s="739"/>
      <c r="DB5" s="739"/>
      <c r="DC5" s="739"/>
      <c r="DD5" s="739"/>
      <c r="DE5" s="740"/>
    </row>
    <row r="6" spans="1:111" ht="9.75" customHeight="1" thickBot="1">
      <c r="B6" s="79"/>
      <c r="C6" s="71"/>
      <c r="D6" s="71"/>
      <c r="E6" s="72"/>
      <c r="F6" s="72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J6" s="65"/>
      <c r="AK6" s="65"/>
      <c r="AP6" s="71"/>
      <c r="AQ6" s="65"/>
      <c r="AR6" s="65"/>
      <c r="AS6" s="71"/>
      <c r="AX6" s="65"/>
      <c r="AY6" s="65"/>
      <c r="BE6" s="65"/>
      <c r="BF6" s="65"/>
      <c r="BL6" s="65"/>
      <c r="BM6" s="65"/>
      <c r="BS6" s="65"/>
      <c r="BT6" s="65"/>
      <c r="BZ6" s="65"/>
      <c r="CA6" s="65"/>
      <c r="CD6" s="65"/>
      <c r="CG6" s="65"/>
      <c r="CH6" s="65"/>
      <c r="CN6" s="65"/>
      <c r="CO6" s="65"/>
      <c r="CU6" s="65"/>
      <c r="CV6" s="65"/>
      <c r="DD6" s="79"/>
      <c r="DE6" s="71"/>
    </row>
    <row r="7" spans="1:111" ht="19.5" customHeight="1" thickTop="1" thickBot="1">
      <c r="A7" s="78"/>
      <c r="B7" s="439" t="s">
        <v>2</v>
      </c>
      <c r="C7" s="440"/>
      <c r="D7" s="440"/>
      <c r="E7" s="441"/>
      <c r="F7" s="617"/>
      <c r="G7" s="618"/>
      <c r="H7" s="618"/>
      <c r="I7" s="618"/>
      <c r="J7" s="443"/>
      <c r="K7" s="443"/>
      <c r="L7" s="444"/>
      <c r="M7" s="501">
        <f>IF(J7=12,F7+1,F7)</f>
        <v>0</v>
      </c>
      <c r="N7" s="501"/>
      <c r="O7" s="501"/>
      <c r="P7" s="501"/>
      <c r="Q7" s="504" t="str">
        <f>IF($J$7="","",IF(J7=12,1,J7+1))</f>
        <v/>
      </c>
      <c r="R7" s="504"/>
      <c r="S7" s="505"/>
      <c r="T7" s="500">
        <f>IF(Q7=12,M7+1,M7)</f>
        <v>0</v>
      </c>
      <c r="U7" s="501"/>
      <c r="V7" s="501"/>
      <c r="W7" s="501"/>
      <c r="X7" s="504" t="str">
        <f>IF($J$7="","",IF(Q7=12,1,Q7+1))</f>
        <v/>
      </c>
      <c r="Y7" s="504"/>
      <c r="Z7" s="505"/>
      <c r="AA7" s="500">
        <f>IF(X7=12,T7+1,T7)</f>
        <v>0</v>
      </c>
      <c r="AB7" s="501"/>
      <c r="AC7" s="501"/>
      <c r="AD7" s="501"/>
      <c r="AE7" s="504" t="str">
        <f>IF($J$7="","",IF(X7=12,1,X7+1))</f>
        <v/>
      </c>
      <c r="AF7" s="504"/>
      <c r="AG7" s="505"/>
      <c r="AH7" s="500">
        <f>IF(AE7=12,AA7+1,AA7)</f>
        <v>0</v>
      </c>
      <c r="AI7" s="501"/>
      <c r="AJ7" s="501"/>
      <c r="AK7" s="501"/>
      <c r="AL7" s="504" t="str">
        <f>IF($J$7="","",IF(AE7=12,1,AE7+1))</f>
        <v/>
      </c>
      <c r="AM7" s="504"/>
      <c r="AN7" s="505"/>
      <c r="AO7" s="500">
        <f>IF(AL7=12,AH7+1,AH7)</f>
        <v>0</v>
      </c>
      <c r="AP7" s="501"/>
      <c r="AQ7" s="501"/>
      <c r="AR7" s="501"/>
      <c r="AS7" s="504" t="str">
        <f>IF($J$7="","",IF(AL7=12,1,AL7+1))</f>
        <v/>
      </c>
      <c r="AT7" s="504"/>
      <c r="AU7" s="505"/>
      <c r="AV7" s="500">
        <f>IF(AS7=12,AO7+1,AO7)</f>
        <v>0</v>
      </c>
      <c r="AW7" s="501"/>
      <c r="AX7" s="501"/>
      <c r="AY7" s="501"/>
      <c r="AZ7" s="504" t="str">
        <f>IF($J$7="","",IF(AS7=12,1,AS7+1))</f>
        <v/>
      </c>
      <c r="BA7" s="504"/>
      <c r="BB7" s="505"/>
      <c r="BC7" s="500">
        <f>IF(AZ7=12,AV7+1,AV7)</f>
        <v>0</v>
      </c>
      <c r="BD7" s="501"/>
      <c r="BE7" s="501"/>
      <c r="BF7" s="501"/>
      <c r="BG7" s="504" t="str">
        <f>IF($J$7="","",IF(AZ7=12,1,AZ7+1))</f>
        <v/>
      </c>
      <c r="BH7" s="504"/>
      <c r="BI7" s="505"/>
      <c r="BJ7" s="500">
        <f>IF(BG7=12,BC7+1,BC7)</f>
        <v>0</v>
      </c>
      <c r="BK7" s="501"/>
      <c r="BL7" s="501"/>
      <c r="BM7" s="501"/>
      <c r="BN7" s="504" t="str">
        <f>IF($J$7="","",IF(BG7=12,1,BG7+1))</f>
        <v/>
      </c>
      <c r="BO7" s="504"/>
      <c r="BP7" s="505"/>
      <c r="BQ7" s="500">
        <f>IF(BN7=12,BJ7+1,BJ7)</f>
        <v>0</v>
      </c>
      <c r="BR7" s="501"/>
      <c r="BS7" s="501"/>
      <c r="BT7" s="501"/>
      <c r="BU7" s="504" t="str">
        <f>IF($J$7="","",IF(BN7=12,1,BN7+1))</f>
        <v/>
      </c>
      <c r="BV7" s="504"/>
      <c r="BW7" s="505"/>
      <c r="BX7" s="500">
        <f>IF(BU7=12,BQ7+1,BQ7)</f>
        <v>0</v>
      </c>
      <c r="BY7" s="501"/>
      <c r="BZ7" s="501"/>
      <c r="CA7" s="501"/>
      <c r="CB7" s="504" t="str">
        <f>IF($J$7="","",IF(BU7=12,1,BU7+1))</f>
        <v/>
      </c>
      <c r="CC7" s="504"/>
      <c r="CD7" s="505"/>
      <c r="CE7" s="500">
        <f>IF(CB7=12,BX7+1,BX7)</f>
        <v>0</v>
      </c>
      <c r="CF7" s="501"/>
      <c r="CG7" s="501"/>
      <c r="CH7" s="501"/>
      <c r="CI7" s="504" t="str">
        <f>IF($J$7="","",IF(CB7=12,1,CB7+1))</f>
        <v/>
      </c>
      <c r="CJ7" s="504"/>
      <c r="CK7" s="505"/>
      <c r="CL7" s="741"/>
      <c r="CM7" s="742"/>
      <c r="CN7" s="742"/>
      <c r="CO7" s="147" t="s">
        <v>77</v>
      </c>
      <c r="CP7" s="743"/>
      <c r="CQ7" s="743"/>
      <c r="CR7" s="148" t="s">
        <v>1</v>
      </c>
      <c r="CS7" s="741"/>
      <c r="CT7" s="742"/>
      <c r="CU7" s="742"/>
      <c r="CV7" s="147" t="s">
        <v>77</v>
      </c>
      <c r="CW7" s="743"/>
      <c r="CX7" s="743"/>
      <c r="CY7" s="148" t="s">
        <v>1</v>
      </c>
      <c r="CZ7" s="606" t="s">
        <v>73</v>
      </c>
      <c r="DA7" s="606"/>
      <c r="DB7" s="606"/>
      <c r="DC7" s="606"/>
      <c r="DD7" s="608"/>
      <c r="DE7" s="609"/>
    </row>
    <row r="8" spans="1:111" ht="19.5" customHeight="1" thickBot="1">
      <c r="A8" s="78"/>
      <c r="B8" s="442"/>
      <c r="C8" s="391"/>
      <c r="D8" s="391"/>
      <c r="E8" s="391"/>
      <c r="F8" s="84"/>
      <c r="G8" s="85" t="s">
        <v>78</v>
      </c>
      <c r="H8" s="86"/>
      <c r="I8" s="87" t="s">
        <v>79</v>
      </c>
      <c r="J8" s="88"/>
      <c r="K8" s="81" t="s">
        <v>78</v>
      </c>
      <c r="L8" s="82"/>
      <c r="M8" s="140">
        <f>IF(F8=12,1,F8+1)</f>
        <v>1</v>
      </c>
      <c r="N8" s="141" t="s">
        <v>78</v>
      </c>
      <c r="O8" s="140">
        <f>H8</f>
        <v>0</v>
      </c>
      <c r="P8" s="142" t="s">
        <v>79</v>
      </c>
      <c r="Q8" s="203">
        <f>IF(J8=12,1,J8+1)</f>
        <v>1</v>
      </c>
      <c r="R8" s="204" t="s">
        <v>78</v>
      </c>
      <c r="S8" s="202">
        <f>L8</f>
        <v>0</v>
      </c>
      <c r="T8" s="145">
        <f>IF(M8=12,1,M8+1)</f>
        <v>2</v>
      </c>
      <c r="U8" s="144" t="s">
        <v>78</v>
      </c>
      <c r="V8" s="145">
        <f>O8</f>
        <v>0</v>
      </c>
      <c r="W8" s="146" t="s">
        <v>79</v>
      </c>
      <c r="X8" s="145">
        <f>IF(Q8=12,1,Q8+1)</f>
        <v>2</v>
      </c>
      <c r="Y8" s="144" t="s">
        <v>78</v>
      </c>
      <c r="Z8" s="202">
        <f>S8</f>
        <v>0</v>
      </c>
      <c r="AA8" s="143">
        <f>IF(T8=12,1,T8+1)</f>
        <v>3</v>
      </c>
      <c r="AB8" s="144" t="s">
        <v>78</v>
      </c>
      <c r="AC8" s="145">
        <f>V8</f>
        <v>0</v>
      </c>
      <c r="AD8" s="146" t="s">
        <v>79</v>
      </c>
      <c r="AE8" s="145">
        <f>IF(X8=12,1,X8+1)</f>
        <v>3</v>
      </c>
      <c r="AF8" s="144" t="s">
        <v>78</v>
      </c>
      <c r="AG8" s="202">
        <f>Z8</f>
        <v>0</v>
      </c>
      <c r="AH8" s="143">
        <f>IF(AA8=12,1,AA8+1)</f>
        <v>4</v>
      </c>
      <c r="AI8" s="144" t="s">
        <v>78</v>
      </c>
      <c r="AJ8" s="145">
        <f>AC8</f>
        <v>0</v>
      </c>
      <c r="AK8" s="146" t="s">
        <v>79</v>
      </c>
      <c r="AL8" s="145">
        <f>IF(AE8=12,1,AE8+1)</f>
        <v>4</v>
      </c>
      <c r="AM8" s="144" t="s">
        <v>78</v>
      </c>
      <c r="AN8" s="205">
        <f>AG8</f>
        <v>0</v>
      </c>
      <c r="AO8" s="143">
        <f>IF(AH8=12,1,AH8+1)</f>
        <v>5</v>
      </c>
      <c r="AP8" s="144" t="s">
        <v>78</v>
      </c>
      <c r="AQ8" s="145">
        <f>AJ8</f>
        <v>0</v>
      </c>
      <c r="AR8" s="146" t="s">
        <v>79</v>
      </c>
      <c r="AS8" s="145">
        <f>IF(AL8=12,1,AL8+1)</f>
        <v>5</v>
      </c>
      <c r="AT8" s="144" t="s">
        <v>78</v>
      </c>
      <c r="AU8" s="205">
        <f>AN8</f>
        <v>0</v>
      </c>
      <c r="AV8" s="143">
        <f>IF(AO8=12,1,AO8+1)</f>
        <v>6</v>
      </c>
      <c r="AW8" s="144" t="s">
        <v>78</v>
      </c>
      <c r="AX8" s="145">
        <f>AQ8</f>
        <v>0</v>
      </c>
      <c r="AY8" s="146" t="s">
        <v>79</v>
      </c>
      <c r="AZ8" s="145">
        <f>IF(AS8=12,1,AS8+1)</f>
        <v>6</v>
      </c>
      <c r="BA8" s="144" t="s">
        <v>78</v>
      </c>
      <c r="BB8" s="205">
        <f>AU8</f>
        <v>0</v>
      </c>
      <c r="BC8" s="143">
        <f>IF(AV8=12,1,AV8+1)</f>
        <v>7</v>
      </c>
      <c r="BD8" s="144" t="s">
        <v>78</v>
      </c>
      <c r="BE8" s="145">
        <f>AX8</f>
        <v>0</v>
      </c>
      <c r="BF8" s="146" t="s">
        <v>79</v>
      </c>
      <c r="BG8" s="145">
        <f>IF(AZ8=12,1,AZ8+1)</f>
        <v>7</v>
      </c>
      <c r="BH8" s="144" t="s">
        <v>78</v>
      </c>
      <c r="BI8" s="205">
        <f>BB8</f>
        <v>0</v>
      </c>
      <c r="BJ8" s="143">
        <f>IF(BC8=12,1,BC8+1)</f>
        <v>8</v>
      </c>
      <c r="BK8" s="144" t="s">
        <v>78</v>
      </c>
      <c r="BL8" s="145">
        <f>BE8</f>
        <v>0</v>
      </c>
      <c r="BM8" s="146" t="s">
        <v>79</v>
      </c>
      <c r="BN8" s="145">
        <f>IF(BG8=12,1,BG8+1)</f>
        <v>8</v>
      </c>
      <c r="BO8" s="144" t="s">
        <v>78</v>
      </c>
      <c r="BP8" s="205">
        <f>BI8</f>
        <v>0</v>
      </c>
      <c r="BQ8" s="143">
        <f>IF(BJ8=12,1,BJ8+1)</f>
        <v>9</v>
      </c>
      <c r="BR8" s="144" t="s">
        <v>78</v>
      </c>
      <c r="BS8" s="145">
        <f>BL8</f>
        <v>0</v>
      </c>
      <c r="BT8" s="146" t="s">
        <v>79</v>
      </c>
      <c r="BU8" s="145">
        <f>IF(BN8=12,1,BN8+1)</f>
        <v>9</v>
      </c>
      <c r="BV8" s="144" t="s">
        <v>78</v>
      </c>
      <c r="BW8" s="205">
        <f>BP8</f>
        <v>0</v>
      </c>
      <c r="BX8" s="143">
        <f>IF(BQ8=12,1,BQ8+1)</f>
        <v>10</v>
      </c>
      <c r="BY8" s="144" t="s">
        <v>78</v>
      </c>
      <c r="BZ8" s="145">
        <f>BS8</f>
        <v>0</v>
      </c>
      <c r="CA8" s="146" t="s">
        <v>79</v>
      </c>
      <c r="CB8" s="145">
        <f>IF(BU8=12,1,BU8+1)</f>
        <v>10</v>
      </c>
      <c r="CC8" s="144" t="s">
        <v>78</v>
      </c>
      <c r="CD8" s="205">
        <f>BW8</f>
        <v>0</v>
      </c>
      <c r="CE8" s="143">
        <f>IF(BX8=12,1,BX8+1)</f>
        <v>11</v>
      </c>
      <c r="CF8" s="144" t="s">
        <v>78</v>
      </c>
      <c r="CG8" s="145">
        <f>BZ8</f>
        <v>0</v>
      </c>
      <c r="CH8" s="146" t="s">
        <v>79</v>
      </c>
      <c r="CI8" s="145">
        <f>IF(CB8=12,1,CB8+1)</f>
        <v>11</v>
      </c>
      <c r="CJ8" s="144" t="s">
        <v>78</v>
      </c>
      <c r="CK8" s="205">
        <f>CD8</f>
        <v>0</v>
      </c>
      <c r="CL8" s="149"/>
      <c r="CM8" s="150" t="s">
        <v>78</v>
      </c>
      <c r="CN8" s="151"/>
      <c r="CO8" s="152" t="s">
        <v>79</v>
      </c>
      <c r="CP8" s="151"/>
      <c r="CQ8" s="150" t="s">
        <v>78</v>
      </c>
      <c r="CR8" s="153"/>
      <c r="CS8" s="149"/>
      <c r="CT8" s="150" t="s">
        <v>78</v>
      </c>
      <c r="CU8" s="151"/>
      <c r="CV8" s="152" t="s">
        <v>79</v>
      </c>
      <c r="CW8" s="151"/>
      <c r="CX8" s="150" t="s">
        <v>78</v>
      </c>
      <c r="CY8" s="153"/>
      <c r="CZ8" s="607"/>
      <c r="DA8" s="607"/>
      <c r="DB8" s="607"/>
      <c r="DC8" s="607"/>
      <c r="DD8" s="298"/>
      <c r="DE8" s="610"/>
    </row>
    <row r="9" spans="1:111" ht="22.5" customHeight="1" thickTop="1" thickBot="1">
      <c r="A9" s="78"/>
      <c r="B9" s="432" t="s">
        <v>21</v>
      </c>
      <c r="C9" s="287"/>
      <c r="D9" s="382"/>
      <c r="E9" s="382"/>
      <c r="F9" s="418"/>
      <c r="G9" s="419"/>
      <c r="H9" s="419"/>
      <c r="I9" s="419"/>
      <c r="J9" s="420"/>
      <c r="K9" s="433" t="s">
        <v>3</v>
      </c>
      <c r="L9" s="434"/>
      <c r="M9" s="418"/>
      <c r="N9" s="419"/>
      <c r="O9" s="419"/>
      <c r="P9" s="419"/>
      <c r="Q9" s="420"/>
      <c r="R9" s="406" t="s">
        <v>3</v>
      </c>
      <c r="S9" s="407"/>
      <c r="T9" s="418"/>
      <c r="U9" s="419"/>
      <c r="V9" s="419"/>
      <c r="W9" s="419"/>
      <c r="X9" s="420"/>
      <c r="Y9" s="406" t="s">
        <v>3</v>
      </c>
      <c r="Z9" s="407"/>
      <c r="AA9" s="418"/>
      <c r="AB9" s="419"/>
      <c r="AC9" s="419"/>
      <c r="AD9" s="419"/>
      <c r="AE9" s="420"/>
      <c r="AF9" s="406" t="s">
        <v>3</v>
      </c>
      <c r="AG9" s="407"/>
      <c r="AH9" s="418"/>
      <c r="AI9" s="419"/>
      <c r="AJ9" s="419"/>
      <c r="AK9" s="419"/>
      <c r="AL9" s="420"/>
      <c r="AM9" s="406" t="s">
        <v>3</v>
      </c>
      <c r="AN9" s="407"/>
      <c r="AO9" s="418"/>
      <c r="AP9" s="419"/>
      <c r="AQ9" s="419"/>
      <c r="AR9" s="419"/>
      <c r="AS9" s="420"/>
      <c r="AT9" s="406" t="s">
        <v>3</v>
      </c>
      <c r="AU9" s="407"/>
      <c r="AV9" s="418"/>
      <c r="AW9" s="419"/>
      <c r="AX9" s="419"/>
      <c r="AY9" s="419"/>
      <c r="AZ9" s="420"/>
      <c r="BA9" s="406" t="s">
        <v>3</v>
      </c>
      <c r="BB9" s="407"/>
      <c r="BC9" s="418"/>
      <c r="BD9" s="419"/>
      <c r="BE9" s="419"/>
      <c r="BF9" s="419"/>
      <c r="BG9" s="420"/>
      <c r="BH9" s="406" t="s">
        <v>3</v>
      </c>
      <c r="BI9" s="407"/>
      <c r="BJ9" s="418"/>
      <c r="BK9" s="419"/>
      <c r="BL9" s="419"/>
      <c r="BM9" s="419"/>
      <c r="BN9" s="420"/>
      <c r="BO9" s="406" t="s">
        <v>3</v>
      </c>
      <c r="BP9" s="407"/>
      <c r="BQ9" s="418"/>
      <c r="BR9" s="419"/>
      <c r="BS9" s="419"/>
      <c r="BT9" s="419"/>
      <c r="BU9" s="420"/>
      <c r="BV9" s="406" t="s">
        <v>3</v>
      </c>
      <c r="BW9" s="407"/>
      <c r="BX9" s="418"/>
      <c r="BY9" s="419"/>
      <c r="BZ9" s="419"/>
      <c r="CA9" s="419"/>
      <c r="CB9" s="420"/>
      <c r="CC9" s="406" t="s">
        <v>3</v>
      </c>
      <c r="CD9" s="407"/>
      <c r="CE9" s="418"/>
      <c r="CF9" s="419"/>
      <c r="CG9" s="419"/>
      <c r="CH9" s="419"/>
      <c r="CI9" s="420"/>
      <c r="CJ9" s="406" t="s">
        <v>3</v>
      </c>
      <c r="CK9" s="297"/>
      <c r="CL9" s="711" t="s">
        <v>72</v>
      </c>
      <c r="CM9" s="712"/>
      <c r="CN9" s="712"/>
      <c r="CO9" s="712"/>
      <c r="CP9" s="712"/>
      <c r="CQ9" s="712"/>
      <c r="CR9" s="713"/>
      <c r="CS9" s="712" t="s">
        <v>72</v>
      </c>
      <c r="CT9" s="712"/>
      <c r="CU9" s="712"/>
      <c r="CV9" s="712"/>
      <c r="CW9" s="712"/>
      <c r="CX9" s="712"/>
      <c r="CY9" s="714"/>
      <c r="CZ9" s="588"/>
      <c r="DA9" s="589"/>
      <c r="DB9" s="173">
        <f>F9+M9+T9+AA9+AH9+AO9+AV9+BC9+BJ9+BQ9+BX9+CE9</f>
        <v>0</v>
      </c>
      <c r="DC9" s="5" t="s">
        <v>3</v>
      </c>
      <c r="DD9" s="381" t="s">
        <v>142</v>
      </c>
      <c r="DE9" s="582"/>
      <c r="DG9" s="201">
        <v>1</v>
      </c>
    </row>
    <row r="10" spans="1:111" ht="22.5" customHeight="1" thickTop="1" thickBot="1">
      <c r="A10" s="78"/>
      <c r="B10" s="432" t="s">
        <v>116</v>
      </c>
      <c r="C10" s="287"/>
      <c r="D10" s="382"/>
      <c r="E10" s="382"/>
      <c r="F10" s="418"/>
      <c r="G10" s="419"/>
      <c r="H10" s="419"/>
      <c r="I10" s="419"/>
      <c r="J10" s="420"/>
      <c r="K10" s="330" t="s">
        <v>3</v>
      </c>
      <c r="L10" s="409"/>
      <c r="M10" s="418"/>
      <c r="N10" s="419"/>
      <c r="O10" s="419"/>
      <c r="P10" s="419"/>
      <c r="Q10" s="420"/>
      <c r="R10" s="408" t="s">
        <v>3</v>
      </c>
      <c r="S10" s="409"/>
      <c r="T10" s="418"/>
      <c r="U10" s="419"/>
      <c r="V10" s="419"/>
      <c r="W10" s="419"/>
      <c r="X10" s="420"/>
      <c r="Y10" s="408" t="s">
        <v>3</v>
      </c>
      <c r="Z10" s="409"/>
      <c r="AA10" s="418"/>
      <c r="AB10" s="419"/>
      <c r="AC10" s="419"/>
      <c r="AD10" s="419"/>
      <c r="AE10" s="420"/>
      <c r="AF10" s="408" t="s">
        <v>3</v>
      </c>
      <c r="AG10" s="409"/>
      <c r="AH10" s="418"/>
      <c r="AI10" s="419"/>
      <c r="AJ10" s="419"/>
      <c r="AK10" s="419"/>
      <c r="AL10" s="420"/>
      <c r="AM10" s="408" t="s">
        <v>3</v>
      </c>
      <c r="AN10" s="409"/>
      <c r="AO10" s="418"/>
      <c r="AP10" s="419"/>
      <c r="AQ10" s="419"/>
      <c r="AR10" s="419"/>
      <c r="AS10" s="420"/>
      <c r="AT10" s="408" t="s">
        <v>3</v>
      </c>
      <c r="AU10" s="409"/>
      <c r="AV10" s="418"/>
      <c r="AW10" s="419"/>
      <c r="AX10" s="419"/>
      <c r="AY10" s="419"/>
      <c r="AZ10" s="420"/>
      <c r="BA10" s="408" t="s">
        <v>3</v>
      </c>
      <c r="BB10" s="409"/>
      <c r="BC10" s="418"/>
      <c r="BD10" s="419"/>
      <c r="BE10" s="419"/>
      <c r="BF10" s="419"/>
      <c r="BG10" s="420"/>
      <c r="BH10" s="408" t="s">
        <v>3</v>
      </c>
      <c r="BI10" s="409"/>
      <c r="BJ10" s="418"/>
      <c r="BK10" s="419"/>
      <c r="BL10" s="419"/>
      <c r="BM10" s="419"/>
      <c r="BN10" s="420"/>
      <c r="BO10" s="408" t="s">
        <v>3</v>
      </c>
      <c r="BP10" s="409"/>
      <c r="BQ10" s="418"/>
      <c r="BR10" s="419"/>
      <c r="BS10" s="419"/>
      <c r="BT10" s="419"/>
      <c r="BU10" s="420"/>
      <c r="BV10" s="408" t="s">
        <v>3</v>
      </c>
      <c r="BW10" s="409"/>
      <c r="BX10" s="418"/>
      <c r="BY10" s="419"/>
      <c r="BZ10" s="419"/>
      <c r="CA10" s="419"/>
      <c r="CB10" s="420"/>
      <c r="CC10" s="408" t="s">
        <v>3</v>
      </c>
      <c r="CD10" s="409"/>
      <c r="CE10" s="418"/>
      <c r="CF10" s="419"/>
      <c r="CG10" s="419"/>
      <c r="CH10" s="419"/>
      <c r="CI10" s="420"/>
      <c r="CJ10" s="408" t="s">
        <v>3</v>
      </c>
      <c r="CK10" s="330"/>
      <c r="CL10" s="564"/>
      <c r="CM10" s="565"/>
      <c r="CN10" s="565"/>
      <c r="CO10" s="565"/>
      <c r="CP10" s="565"/>
      <c r="CQ10" s="565"/>
      <c r="CR10" s="566"/>
      <c r="CS10" s="559"/>
      <c r="CT10" s="559"/>
      <c r="CU10" s="559"/>
      <c r="CV10" s="559"/>
      <c r="CW10" s="559"/>
      <c r="CX10" s="559"/>
      <c r="CY10" s="560"/>
      <c r="CZ10" s="522">
        <f t="shared" ref="CZ10:CZ24" si="0">F10+M10+T10+AA10+AH10+AO10+AV10+BC10+BJ10+BQ10+BX10+CE10</f>
        <v>0</v>
      </c>
      <c r="DA10" s="523"/>
      <c r="DB10" s="523"/>
      <c r="DC10" s="83" t="s">
        <v>3</v>
      </c>
      <c r="DD10" s="381" t="s">
        <v>141</v>
      </c>
      <c r="DE10" s="582"/>
      <c r="DG10" s="201">
        <v>2</v>
      </c>
    </row>
    <row r="11" spans="1:111" ht="22.5" customHeight="1" thickTop="1" thickBot="1">
      <c r="A11" s="78"/>
      <c r="B11" s="432" t="s">
        <v>117</v>
      </c>
      <c r="C11" s="287"/>
      <c r="D11" s="382"/>
      <c r="E11" s="382"/>
      <c r="F11" s="418"/>
      <c r="G11" s="419"/>
      <c r="H11" s="419"/>
      <c r="I11" s="419"/>
      <c r="J11" s="420"/>
      <c r="K11" s="317" t="s">
        <v>4</v>
      </c>
      <c r="L11" s="410"/>
      <c r="M11" s="418"/>
      <c r="N11" s="419"/>
      <c r="O11" s="419"/>
      <c r="P11" s="419"/>
      <c r="Q11" s="420"/>
      <c r="R11" s="317" t="s">
        <v>4</v>
      </c>
      <c r="S11" s="410"/>
      <c r="T11" s="418"/>
      <c r="U11" s="419"/>
      <c r="V11" s="419"/>
      <c r="W11" s="419"/>
      <c r="X11" s="420"/>
      <c r="Y11" s="317" t="s">
        <v>4</v>
      </c>
      <c r="Z11" s="410"/>
      <c r="AA11" s="418"/>
      <c r="AB11" s="419"/>
      <c r="AC11" s="419"/>
      <c r="AD11" s="419"/>
      <c r="AE11" s="420"/>
      <c r="AF11" s="317" t="s">
        <v>4</v>
      </c>
      <c r="AG11" s="410"/>
      <c r="AH11" s="418"/>
      <c r="AI11" s="419"/>
      <c r="AJ11" s="419"/>
      <c r="AK11" s="419"/>
      <c r="AL11" s="420"/>
      <c r="AM11" s="317" t="s">
        <v>4</v>
      </c>
      <c r="AN11" s="410"/>
      <c r="AO11" s="418"/>
      <c r="AP11" s="419"/>
      <c r="AQ11" s="419"/>
      <c r="AR11" s="419"/>
      <c r="AS11" s="420"/>
      <c r="AT11" s="317" t="s">
        <v>4</v>
      </c>
      <c r="AU11" s="410"/>
      <c r="AV11" s="418"/>
      <c r="AW11" s="419"/>
      <c r="AX11" s="419"/>
      <c r="AY11" s="419"/>
      <c r="AZ11" s="420"/>
      <c r="BA11" s="317" t="s">
        <v>4</v>
      </c>
      <c r="BB11" s="410"/>
      <c r="BC11" s="418"/>
      <c r="BD11" s="419"/>
      <c r="BE11" s="419"/>
      <c r="BF11" s="419"/>
      <c r="BG11" s="420"/>
      <c r="BH11" s="317" t="s">
        <v>4</v>
      </c>
      <c r="BI11" s="410"/>
      <c r="BJ11" s="418"/>
      <c r="BK11" s="419"/>
      <c r="BL11" s="419"/>
      <c r="BM11" s="419"/>
      <c r="BN11" s="420"/>
      <c r="BO11" s="317" t="s">
        <v>4</v>
      </c>
      <c r="BP11" s="410"/>
      <c r="BQ11" s="418"/>
      <c r="BR11" s="419"/>
      <c r="BS11" s="419"/>
      <c r="BT11" s="419"/>
      <c r="BU11" s="420"/>
      <c r="BV11" s="317" t="s">
        <v>4</v>
      </c>
      <c r="BW11" s="410"/>
      <c r="BX11" s="418"/>
      <c r="BY11" s="419"/>
      <c r="BZ11" s="419"/>
      <c r="CA11" s="419"/>
      <c r="CB11" s="420"/>
      <c r="CC11" s="317" t="s">
        <v>4</v>
      </c>
      <c r="CD11" s="410"/>
      <c r="CE11" s="418"/>
      <c r="CF11" s="419"/>
      <c r="CG11" s="419"/>
      <c r="CH11" s="419"/>
      <c r="CI11" s="420"/>
      <c r="CJ11" s="317" t="s">
        <v>4</v>
      </c>
      <c r="CK11" s="317"/>
      <c r="CL11" s="567"/>
      <c r="CM11" s="568"/>
      <c r="CN11" s="568"/>
      <c r="CO11" s="568"/>
      <c r="CP11" s="568"/>
      <c r="CQ11" s="568"/>
      <c r="CR11" s="569"/>
      <c r="CS11" s="561"/>
      <c r="CT11" s="561"/>
      <c r="CU11" s="561"/>
      <c r="CV11" s="561"/>
      <c r="CW11" s="561"/>
      <c r="CX11" s="561"/>
      <c r="CY11" s="562"/>
      <c r="CZ11" s="522">
        <f t="shared" si="0"/>
        <v>0</v>
      </c>
      <c r="DA11" s="523"/>
      <c r="DB11" s="523"/>
      <c r="DC11" s="93" t="s">
        <v>4</v>
      </c>
      <c r="DD11" s="381" t="s">
        <v>143</v>
      </c>
      <c r="DE11" s="582"/>
      <c r="DG11" s="201">
        <v>3</v>
      </c>
    </row>
    <row r="12" spans="1:111" ht="24.75" customHeight="1" thickTop="1" thickBot="1">
      <c r="A12" s="78"/>
      <c r="B12" s="435" t="s">
        <v>49</v>
      </c>
      <c r="C12" s="377"/>
      <c r="D12" s="378"/>
      <c r="E12" s="378"/>
      <c r="F12" s="404"/>
      <c r="G12" s="405"/>
      <c r="H12" s="5" t="s">
        <v>3</v>
      </c>
      <c r="I12" s="404"/>
      <c r="J12" s="405"/>
      <c r="K12" s="317" t="s">
        <v>4</v>
      </c>
      <c r="L12" s="410"/>
      <c r="M12" s="404"/>
      <c r="N12" s="405"/>
      <c r="O12" s="5" t="s">
        <v>3</v>
      </c>
      <c r="P12" s="404"/>
      <c r="Q12" s="405"/>
      <c r="R12" s="317" t="s">
        <v>4</v>
      </c>
      <c r="S12" s="410"/>
      <c r="T12" s="404"/>
      <c r="U12" s="405"/>
      <c r="V12" s="5" t="s">
        <v>3</v>
      </c>
      <c r="W12" s="404"/>
      <c r="X12" s="405"/>
      <c r="Y12" s="317" t="s">
        <v>4</v>
      </c>
      <c r="Z12" s="410"/>
      <c r="AA12" s="404"/>
      <c r="AB12" s="405"/>
      <c r="AC12" s="5" t="s">
        <v>3</v>
      </c>
      <c r="AD12" s="404"/>
      <c r="AE12" s="405"/>
      <c r="AF12" s="317" t="s">
        <v>4</v>
      </c>
      <c r="AG12" s="410"/>
      <c r="AH12" s="404"/>
      <c r="AI12" s="405"/>
      <c r="AJ12" s="5" t="s">
        <v>3</v>
      </c>
      <c r="AK12" s="404"/>
      <c r="AL12" s="405"/>
      <c r="AM12" s="317" t="s">
        <v>4</v>
      </c>
      <c r="AN12" s="410"/>
      <c r="AO12" s="404"/>
      <c r="AP12" s="405"/>
      <c r="AQ12" s="5" t="s">
        <v>3</v>
      </c>
      <c r="AR12" s="404"/>
      <c r="AS12" s="405"/>
      <c r="AT12" s="317" t="s">
        <v>4</v>
      </c>
      <c r="AU12" s="410"/>
      <c r="AV12" s="404"/>
      <c r="AW12" s="405"/>
      <c r="AX12" s="5" t="s">
        <v>3</v>
      </c>
      <c r="AY12" s="404"/>
      <c r="AZ12" s="405"/>
      <c r="BA12" s="317" t="s">
        <v>4</v>
      </c>
      <c r="BB12" s="410"/>
      <c r="BC12" s="404"/>
      <c r="BD12" s="405"/>
      <c r="BE12" s="5" t="s">
        <v>3</v>
      </c>
      <c r="BF12" s="404"/>
      <c r="BG12" s="405"/>
      <c r="BH12" s="317" t="s">
        <v>4</v>
      </c>
      <c r="BI12" s="410"/>
      <c r="BJ12" s="404"/>
      <c r="BK12" s="405"/>
      <c r="BL12" s="5" t="s">
        <v>3</v>
      </c>
      <c r="BM12" s="404"/>
      <c r="BN12" s="405"/>
      <c r="BO12" s="317" t="s">
        <v>4</v>
      </c>
      <c r="BP12" s="410"/>
      <c r="BQ12" s="404"/>
      <c r="BR12" s="405"/>
      <c r="BS12" s="5" t="s">
        <v>3</v>
      </c>
      <c r="BT12" s="404"/>
      <c r="BU12" s="405"/>
      <c r="BV12" s="317" t="s">
        <v>4</v>
      </c>
      <c r="BW12" s="410"/>
      <c r="BX12" s="404"/>
      <c r="BY12" s="405"/>
      <c r="BZ12" s="5" t="s">
        <v>3</v>
      </c>
      <c r="CA12" s="404"/>
      <c r="CB12" s="405"/>
      <c r="CC12" s="317" t="s">
        <v>4</v>
      </c>
      <c r="CD12" s="410"/>
      <c r="CE12" s="404"/>
      <c r="CF12" s="405"/>
      <c r="CG12" s="5" t="s">
        <v>3</v>
      </c>
      <c r="CH12" s="404"/>
      <c r="CI12" s="405"/>
      <c r="CJ12" s="317" t="s">
        <v>4</v>
      </c>
      <c r="CK12" s="317"/>
      <c r="CL12" s="567"/>
      <c r="CM12" s="568"/>
      <c r="CN12" s="568"/>
      <c r="CO12" s="568"/>
      <c r="CP12" s="568"/>
      <c r="CQ12" s="568"/>
      <c r="CR12" s="569"/>
      <c r="CS12" s="561"/>
      <c r="CT12" s="561"/>
      <c r="CU12" s="561"/>
      <c r="CV12" s="561"/>
      <c r="CW12" s="561"/>
      <c r="CX12" s="561"/>
      <c r="CY12" s="562"/>
      <c r="CZ12" s="156">
        <f t="shared" si="0"/>
        <v>0</v>
      </c>
      <c r="DA12" s="157" t="s">
        <v>3</v>
      </c>
      <c r="DB12" s="158">
        <f>CH12+CA12+BT12+BM12+BF12+AY12+AR12+AK12+AD12+W12+P12+I12</f>
        <v>0</v>
      </c>
      <c r="DC12" s="94" t="s">
        <v>4</v>
      </c>
      <c r="DD12" s="376" t="s">
        <v>144</v>
      </c>
      <c r="DE12" s="611"/>
      <c r="DG12" s="201">
        <v>4</v>
      </c>
    </row>
    <row r="13" spans="1:111" ht="24.75" customHeight="1" thickBot="1">
      <c r="A13" s="78"/>
      <c r="B13" s="435" t="s">
        <v>50</v>
      </c>
      <c r="C13" s="377"/>
      <c r="D13" s="378"/>
      <c r="E13" s="378"/>
      <c r="F13" s="709"/>
      <c r="G13" s="710"/>
      <c r="H13" s="74" t="s">
        <v>3</v>
      </c>
      <c r="I13" s="709"/>
      <c r="J13" s="710"/>
      <c r="K13" s="317" t="s">
        <v>4</v>
      </c>
      <c r="L13" s="410"/>
      <c r="M13" s="709"/>
      <c r="N13" s="710"/>
      <c r="O13" s="74" t="s">
        <v>3</v>
      </c>
      <c r="P13" s="709"/>
      <c r="Q13" s="710"/>
      <c r="R13" s="317" t="s">
        <v>4</v>
      </c>
      <c r="S13" s="410"/>
      <c r="T13" s="709"/>
      <c r="U13" s="710"/>
      <c r="V13" s="74" t="s">
        <v>3</v>
      </c>
      <c r="W13" s="709"/>
      <c r="X13" s="710"/>
      <c r="Y13" s="317" t="s">
        <v>4</v>
      </c>
      <c r="Z13" s="410"/>
      <c r="AA13" s="709"/>
      <c r="AB13" s="710"/>
      <c r="AC13" s="74" t="s">
        <v>3</v>
      </c>
      <c r="AD13" s="709"/>
      <c r="AE13" s="710"/>
      <c r="AF13" s="317" t="s">
        <v>4</v>
      </c>
      <c r="AG13" s="410"/>
      <c r="AH13" s="709"/>
      <c r="AI13" s="710"/>
      <c r="AJ13" s="74" t="s">
        <v>3</v>
      </c>
      <c r="AK13" s="709"/>
      <c r="AL13" s="710"/>
      <c r="AM13" s="317" t="s">
        <v>4</v>
      </c>
      <c r="AN13" s="410"/>
      <c r="AO13" s="709"/>
      <c r="AP13" s="710"/>
      <c r="AQ13" s="74" t="s">
        <v>3</v>
      </c>
      <c r="AR13" s="709"/>
      <c r="AS13" s="710"/>
      <c r="AT13" s="317" t="s">
        <v>4</v>
      </c>
      <c r="AU13" s="410"/>
      <c r="AV13" s="709"/>
      <c r="AW13" s="710"/>
      <c r="AX13" s="74" t="s">
        <v>3</v>
      </c>
      <c r="AY13" s="709"/>
      <c r="AZ13" s="710"/>
      <c r="BA13" s="317" t="s">
        <v>4</v>
      </c>
      <c r="BB13" s="410"/>
      <c r="BC13" s="709"/>
      <c r="BD13" s="710"/>
      <c r="BE13" s="74" t="s">
        <v>3</v>
      </c>
      <c r="BF13" s="709"/>
      <c r="BG13" s="710"/>
      <c r="BH13" s="317" t="s">
        <v>4</v>
      </c>
      <c r="BI13" s="410"/>
      <c r="BJ13" s="709"/>
      <c r="BK13" s="710"/>
      <c r="BL13" s="74" t="s">
        <v>3</v>
      </c>
      <c r="BM13" s="709"/>
      <c r="BN13" s="710"/>
      <c r="BO13" s="317" t="s">
        <v>4</v>
      </c>
      <c r="BP13" s="410"/>
      <c r="BQ13" s="709"/>
      <c r="BR13" s="710"/>
      <c r="BS13" s="74" t="s">
        <v>3</v>
      </c>
      <c r="BT13" s="709"/>
      <c r="BU13" s="710"/>
      <c r="BV13" s="317" t="s">
        <v>4</v>
      </c>
      <c r="BW13" s="410"/>
      <c r="BX13" s="709"/>
      <c r="BY13" s="710"/>
      <c r="BZ13" s="74" t="s">
        <v>3</v>
      </c>
      <c r="CA13" s="709"/>
      <c r="CB13" s="710"/>
      <c r="CC13" s="317" t="s">
        <v>4</v>
      </c>
      <c r="CD13" s="410"/>
      <c r="CE13" s="709"/>
      <c r="CF13" s="710"/>
      <c r="CG13" s="74" t="s">
        <v>3</v>
      </c>
      <c r="CH13" s="709"/>
      <c r="CI13" s="710"/>
      <c r="CJ13" s="317" t="s">
        <v>4</v>
      </c>
      <c r="CK13" s="317"/>
      <c r="CL13" s="567"/>
      <c r="CM13" s="568"/>
      <c r="CN13" s="568"/>
      <c r="CO13" s="568"/>
      <c r="CP13" s="568"/>
      <c r="CQ13" s="568"/>
      <c r="CR13" s="569"/>
      <c r="CS13" s="561"/>
      <c r="CT13" s="561"/>
      <c r="CU13" s="561"/>
      <c r="CV13" s="561"/>
      <c r="CW13" s="561"/>
      <c r="CX13" s="561"/>
      <c r="CY13" s="562"/>
      <c r="CZ13" s="156">
        <f t="shared" si="0"/>
        <v>0</v>
      </c>
      <c r="DA13" s="157" t="s">
        <v>3</v>
      </c>
      <c r="DB13" s="158">
        <f>CH13+CA13+BT13+BM13+BF13+AY13+AR13+AK13+AD13+W13+P13+I13</f>
        <v>0</v>
      </c>
      <c r="DC13" s="94" t="s">
        <v>4</v>
      </c>
      <c r="DD13" s="376" t="s">
        <v>145</v>
      </c>
      <c r="DE13" s="611"/>
      <c r="DG13" s="201">
        <v>5</v>
      </c>
    </row>
    <row r="14" spans="1:111" ht="27" customHeight="1" thickBot="1">
      <c r="A14" s="78"/>
      <c r="B14" s="436" t="s">
        <v>187</v>
      </c>
      <c r="C14" s="437"/>
      <c r="D14" s="438"/>
      <c r="E14" s="438"/>
      <c r="F14" s="427"/>
      <c r="G14" s="428"/>
      <c r="H14" s="428"/>
      <c r="I14" s="428"/>
      <c r="J14" s="429"/>
      <c r="K14" s="317" t="s">
        <v>4</v>
      </c>
      <c r="L14" s="410"/>
      <c r="M14" s="427"/>
      <c r="N14" s="428"/>
      <c r="O14" s="428"/>
      <c r="P14" s="428"/>
      <c r="Q14" s="429"/>
      <c r="R14" s="317" t="s">
        <v>4</v>
      </c>
      <c r="S14" s="410"/>
      <c r="T14" s="427"/>
      <c r="U14" s="428"/>
      <c r="V14" s="428"/>
      <c r="W14" s="428"/>
      <c r="X14" s="429"/>
      <c r="Y14" s="317" t="s">
        <v>4</v>
      </c>
      <c r="Z14" s="410"/>
      <c r="AA14" s="427"/>
      <c r="AB14" s="428"/>
      <c r="AC14" s="428"/>
      <c r="AD14" s="428"/>
      <c r="AE14" s="429"/>
      <c r="AF14" s="317" t="s">
        <v>4</v>
      </c>
      <c r="AG14" s="410"/>
      <c r="AH14" s="427"/>
      <c r="AI14" s="428"/>
      <c r="AJ14" s="428"/>
      <c r="AK14" s="428"/>
      <c r="AL14" s="429"/>
      <c r="AM14" s="317" t="s">
        <v>4</v>
      </c>
      <c r="AN14" s="410"/>
      <c r="AO14" s="427"/>
      <c r="AP14" s="428"/>
      <c r="AQ14" s="428"/>
      <c r="AR14" s="428"/>
      <c r="AS14" s="429"/>
      <c r="AT14" s="317" t="s">
        <v>4</v>
      </c>
      <c r="AU14" s="410"/>
      <c r="AV14" s="427"/>
      <c r="AW14" s="428"/>
      <c r="AX14" s="428"/>
      <c r="AY14" s="428"/>
      <c r="AZ14" s="429"/>
      <c r="BA14" s="317" t="s">
        <v>4</v>
      </c>
      <c r="BB14" s="410"/>
      <c r="BC14" s="427"/>
      <c r="BD14" s="428"/>
      <c r="BE14" s="428"/>
      <c r="BF14" s="428"/>
      <c r="BG14" s="429"/>
      <c r="BH14" s="317" t="s">
        <v>4</v>
      </c>
      <c r="BI14" s="410"/>
      <c r="BJ14" s="427"/>
      <c r="BK14" s="428"/>
      <c r="BL14" s="428"/>
      <c r="BM14" s="428"/>
      <c r="BN14" s="429"/>
      <c r="BO14" s="317" t="s">
        <v>4</v>
      </c>
      <c r="BP14" s="410"/>
      <c r="BQ14" s="427"/>
      <c r="BR14" s="428"/>
      <c r="BS14" s="428"/>
      <c r="BT14" s="428"/>
      <c r="BU14" s="429"/>
      <c r="BV14" s="317" t="s">
        <v>4</v>
      </c>
      <c r="BW14" s="410"/>
      <c r="BX14" s="427"/>
      <c r="BY14" s="428"/>
      <c r="BZ14" s="428"/>
      <c r="CA14" s="428"/>
      <c r="CB14" s="429"/>
      <c r="CC14" s="317" t="s">
        <v>4</v>
      </c>
      <c r="CD14" s="410"/>
      <c r="CE14" s="427"/>
      <c r="CF14" s="428"/>
      <c r="CG14" s="428"/>
      <c r="CH14" s="428"/>
      <c r="CI14" s="429"/>
      <c r="CJ14" s="317" t="s">
        <v>4</v>
      </c>
      <c r="CK14" s="317"/>
      <c r="CL14" s="567"/>
      <c r="CM14" s="568"/>
      <c r="CN14" s="568"/>
      <c r="CO14" s="568"/>
      <c r="CP14" s="568"/>
      <c r="CQ14" s="568"/>
      <c r="CR14" s="569"/>
      <c r="CS14" s="561"/>
      <c r="CT14" s="561"/>
      <c r="CU14" s="561"/>
      <c r="CV14" s="561"/>
      <c r="CW14" s="561"/>
      <c r="CX14" s="561"/>
      <c r="CY14" s="562"/>
      <c r="CZ14" s="524">
        <f t="shared" si="0"/>
        <v>0</v>
      </c>
      <c r="DA14" s="525"/>
      <c r="DB14" s="526"/>
      <c r="DC14" s="94" t="s">
        <v>4</v>
      </c>
      <c r="DD14" s="381" t="s">
        <v>146</v>
      </c>
      <c r="DE14" s="582"/>
      <c r="DG14" s="201">
        <v>6</v>
      </c>
    </row>
    <row r="15" spans="1:111" ht="22.5" customHeight="1" thickBot="1">
      <c r="A15" s="78"/>
      <c r="B15" s="706" t="s">
        <v>160</v>
      </c>
      <c r="C15" s="707"/>
      <c r="D15" s="707"/>
      <c r="E15" s="708"/>
      <c r="F15" s="624"/>
      <c r="G15" s="625"/>
      <c r="H15" s="625"/>
      <c r="I15" s="625"/>
      <c r="J15" s="626"/>
      <c r="K15" s="317" t="s">
        <v>4</v>
      </c>
      <c r="L15" s="410"/>
      <c r="M15" s="624"/>
      <c r="N15" s="625"/>
      <c r="O15" s="625"/>
      <c r="P15" s="625"/>
      <c r="Q15" s="626"/>
      <c r="R15" s="317" t="s">
        <v>4</v>
      </c>
      <c r="S15" s="410"/>
      <c r="T15" s="624"/>
      <c r="U15" s="625"/>
      <c r="V15" s="625"/>
      <c r="W15" s="625"/>
      <c r="X15" s="626"/>
      <c r="Y15" s="317" t="s">
        <v>4</v>
      </c>
      <c r="Z15" s="410"/>
      <c r="AA15" s="624"/>
      <c r="AB15" s="625"/>
      <c r="AC15" s="625"/>
      <c r="AD15" s="625"/>
      <c r="AE15" s="626"/>
      <c r="AF15" s="317" t="s">
        <v>4</v>
      </c>
      <c r="AG15" s="410"/>
      <c r="AH15" s="624"/>
      <c r="AI15" s="625"/>
      <c r="AJ15" s="625"/>
      <c r="AK15" s="625"/>
      <c r="AL15" s="626"/>
      <c r="AM15" s="317" t="s">
        <v>4</v>
      </c>
      <c r="AN15" s="410"/>
      <c r="AO15" s="624"/>
      <c r="AP15" s="625"/>
      <c r="AQ15" s="625"/>
      <c r="AR15" s="625"/>
      <c r="AS15" s="626"/>
      <c r="AT15" s="317" t="s">
        <v>4</v>
      </c>
      <c r="AU15" s="410"/>
      <c r="AV15" s="624"/>
      <c r="AW15" s="625"/>
      <c r="AX15" s="625"/>
      <c r="AY15" s="625"/>
      <c r="AZ15" s="626"/>
      <c r="BA15" s="317" t="s">
        <v>4</v>
      </c>
      <c r="BB15" s="410"/>
      <c r="BC15" s="624"/>
      <c r="BD15" s="625"/>
      <c r="BE15" s="625"/>
      <c r="BF15" s="625"/>
      <c r="BG15" s="626"/>
      <c r="BH15" s="317" t="s">
        <v>4</v>
      </c>
      <c r="BI15" s="410"/>
      <c r="BJ15" s="624"/>
      <c r="BK15" s="625"/>
      <c r="BL15" s="625"/>
      <c r="BM15" s="625"/>
      <c r="BN15" s="626"/>
      <c r="BO15" s="317" t="s">
        <v>4</v>
      </c>
      <c r="BP15" s="410"/>
      <c r="BQ15" s="624"/>
      <c r="BR15" s="625"/>
      <c r="BS15" s="625"/>
      <c r="BT15" s="625"/>
      <c r="BU15" s="626"/>
      <c r="BV15" s="317" t="s">
        <v>4</v>
      </c>
      <c r="BW15" s="410"/>
      <c r="BX15" s="624"/>
      <c r="BY15" s="625"/>
      <c r="BZ15" s="625"/>
      <c r="CA15" s="625"/>
      <c r="CB15" s="626"/>
      <c r="CC15" s="317" t="s">
        <v>4</v>
      </c>
      <c r="CD15" s="410"/>
      <c r="CE15" s="624"/>
      <c r="CF15" s="625"/>
      <c r="CG15" s="625"/>
      <c r="CH15" s="625"/>
      <c r="CI15" s="626"/>
      <c r="CJ15" s="317" t="s">
        <v>4</v>
      </c>
      <c r="CK15" s="317"/>
      <c r="CL15" s="567"/>
      <c r="CM15" s="568"/>
      <c r="CN15" s="568"/>
      <c r="CO15" s="568"/>
      <c r="CP15" s="568"/>
      <c r="CQ15" s="568"/>
      <c r="CR15" s="569"/>
      <c r="CS15" s="561"/>
      <c r="CT15" s="561"/>
      <c r="CU15" s="561"/>
      <c r="CV15" s="561"/>
      <c r="CW15" s="561"/>
      <c r="CX15" s="561"/>
      <c r="CY15" s="562"/>
      <c r="CZ15" s="524">
        <f t="shared" si="0"/>
        <v>0</v>
      </c>
      <c r="DA15" s="525"/>
      <c r="DB15" s="526"/>
      <c r="DC15" s="94" t="s">
        <v>4</v>
      </c>
      <c r="DD15" s="376" t="s">
        <v>169</v>
      </c>
      <c r="DE15" s="611"/>
      <c r="DG15" s="201">
        <v>7</v>
      </c>
    </row>
    <row r="16" spans="1:111" ht="22.5" customHeight="1" thickBot="1">
      <c r="A16" s="78"/>
      <c r="B16" s="436" t="s">
        <v>127</v>
      </c>
      <c r="C16" s="437"/>
      <c r="D16" s="438"/>
      <c r="E16" s="438"/>
      <c r="F16" s="427"/>
      <c r="G16" s="428"/>
      <c r="H16" s="428"/>
      <c r="I16" s="428"/>
      <c r="J16" s="429"/>
      <c r="K16" s="317" t="s">
        <v>4</v>
      </c>
      <c r="L16" s="410"/>
      <c r="M16" s="427"/>
      <c r="N16" s="428"/>
      <c r="O16" s="428"/>
      <c r="P16" s="428"/>
      <c r="Q16" s="429"/>
      <c r="R16" s="317" t="s">
        <v>4</v>
      </c>
      <c r="S16" s="410"/>
      <c r="T16" s="427"/>
      <c r="U16" s="428"/>
      <c r="V16" s="428"/>
      <c r="W16" s="428"/>
      <c r="X16" s="429"/>
      <c r="Y16" s="317" t="s">
        <v>4</v>
      </c>
      <c r="Z16" s="410"/>
      <c r="AA16" s="427"/>
      <c r="AB16" s="428"/>
      <c r="AC16" s="428"/>
      <c r="AD16" s="428"/>
      <c r="AE16" s="429"/>
      <c r="AF16" s="317" t="s">
        <v>4</v>
      </c>
      <c r="AG16" s="410"/>
      <c r="AH16" s="427"/>
      <c r="AI16" s="428"/>
      <c r="AJ16" s="428"/>
      <c r="AK16" s="428"/>
      <c r="AL16" s="429"/>
      <c r="AM16" s="317" t="s">
        <v>4</v>
      </c>
      <c r="AN16" s="410"/>
      <c r="AO16" s="427"/>
      <c r="AP16" s="428"/>
      <c r="AQ16" s="428"/>
      <c r="AR16" s="428"/>
      <c r="AS16" s="429"/>
      <c r="AT16" s="317" t="s">
        <v>4</v>
      </c>
      <c r="AU16" s="410"/>
      <c r="AV16" s="427"/>
      <c r="AW16" s="428"/>
      <c r="AX16" s="428"/>
      <c r="AY16" s="428"/>
      <c r="AZ16" s="429"/>
      <c r="BA16" s="317" t="s">
        <v>4</v>
      </c>
      <c r="BB16" s="410"/>
      <c r="BC16" s="427"/>
      <c r="BD16" s="428"/>
      <c r="BE16" s="428"/>
      <c r="BF16" s="428"/>
      <c r="BG16" s="429"/>
      <c r="BH16" s="317" t="s">
        <v>4</v>
      </c>
      <c r="BI16" s="410"/>
      <c r="BJ16" s="427"/>
      <c r="BK16" s="428"/>
      <c r="BL16" s="428"/>
      <c r="BM16" s="428"/>
      <c r="BN16" s="429"/>
      <c r="BO16" s="317" t="s">
        <v>4</v>
      </c>
      <c r="BP16" s="410"/>
      <c r="BQ16" s="427"/>
      <c r="BR16" s="428"/>
      <c r="BS16" s="428"/>
      <c r="BT16" s="428"/>
      <c r="BU16" s="429"/>
      <c r="BV16" s="317" t="s">
        <v>4</v>
      </c>
      <c r="BW16" s="410"/>
      <c r="BX16" s="427"/>
      <c r="BY16" s="428"/>
      <c r="BZ16" s="428"/>
      <c r="CA16" s="428"/>
      <c r="CB16" s="429"/>
      <c r="CC16" s="317" t="s">
        <v>4</v>
      </c>
      <c r="CD16" s="410"/>
      <c r="CE16" s="427"/>
      <c r="CF16" s="428"/>
      <c r="CG16" s="428"/>
      <c r="CH16" s="428"/>
      <c r="CI16" s="429"/>
      <c r="CJ16" s="317" t="s">
        <v>4</v>
      </c>
      <c r="CK16" s="317"/>
      <c r="CL16" s="567"/>
      <c r="CM16" s="568"/>
      <c r="CN16" s="568"/>
      <c r="CO16" s="568"/>
      <c r="CP16" s="568"/>
      <c r="CQ16" s="568"/>
      <c r="CR16" s="569"/>
      <c r="CS16" s="561"/>
      <c r="CT16" s="561"/>
      <c r="CU16" s="561"/>
      <c r="CV16" s="561"/>
      <c r="CW16" s="561"/>
      <c r="CX16" s="561"/>
      <c r="CY16" s="562"/>
      <c r="CZ16" s="524">
        <f t="shared" si="0"/>
        <v>0</v>
      </c>
      <c r="DA16" s="525"/>
      <c r="DB16" s="526"/>
      <c r="DC16" s="94" t="s">
        <v>4</v>
      </c>
      <c r="DD16" s="381" t="s">
        <v>147</v>
      </c>
      <c r="DE16" s="582"/>
      <c r="DG16" s="201">
        <v>8</v>
      </c>
    </row>
    <row r="17" spans="1:111" ht="30" customHeight="1" thickBot="1">
      <c r="A17" s="78"/>
      <c r="B17" s="447" t="s">
        <v>93</v>
      </c>
      <c r="C17" s="326"/>
      <c r="D17" s="327"/>
      <c r="E17" s="327"/>
      <c r="F17" s="698"/>
      <c r="G17" s="699"/>
      <c r="H17" s="699"/>
      <c r="I17" s="699"/>
      <c r="J17" s="700"/>
      <c r="K17" s="310" t="s">
        <v>4</v>
      </c>
      <c r="L17" s="448"/>
      <c r="M17" s="698"/>
      <c r="N17" s="699"/>
      <c r="O17" s="699"/>
      <c r="P17" s="699"/>
      <c r="Q17" s="700"/>
      <c r="R17" s="310" t="s">
        <v>4</v>
      </c>
      <c r="S17" s="448"/>
      <c r="T17" s="698"/>
      <c r="U17" s="699"/>
      <c r="V17" s="699"/>
      <c r="W17" s="699"/>
      <c r="X17" s="700"/>
      <c r="Y17" s="310" t="s">
        <v>4</v>
      </c>
      <c r="Z17" s="448"/>
      <c r="AA17" s="698"/>
      <c r="AB17" s="699"/>
      <c r="AC17" s="699"/>
      <c r="AD17" s="699"/>
      <c r="AE17" s="700"/>
      <c r="AF17" s="310" t="s">
        <v>4</v>
      </c>
      <c r="AG17" s="448"/>
      <c r="AH17" s="698"/>
      <c r="AI17" s="699"/>
      <c r="AJ17" s="699"/>
      <c r="AK17" s="699"/>
      <c r="AL17" s="700"/>
      <c r="AM17" s="310" t="s">
        <v>4</v>
      </c>
      <c r="AN17" s="449"/>
      <c r="AO17" s="698"/>
      <c r="AP17" s="699"/>
      <c r="AQ17" s="699"/>
      <c r="AR17" s="699"/>
      <c r="AS17" s="700"/>
      <c r="AT17" s="310" t="s">
        <v>4</v>
      </c>
      <c r="AU17" s="448"/>
      <c r="AV17" s="698"/>
      <c r="AW17" s="699"/>
      <c r="AX17" s="699"/>
      <c r="AY17" s="699"/>
      <c r="AZ17" s="700"/>
      <c r="BA17" s="310" t="s">
        <v>4</v>
      </c>
      <c r="BB17" s="448"/>
      <c r="BC17" s="698"/>
      <c r="BD17" s="699"/>
      <c r="BE17" s="699"/>
      <c r="BF17" s="699"/>
      <c r="BG17" s="700"/>
      <c r="BH17" s="310" t="s">
        <v>4</v>
      </c>
      <c r="BI17" s="448"/>
      <c r="BJ17" s="698"/>
      <c r="BK17" s="699"/>
      <c r="BL17" s="699"/>
      <c r="BM17" s="699"/>
      <c r="BN17" s="700"/>
      <c r="BO17" s="310" t="s">
        <v>4</v>
      </c>
      <c r="BP17" s="449"/>
      <c r="BQ17" s="698"/>
      <c r="BR17" s="699"/>
      <c r="BS17" s="699"/>
      <c r="BT17" s="699"/>
      <c r="BU17" s="700"/>
      <c r="BV17" s="310" t="s">
        <v>4</v>
      </c>
      <c r="BW17" s="448"/>
      <c r="BX17" s="698"/>
      <c r="BY17" s="699"/>
      <c r="BZ17" s="699"/>
      <c r="CA17" s="699"/>
      <c r="CB17" s="700"/>
      <c r="CC17" s="310" t="s">
        <v>4</v>
      </c>
      <c r="CD17" s="448"/>
      <c r="CE17" s="698"/>
      <c r="CF17" s="699"/>
      <c r="CG17" s="699"/>
      <c r="CH17" s="699"/>
      <c r="CI17" s="700"/>
      <c r="CJ17" s="310" t="s">
        <v>4</v>
      </c>
      <c r="CK17" s="310"/>
      <c r="CL17" s="567"/>
      <c r="CM17" s="568"/>
      <c r="CN17" s="568"/>
      <c r="CO17" s="568"/>
      <c r="CP17" s="568"/>
      <c r="CQ17" s="568"/>
      <c r="CR17" s="569"/>
      <c r="CS17" s="561"/>
      <c r="CT17" s="561"/>
      <c r="CU17" s="561"/>
      <c r="CV17" s="561"/>
      <c r="CW17" s="561"/>
      <c r="CX17" s="561"/>
      <c r="CY17" s="562"/>
      <c r="CZ17" s="527">
        <f t="shared" si="0"/>
        <v>0</v>
      </c>
      <c r="DA17" s="528"/>
      <c r="DB17" s="529"/>
      <c r="DC17" s="178" t="s">
        <v>4</v>
      </c>
      <c r="DD17" s="578" t="s">
        <v>148</v>
      </c>
      <c r="DE17" s="579"/>
      <c r="DG17" s="201">
        <v>9</v>
      </c>
    </row>
    <row r="18" spans="1:111" ht="26.25" customHeight="1" thickTop="1" thickBot="1">
      <c r="A18" s="78"/>
      <c r="B18" s="653" t="s">
        <v>112</v>
      </c>
      <c r="C18" s="654"/>
      <c r="D18" s="654"/>
      <c r="E18" s="169" t="s">
        <v>108</v>
      </c>
      <c r="F18" s="753"/>
      <c r="G18" s="754"/>
      <c r="H18" s="754"/>
      <c r="I18" s="754"/>
      <c r="J18" s="755"/>
      <c r="K18" s="295" t="s">
        <v>5</v>
      </c>
      <c r="L18" s="296"/>
      <c r="M18" s="753"/>
      <c r="N18" s="754"/>
      <c r="O18" s="754"/>
      <c r="P18" s="754"/>
      <c r="Q18" s="755"/>
      <c r="R18" s="295" t="s">
        <v>5</v>
      </c>
      <c r="S18" s="296"/>
      <c r="T18" s="753"/>
      <c r="U18" s="754"/>
      <c r="V18" s="754"/>
      <c r="W18" s="754"/>
      <c r="X18" s="755"/>
      <c r="Y18" s="295" t="s">
        <v>5</v>
      </c>
      <c r="Z18" s="296"/>
      <c r="AA18" s="753"/>
      <c r="AB18" s="754"/>
      <c r="AC18" s="754"/>
      <c r="AD18" s="754"/>
      <c r="AE18" s="755"/>
      <c r="AF18" s="295" t="s">
        <v>5</v>
      </c>
      <c r="AG18" s="296"/>
      <c r="AH18" s="753"/>
      <c r="AI18" s="754"/>
      <c r="AJ18" s="754"/>
      <c r="AK18" s="754"/>
      <c r="AL18" s="755"/>
      <c r="AM18" s="295" t="s">
        <v>5</v>
      </c>
      <c r="AN18" s="296"/>
      <c r="AO18" s="753"/>
      <c r="AP18" s="754"/>
      <c r="AQ18" s="754"/>
      <c r="AR18" s="754"/>
      <c r="AS18" s="755"/>
      <c r="AT18" s="295" t="s">
        <v>5</v>
      </c>
      <c r="AU18" s="296"/>
      <c r="AV18" s="753"/>
      <c r="AW18" s="754"/>
      <c r="AX18" s="754"/>
      <c r="AY18" s="754"/>
      <c r="AZ18" s="755"/>
      <c r="BA18" s="295" t="s">
        <v>5</v>
      </c>
      <c r="BB18" s="296"/>
      <c r="BC18" s="753"/>
      <c r="BD18" s="754"/>
      <c r="BE18" s="754"/>
      <c r="BF18" s="754"/>
      <c r="BG18" s="755"/>
      <c r="BH18" s="295" t="s">
        <v>5</v>
      </c>
      <c r="BI18" s="296"/>
      <c r="BJ18" s="753"/>
      <c r="BK18" s="754"/>
      <c r="BL18" s="754"/>
      <c r="BM18" s="754"/>
      <c r="BN18" s="755"/>
      <c r="BO18" s="295" t="s">
        <v>5</v>
      </c>
      <c r="BP18" s="296"/>
      <c r="BQ18" s="753"/>
      <c r="BR18" s="754"/>
      <c r="BS18" s="754"/>
      <c r="BT18" s="754"/>
      <c r="BU18" s="755"/>
      <c r="BV18" s="295" t="s">
        <v>5</v>
      </c>
      <c r="BW18" s="296"/>
      <c r="BX18" s="753"/>
      <c r="BY18" s="754"/>
      <c r="BZ18" s="754"/>
      <c r="CA18" s="754"/>
      <c r="CB18" s="755"/>
      <c r="CC18" s="295" t="s">
        <v>5</v>
      </c>
      <c r="CD18" s="296"/>
      <c r="CE18" s="753"/>
      <c r="CF18" s="754"/>
      <c r="CG18" s="754"/>
      <c r="CH18" s="754"/>
      <c r="CI18" s="755"/>
      <c r="CJ18" s="295" t="s">
        <v>5</v>
      </c>
      <c r="CK18" s="296"/>
      <c r="CL18" s="567"/>
      <c r="CM18" s="568"/>
      <c r="CN18" s="568"/>
      <c r="CO18" s="568"/>
      <c r="CP18" s="568"/>
      <c r="CQ18" s="568"/>
      <c r="CR18" s="569"/>
      <c r="CS18" s="561"/>
      <c r="CT18" s="561"/>
      <c r="CU18" s="561"/>
      <c r="CV18" s="561"/>
      <c r="CW18" s="561"/>
      <c r="CX18" s="561"/>
      <c r="CY18" s="562"/>
      <c r="CZ18" s="701"/>
      <c r="DA18" s="702"/>
      <c r="DB18" s="702"/>
      <c r="DC18" s="702"/>
      <c r="DD18" s="702"/>
      <c r="DE18" s="703"/>
      <c r="DG18" s="201">
        <v>10</v>
      </c>
    </row>
    <row r="19" spans="1:111" ht="26.25" customHeight="1" thickTop="1" thickBot="1">
      <c r="A19" s="78"/>
      <c r="B19" s="650" t="s">
        <v>130</v>
      </c>
      <c r="C19" s="651"/>
      <c r="D19" s="651"/>
      <c r="E19" s="652"/>
      <c r="F19" s="649">
        <f>F18*F10</f>
        <v>0</v>
      </c>
      <c r="G19" s="649"/>
      <c r="H19" s="649"/>
      <c r="I19" s="649"/>
      <c r="J19" s="649"/>
      <c r="K19" s="295" t="s">
        <v>5</v>
      </c>
      <c r="L19" s="296"/>
      <c r="M19" s="649">
        <f>M18*M10</f>
        <v>0</v>
      </c>
      <c r="N19" s="649"/>
      <c r="O19" s="649"/>
      <c r="P19" s="649"/>
      <c r="Q19" s="649"/>
      <c r="R19" s="295" t="s">
        <v>5</v>
      </c>
      <c r="S19" s="296"/>
      <c r="T19" s="649">
        <f>T18*T10</f>
        <v>0</v>
      </c>
      <c r="U19" s="649"/>
      <c r="V19" s="649"/>
      <c r="W19" s="649"/>
      <c r="X19" s="649"/>
      <c r="Y19" s="295" t="s">
        <v>5</v>
      </c>
      <c r="Z19" s="296"/>
      <c r="AA19" s="649">
        <f>AA18*AA10</f>
        <v>0</v>
      </c>
      <c r="AB19" s="649"/>
      <c r="AC19" s="649"/>
      <c r="AD19" s="649"/>
      <c r="AE19" s="649"/>
      <c r="AF19" s="295" t="s">
        <v>5</v>
      </c>
      <c r="AG19" s="296"/>
      <c r="AH19" s="649">
        <f>AH18*AH10</f>
        <v>0</v>
      </c>
      <c r="AI19" s="649"/>
      <c r="AJ19" s="649"/>
      <c r="AK19" s="649"/>
      <c r="AL19" s="649"/>
      <c r="AM19" s="295" t="s">
        <v>5</v>
      </c>
      <c r="AN19" s="296"/>
      <c r="AO19" s="649">
        <f>AO18*AO10</f>
        <v>0</v>
      </c>
      <c r="AP19" s="649"/>
      <c r="AQ19" s="649"/>
      <c r="AR19" s="649"/>
      <c r="AS19" s="649"/>
      <c r="AT19" s="295" t="s">
        <v>5</v>
      </c>
      <c r="AU19" s="296"/>
      <c r="AV19" s="649">
        <f>AV18*AV10</f>
        <v>0</v>
      </c>
      <c r="AW19" s="649"/>
      <c r="AX19" s="649"/>
      <c r="AY19" s="649"/>
      <c r="AZ19" s="649"/>
      <c r="BA19" s="295" t="s">
        <v>5</v>
      </c>
      <c r="BB19" s="296"/>
      <c r="BC19" s="649">
        <f>BC18*BC10</f>
        <v>0</v>
      </c>
      <c r="BD19" s="649"/>
      <c r="BE19" s="649"/>
      <c r="BF19" s="649"/>
      <c r="BG19" s="649"/>
      <c r="BH19" s="295" t="s">
        <v>5</v>
      </c>
      <c r="BI19" s="296"/>
      <c r="BJ19" s="649">
        <f>BJ18*BJ10</f>
        <v>0</v>
      </c>
      <c r="BK19" s="649"/>
      <c r="BL19" s="649"/>
      <c r="BM19" s="649"/>
      <c r="BN19" s="649"/>
      <c r="BO19" s="295" t="s">
        <v>5</v>
      </c>
      <c r="BP19" s="296"/>
      <c r="BQ19" s="649">
        <f>BQ18*BQ10</f>
        <v>0</v>
      </c>
      <c r="BR19" s="649"/>
      <c r="BS19" s="649"/>
      <c r="BT19" s="649"/>
      <c r="BU19" s="649"/>
      <c r="BV19" s="295" t="s">
        <v>5</v>
      </c>
      <c r="BW19" s="296"/>
      <c r="BX19" s="649">
        <f>BX18*BX10</f>
        <v>0</v>
      </c>
      <c r="BY19" s="649"/>
      <c r="BZ19" s="649"/>
      <c r="CA19" s="649"/>
      <c r="CB19" s="649"/>
      <c r="CC19" s="295" t="s">
        <v>5</v>
      </c>
      <c r="CD19" s="296"/>
      <c r="CE19" s="649">
        <f>CE18*CE10</f>
        <v>0</v>
      </c>
      <c r="CF19" s="649"/>
      <c r="CG19" s="649"/>
      <c r="CH19" s="649"/>
      <c r="CI19" s="649"/>
      <c r="CJ19" s="295" t="s">
        <v>5</v>
      </c>
      <c r="CK19" s="296"/>
      <c r="CL19" s="567"/>
      <c r="CM19" s="568"/>
      <c r="CN19" s="568"/>
      <c r="CO19" s="568"/>
      <c r="CP19" s="568"/>
      <c r="CQ19" s="568"/>
      <c r="CR19" s="569"/>
      <c r="CS19" s="561"/>
      <c r="CT19" s="561"/>
      <c r="CU19" s="561"/>
      <c r="CV19" s="561"/>
      <c r="CW19" s="561"/>
      <c r="CX19" s="561"/>
      <c r="CY19" s="562"/>
      <c r="CZ19" s="533">
        <f>F20+M19+T19+AA19+AH19+AO19+AV19+BC19+BJ19+BQ19+BX19+CE19</f>
        <v>0</v>
      </c>
      <c r="DA19" s="534"/>
      <c r="DB19" s="535"/>
      <c r="DC19" s="95" t="s">
        <v>5</v>
      </c>
      <c r="DD19" s="381" t="s">
        <v>157</v>
      </c>
      <c r="DE19" s="582"/>
      <c r="DG19" s="201">
        <v>11</v>
      </c>
    </row>
    <row r="20" spans="1:111" ht="26.25" customHeight="1" thickTop="1" thickBot="1">
      <c r="A20" s="78"/>
      <c r="B20" s="647" t="s">
        <v>113</v>
      </c>
      <c r="C20" s="648"/>
      <c r="D20" s="648"/>
      <c r="E20" s="170" t="s">
        <v>108</v>
      </c>
      <c r="F20" s="753"/>
      <c r="G20" s="754"/>
      <c r="H20" s="754"/>
      <c r="I20" s="754"/>
      <c r="J20" s="755"/>
      <c r="K20" s="297" t="s">
        <v>5</v>
      </c>
      <c r="L20" s="301"/>
      <c r="M20" s="753"/>
      <c r="N20" s="754"/>
      <c r="O20" s="754"/>
      <c r="P20" s="754"/>
      <c r="Q20" s="755"/>
      <c r="R20" s="297" t="s">
        <v>5</v>
      </c>
      <c r="S20" s="301"/>
      <c r="T20" s="753"/>
      <c r="U20" s="754"/>
      <c r="V20" s="754"/>
      <c r="W20" s="754"/>
      <c r="X20" s="755"/>
      <c r="Y20" s="297" t="s">
        <v>5</v>
      </c>
      <c r="Z20" s="301"/>
      <c r="AA20" s="753"/>
      <c r="AB20" s="754"/>
      <c r="AC20" s="754"/>
      <c r="AD20" s="754"/>
      <c r="AE20" s="755"/>
      <c r="AF20" s="297" t="s">
        <v>5</v>
      </c>
      <c r="AG20" s="301"/>
      <c r="AH20" s="753"/>
      <c r="AI20" s="754"/>
      <c r="AJ20" s="754"/>
      <c r="AK20" s="754"/>
      <c r="AL20" s="755"/>
      <c r="AM20" s="297" t="s">
        <v>5</v>
      </c>
      <c r="AN20" s="301"/>
      <c r="AO20" s="753"/>
      <c r="AP20" s="754"/>
      <c r="AQ20" s="754"/>
      <c r="AR20" s="754"/>
      <c r="AS20" s="755"/>
      <c r="AT20" s="297" t="s">
        <v>5</v>
      </c>
      <c r="AU20" s="301"/>
      <c r="AV20" s="753"/>
      <c r="AW20" s="754"/>
      <c r="AX20" s="754"/>
      <c r="AY20" s="754"/>
      <c r="AZ20" s="755"/>
      <c r="BA20" s="297" t="s">
        <v>5</v>
      </c>
      <c r="BB20" s="301"/>
      <c r="BC20" s="753"/>
      <c r="BD20" s="754"/>
      <c r="BE20" s="754"/>
      <c r="BF20" s="754"/>
      <c r="BG20" s="755"/>
      <c r="BH20" s="297" t="s">
        <v>5</v>
      </c>
      <c r="BI20" s="301"/>
      <c r="BJ20" s="753"/>
      <c r="BK20" s="754"/>
      <c r="BL20" s="754"/>
      <c r="BM20" s="754"/>
      <c r="BN20" s="755"/>
      <c r="BO20" s="297" t="s">
        <v>5</v>
      </c>
      <c r="BP20" s="301"/>
      <c r="BQ20" s="753"/>
      <c r="BR20" s="754"/>
      <c r="BS20" s="754"/>
      <c r="BT20" s="754"/>
      <c r="BU20" s="755"/>
      <c r="BV20" s="297" t="s">
        <v>5</v>
      </c>
      <c r="BW20" s="301"/>
      <c r="BX20" s="753"/>
      <c r="BY20" s="754"/>
      <c r="BZ20" s="754"/>
      <c r="CA20" s="754"/>
      <c r="CB20" s="755"/>
      <c r="CC20" s="297" t="s">
        <v>5</v>
      </c>
      <c r="CD20" s="301"/>
      <c r="CE20" s="753"/>
      <c r="CF20" s="754"/>
      <c r="CG20" s="754"/>
      <c r="CH20" s="754"/>
      <c r="CI20" s="755"/>
      <c r="CJ20" s="297" t="s">
        <v>5</v>
      </c>
      <c r="CK20" s="301"/>
      <c r="CL20" s="567"/>
      <c r="CM20" s="568"/>
      <c r="CN20" s="568"/>
      <c r="CO20" s="568"/>
      <c r="CP20" s="568"/>
      <c r="CQ20" s="568"/>
      <c r="CR20" s="569"/>
      <c r="CS20" s="561"/>
      <c r="CT20" s="561"/>
      <c r="CU20" s="561"/>
      <c r="CV20" s="561"/>
      <c r="CW20" s="561"/>
      <c r="CX20" s="561"/>
      <c r="CY20" s="562"/>
      <c r="CZ20" s="718"/>
      <c r="DA20" s="719"/>
      <c r="DB20" s="719"/>
      <c r="DC20" s="719"/>
      <c r="DD20" s="719"/>
      <c r="DE20" s="720"/>
      <c r="DG20" s="201">
        <v>12</v>
      </c>
    </row>
    <row r="21" spans="1:111" ht="26.25" customHeight="1" thickTop="1" thickBot="1">
      <c r="A21" s="78"/>
      <c r="B21" s="650" t="s">
        <v>131</v>
      </c>
      <c r="C21" s="651"/>
      <c r="D21" s="651"/>
      <c r="E21" s="652"/>
      <c r="F21" s="283">
        <f>F20*F11</f>
        <v>0</v>
      </c>
      <c r="G21" s="283"/>
      <c r="H21" s="283"/>
      <c r="I21" s="283"/>
      <c r="J21" s="283"/>
      <c r="K21" s="295" t="s">
        <v>5</v>
      </c>
      <c r="L21" s="296"/>
      <c r="M21" s="283">
        <f>M20*M11</f>
        <v>0</v>
      </c>
      <c r="N21" s="283"/>
      <c r="O21" s="283"/>
      <c r="P21" s="283"/>
      <c r="Q21" s="283"/>
      <c r="R21" s="295" t="s">
        <v>5</v>
      </c>
      <c r="S21" s="296"/>
      <c r="T21" s="283">
        <f>T20*T11</f>
        <v>0</v>
      </c>
      <c r="U21" s="283"/>
      <c r="V21" s="283"/>
      <c r="W21" s="283"/>
      <c r="X21" s="283"/>
      <c r="Y21" s="295" t="s">
        <v>5</v>
      </c>
      <c r="Z21" s="296"/>
      <c r="AA21" s="283">
        <f>AA20*AA11</f>
        <v>0</v>
      </c>
      <c r="AB21" s="283"/>
      <c r="AC21" s="283"/>
      <c r="AD21" s="283"/>
      <c r="AE21" s="283"/>
      <c r="AF21" s="295" t="s">
        <v>5</v>
      </c>
      <c r="AG21" s="296"/>
      <c r="AH21" s="283">
        <f>AH20*AH11</f>
        <v>0</v>
      </c>
      <c r="AI21" s="283"/>
      <c r="AJ21" s="283"/>
      <c r="AK21" s="283"/>
      <c r="AL21" s="283"/>
      <c r="AM21" s="295" t="s">
        <v>5</v>
      </c>
      <c r="AN21" s="296"/>
      <c r="AO21" s="283">
        <f>AO20*AO11</f>
        <v>0</v>
      </c>
      <c r="AP21" s="283"/>
      <c r="AQ21" s="283"/>
      <c r="AR21" s="283"/>
      <c r="AS21" s="283"/>
      <c r="AT21" s="295" t="s">
        <v>5</v>
      </c>
      <c r="AU21" s="296"/>
      <c r="AV21" s="283">
        <f>AV20*AV11</f>
        <v>0</v>
      </c>
      <c r="AW21" s="283"/>
      <c r="AX21" s="283"/>
      <c r="AY21" s="283"/>
      <c r="AZ21" s="283"/>
      <c r="BA21" s="295" t="s">
        <v>5</v>
      </c>
      <c r="BB21" s="296"/>
      <c r="BC21" s="283">
        <f>BC20*BC11</f>
        <v>0</v>
      </c>
      <c r="BD21" s="283"/>
      <c r="BE21" s="283"/>
      <c r="BF21" s="283"/>
      <c r="BG21" s="283"/>
      <c r="BH21" s="295" t="s">
        <v>5</v>
      </c>
      <c r="BI21" s="296"/>
      <c r="BJ21" s="283">
        <f>BJ20*BJ11</f>
        <v>0</v>
      </c>
      <c r="BK21" s="283"/>
      <c r="BL21" s="283"/>
      <c r="BM21" s="283"/>
      <c r="BN21" s="283"/>
      <c r="BO21" s="295" t="s">
        <v>5</v>
      </c>
      <c r="BP21" s="296"/>
      <c r="BQ21" s="283">
        <f>BQ20*BQ11</f>
        <v>0</v>
      </c>
      <c r="BR21" s="283"/>
      <c r="BS21" s="283"/>
      <c r="BT21" s="283"/>
      <c r="BU21" s="283"/>
      <c r="BV21" s="295" t="s">
        <v>5</v>
      </c>
      <c r="BW21" s="296"/>
      <c r="BX21" s="283">
        <f>BX20*BX11</f>
        <v>0</v>
      </c>
      <c r="BY21" s="283"/>
      <c r="BZ21" s="283"/>
      <c r="CA21" s="283"/>
      <c r="CB21" s="283"/>
      <c r="CC21" s="295" t="s">
        <v>5</v>
      </c>
      <c r="CD21" s="296"/>
      <c r="CE21" s="283">
        <f>CE20*CE11</f>
        <v>0</v>
      </c>
      <c r="CF21" s="283"/>
      <c r="CG21" s="283"/>
      <c r="CH21" s="283"/>
      <c r="CI21" s="283"/>
      <c r="CJ21" s="295" t="s">
        <v>5</v>
      </c>
      <c r="CK21" s="296"/>
      <c r="CL21" s="567"/>
      <c r="CM21" s="568"/>
      <c r="CN21" s="568"/>
      <c r="CO21" s="568"/>
      <c r="CP21" s="568"/>
      <c r="CQ21" s="568"/>
      <c r="CR21" s="569"/>
      <c r="CS21" s="561"/>
      <c r="CT21" s="561"/>
      <c r="CU21" s="561"/>
      <c r="CV21" s="561"/>
      <c r="CW21" s="561"/>
      <c r="CX21" s="561"/>
      <c r="CY21" s="562"/>
      <c r="CZ21" s="533">
        <f>F22+M21+T21+AA21+AH21+AO21+AV21+BC21+BJ21+BQ21+BX21+CE21</f>
        <v>0</v>
      </c>
      <c r="DA21" s="534"/>
      <c r="DB21" s="535"/>
      <c r="DC21" s="95" t="s">
        <v>5</v>
      </c>
      <c r="DD21" s="381" t="s">
        <v>158</v>
      </c>
      <c r="DE21" s="582"/>
      <c r="DG21" s="201">
        <v>13</v>
      </c>
    </row>
    <row r="22" spans="1:111" ht="22.5" customHeight="1" thickBot="1">
      <c r="A22" s="78"/>
      <c r="B22" s="655" t="s">
        <v>132</v>
      </c>
      <c r="C22" s="704" t="s">
        <v>109</v>
      </c>
      <c r="D22" s="705"/>
      <c r="E22" s="705"/>
      <c r="F22" s="412"/>
      <c r="G22" s="413"/>
      <c r="H22" s="413"/>
      <c r="I22" s="413"/>
      <c r="J22" s="414"/>
      <c r="K22" s="297" t="s">
        <v>5</v>
      </c>
      <c r="L22" s="301"/>
      <c r="M22" s="412"/>
      <c r="N22" s="413"/>
      <c r="O22" s="413"/>
      <c r="P22" s="413"/>
      <c r="Q22" s="414"/>
      <c r="R22" s="297" t="s">
        <v>5</v>
      </c>
      <c r="S22" s="301"/>
      <c r="T22" s="412"/>
      <c r="U22" s="413"/>
      <c r="V22" s="413"/>
      <c r="W22" s="413"/>
      <c r="X22" s="414"/>
      <c r="Y22" s="297" t="s">
        <v>5</v>
      </c>
      <c r="Z22" s="301"/>
      <c r="AA22" s="412"/>
      <c r="AB22" s="413"/>
      <c r="AC22" s="413"/>
      <c r="AD22" s="413"/>
      <c r="AE22" s="414"/>
      <c r="AF22" s="297" t="s">
        <v>5</v>
      </c>
      <c r="AG22" s="301"/>
      <c r="AH22" s="412"/>
      <c r="AI22" s="413"/>
      <c r="AJ22" s="413"/>
      <c r="AK22" s="413"/>
      <c r="AL22" s="414"/>
      <c r="AM22" s="297" t="s">
        <v>5</v>
      </c>
      <c r="AN22" s="301"/>
      <c r="AO22" s="412"/>
      <c r="AP22" s="413"/>
      <c r="AQ22" s="413"/>
      <c r="AR22" s="413"/>
      <c r="AS22" s="414"/>
      <c r="AT22" s="297" t="s">
        <v>5</v>
      </c>
      <c r="AU22" s="301"/>
      <c r="AV22" s="412"/>
      <c r="AW22" s="413"/>
      <c r="AX22" s="413"/>
      <c r="AY22" s="413"/>
      <c r="AZ22" s="414"/>
      <c r="BA22" s="297" t="s">
        <v>5</v>
      </c>
      <c r="BB22" s="301"/>
      <c r="BC22" s="412"/>
      <c r="BD22" s="413"/>
      <c r="BE22" s="413"/>
      <c r="BF22" s="413"/>
      <c r="BG22" s="414"/>
      <c r="BH22" s="297" t="s">
        <v>5</v>
      </c>
      <c r="BI22" s="301"/>
      <c r="BJ22" s="412"/>
      <c r="BK22" s="413"/>
      <c r="BL22" s="413"/>
      <c r="BM22" s="413"/>
      <c r="BN22" s="414"/>
      <c r="BO22" s="297" t="s">
        <v>5</v>
      </c>
      <c r="BP22" s="301"/>
      <c r="BQ22" s="412"/>
      <c r="BR22" s="413"/>
      <c r="BS22" s="413"/>
      <c r="BT22" s="413"/>
      <c r="BU22" s="414"/>
      <c r="BV22" s="297" t="s">
        <v>5</v>
      </c>
      <c r="BW22" s="301"/>
      <c r="BX22" s="412"/>
      <c r="BY22" s="413"/>
      <c r="BZ22" s="413"/>
      <c r="CA22" s="413"/>
      <c r="CB22" s="414"/>
      <c r="CC22" s="297" t="s">
        <v>5</v>
      </c>
      <c r="CD22" s="301"/>
      <c r="CE22" s="412"/>
      <c r="CF22" s="413"/>
      <c r="CG22" s="413"/>
      <c r="CH22" s="413"/>
      <c r="CI22" s="414"/>
      <c r="CJ22" s="297" t="s">
        <v>5</v>
      </c>
      <c r="CK22" s="297"/>
      <c r="CL22" s="567"/>
      <c r="CM22" s="568"/>
      <c r="CN22" s="568"/>
      <c r="CO22" s="568"/>
      <c r="CP22" s="568"/>
      <c r="CQ22" s="568"/>
      <c r="CR22" s="569"/>
      <c r="CS22" s="561"/>
      <c r="CT22" s="561"/>
      <c r="CU22" s="561"/>
      <c r="CV22" s="561"/>
      <c r="CW22" s="561"/>
      <c r="CX22" s="561"/>
      <c r="CY22" s="562"/>
      <c r="CZ22" s="533">
        <f>F22+M22+T22+AA22+AH22+AO22+AV22+BC22+BJ22+BQ22+BX22+CE22</f>
        <v>0</v>
      </c>
      <c r="DA22" s="534"/>
      <c r="DB22" s="535"/>
      <c r="DC22" s="95" t="s">
        <v>5</v>
      </c>
      <c r="DD22" s="716" t="str">
        <f>B22</f>
        <v>基準内手当</v>
      </c>
      <c r="DE22" s="100" t="str">
        <f>C22</f>
        <v>⑨(月額)</v>
      </c>
      <c r="DG22" s="201">
        <v>14</v>
      </c>
    </row>
    <row r="23" spans="1:111" ht="22.5" customHeight="1" thickBot="1">
      <c r="A23" s="78"/>
      <c r="B23" s="656"/>
      <c r="C23" s="340" t="s">
        <v>110</v>
      </c>
      <c r="D23" s="341"/>
      <c r="E23" s="341"/>
      <c r="F23" s="412"/>
      <c r="G23" s="413"/>
      <c r="H23" s="413"/>
      <c r="I23" s="413"/>
      <c r="J23" s="414"/>
      <c r="K23" s="297" t="s">
        <v>5</v>
      </c>
      <c r="L23" s="301"/>
      <c r="M23" s="412"/>
      <c r="N23" s="413"/>
      <c r="O23" s="413"/>
      <c r="P23" s="413"/>
      <c r="Q23" s="414"/>
      <c r="R23" s="297" t="s">
        <v>5</v>
      </c>
      <c r="S23" s="301"/>
      <c r="T23" s="412"/>
      <c r="U23" s="413"/>
      <c r="V23" s="413"/>
      <c r="W23" s="413"/>
      <c r="X23" s="414"/>
      <c r="Y23" s="297" t="s">
        <v>5</v>
      </c>
      <c r="Z23" s="301"/>
      <c r="AA23" s="412"/>
      <c r="AB23" s="413"/>
      <c r="AC23" s="413"/>
      <c r="AD23" s="413"/>
      <c r="AE23" s="414"/>
      <c r="AF23" s="297" t="s">
        <v>5</v>
      </c>
      <c r="AG23" s="301"/>
      <c r="AH23" s="412"/>
      <c r="AI23" s="413"/>
      <c r="AJ23" s="413"/>
      <c r="AK23" s="413"/>
      <c r="AL23" s="414"/>
      <c r="AM23" s="297" t="s">
        <v>5</v>
      </c>
      <c r="AN23" s="301"/>
      <c r="AO23" s="412"/>
      <c r="AP23" s="413"/>
      <c r="AQ23" s="413"/>
      <c r="AR23" s="413"/>
      <c r="AS23" s="414"/>
      <c r="AT23" s="297" t="s">
        <v>5</v>
      </c>
      <c r="AU23" s="301"/>
      <c r="AV23" s="412"/>
      <c r="AW23" s="413"/>
      <c r="AX23" s="413"/>
      <c r="AY23" s="413"/>
      <c r="AZ23" s="414"/>
      <c r="BA23" s="297" t="s">
        <v>5</v>
      </c>
      <c r="BB23" s="301"/>
      <c r="BC23" s="412"/>
      <c r="BD23" s="413"/>
      <c r="BE23" s="413"/>
      <c r="BF23" s="413"/>
      <c r="BG23" s="414"/>
      <c r="BH23" s="297" t="s">
        <v>5</v>
      </c>
      <c r="BI23" s="301"/>
      <c r="BJ23" s="412"/>
      <c r="BK23" s="413"/>
      <c r="BL23" s="413"/>
      <c r="BM23" s="413"/>
      <c r="BN23" s="414"/>
      <c r="BO23" s="297" t="s">
        <v>5</v>
      </c>
      <c r="BP23" s="301"/>
      <c r="BQ23" s="412"/>
      <c r="BR23" s="413"/>
      <c r="BS23" s="413"/>
      <c r="BT23" s="413"/>
      <c r="BU23" s="414"/>
      <c r="BV23" s="297" t="s">
        <v>5</v>
      </c>
      <c r="BW23" s="301"/>
      <c r="BX23" s="412"/>
      <c r="BY23" s="413"/>
      <c r="BZ23" s="413"/>
      <c r="CA23" s="413"/>
      <c r="CB23" s="414"/>
      <c r="CC23" s="297" t="s">
        <v>5</v>
      </c>
      <c r="CD23" s="301"/>
      <c r="CE23" s="412"/>
      <c r="CF23" s="413"/>
      <c r="CG23" s="413"/>
      <c r="CH23" s="413"/>
      <c r="CI23" s="414"/>
      <c r="CJ23" s="297" t="s">
        <v>5</v>
      </c>
      <c r="CK23" s="297"/>
      <c r="CL23" s="567"/>
      <c r="CM23" s="568"/>
      <c r="CN23" s="568"/>
      <c r="CO23" s="568"/>
      <c r="CP23" s="568"/>
      <c r="CQ23" s="568"/>
      <c r="CR23" s="569"/>
      <c r="CS23" s="561"/>
      <c r="CT23" s="561"/>
      <c r="CU23" s="561"/>
      <c r="CV23" s="561"/>
      <c r="CW23" s="561"/>
      <c r="CX23" s="561"/>
      <c r="CY23" s="562"/>
      <c r="CZ23" s="533">
        <f t="shared" si="0"/>
        <v>0</v>
      </c>
      <c r="DA23" s="534"/>
      <c r="DB23" s="535"/>
      <c r="DC23" s="95" t="s">
        <v>5</v>
      </c>
      <c r="DD23" s="717"/>
      <c r="DE23" s="100" t="str">
        <f>C23</f>
        <v>⑩(月額)</v>
      </c>
      <c r="DG23" s="201">
        <v>15</v>
      </c>
    </row>
    <row r="24" spans="1:111" ht="22.5" customHeight="1" thickBot="1">
      <c r="A24" s="78"/>
      <c r="B24" s="126" t="s">
        <v>111</v>
      </c>
      <c r="C24" s="340"/>
      <c r="D24" s="341"/>
      <c r="E24" s="341"/>
      <c r="F24" s="412"/>
      <c r="G24" s="413"/>
      <c r="H24" s="413"/>
      <c r="I24" s="413"/>
      <c r="J24" s="414"/>
      <c r="K24" s="297" t="s">
        <v>5</v>
      </c>
      <c r="L24" s="301"/>
      <c r="M24" s="412"/>
      <c r="N24" s="413"/>
      <c r="O24" s="413"/>
      <c r="P24" s="413"/>
      <c r="Q24" s="414"/>
      <c r="R24" s="297" t="s">
        <v>5</v>
      </c>
      <c r="S24" s="301"/>
      <c r="T24" s="412"/>
      <c r="U24" s="413"/>
      <c r="V24" s="413"/>
      <c r="W24" s="413"/>
      <c r="X24" s="414"/>
      <c r="Y24" s="297" t="s">
        <v>5</v>
      </c>
      <c r="Z24" s="301"/>
      <c r="AA24" s="412"/>
      <c r="AB24" s="413"/>
      <c r="AC24" s="413"/>
      <c r="AD24" s="413"/>
      <c r="AE24" s="414"/>
      <c r="AF24" s="297" t="s">
        <v>5</v>
      </c>
      <c r="AG24" s="301"/>
      <c r="AH24" s="412"/>
      <c r="AI24" s="413"/>
      <c r="AJ24" s="413"/>
      <c r="AK24" s="413"/>
      <c r="AL24" s="414"/>
      <c r="AM24" s="297" t="s">
        <v>5</v>
      </c>
      <c r="AN24" s="301"/>
      <c r="AO24" s="412"/>
      <c r="AP24" s="413"/>
      <c r="AQ24" s="413"/>
      <c r="AR24" s="413"/>
      <c r="AS24" s="414"/>
      <c r="AT24" s="297" t="s">
        <v>5</v>
      </c>
      <c r="AU24" s="301"/>
      <c r="AV24" s="412"/>
      <c r="AW24" s="413"/>
      <c r="AX24" s="413"/>
      <c r="AY24" s="413"/>
      <c r="AZ24" s="414"/>
      <c r="BA24" s="297" t="s">
        <v>5</v>
      </c>
      <c r="BB24" s="301"/>
      <c r="BC24" s="412"/>
      <c r="BD24" s="413"/>
      <c r="BE24" s="413"/>
      <c r="BF24" s="413"/>
      <c r="BG24" s="414"/>
      <c r="BH24" s="297" t="s">
        <v>5</v>
      </c>
      <c r="BI24" s="301"/>
      <c r="BJ24" s="412"/>
      <c r="BK24" s="413"/>
      <c r="BL24" s="413"/>
      <c r="BM24" s="413"/>
      <c r="BN24" s="414"/>
      <c r="BO24" s="297" t="s">
        <v>5</v>
      </c>
      <c r="BP24" s="301"/>
      <c r="BQ24" s="412"/>
      <c r="BR24" s="413"/>
      <c r="BS24" s="413"/>
      <c r="BT24" s="413"/>
      <c r="BU24" s="414"/>
      <c r="BV24" s="297" t="s">
        <v>5</v>
      </c>
      <c r="BW24" s="301"/>
      <c r="BX24" s="412"/>
      <c r="BY24" s="413"/>
      <c r="BZ24" s="413"/>
      <c r="CA24" s="413"/>
      <c r="CB24" s="414"/>
      <c r="CC24" s="297" t="s">
        <v>5</v>
      </c>
      <c r="CD24" s="301"/>
      <c r="CE24" s="412"/>
      <c r="CF24" s="413"/>
      <c r="CG24" s="413"/>
      <c r="CH24" s="413"/>
      <c r="CI24" s="414"/>
      <c r="CJ24" s="297" t="s">
        <v>5</v>
      </c>
      <c r="CK24" s="297"/>
      <c r="CL24" s="567"/>
      <c r="CM24" s="568"/>
      <c r="CN24" s="568"/>
      <c r="CO24" s="568"/>
      <c r="CP24" s="568"/>
      <c r="CQ24" s="568"/>
      <c r="CR24" s="569"/>
      <c r="CS24" s="561"/>
      <c r="CT24" s="561"/>
      <c r="CU24" s="561"/>
      <c r="CV24" s="561"/>
      <c r="CW24" s="561"/>
      <c r="CX24" s="561"/>
      <c r="CY24" s="562"/>
      <c r="CZ24" s="533">
        <f t="shared" si="0"/>
        <v>0</v>
      </c>
      <c r="DA24" s="534"/>
      <c r="DB24" s="535"/>
      <c r="DC24" s="95" t="s">
        <v>5</v>
      </c>
      <c r="DD24" s="172" t="s">
        <v>111</v>
      </c>
      <c r="DE24" s="100">
        <f t="shared" ref="DE24" si="1">C24</f>
        <v>0</v>
      </c>
      <c r="DG24" s="201">
        <v>16</v>
      </c>
    </row>
    <row r="25" spans="1:111" ht="26.25" customHeight="1">
      <c r="A25" s="78"/>
      <c r="B25" s="447" t="s">
        <v>128</v>
      </c>
      <c r="C25" s="326"/>
      <c r="D25" s="327"/>
      <c r="E25" s="327"/>
      <c r="F25" s="696" t="e">
        <f>(F22+F23)/$Y$1*12</f>
        <v>#DIV/0!</v>
      </c>
      <c r="G25" s="697"/>
      <c r="H25" s="697"/>
      <c r="I25" s="697"/>
      <c r="J25" s="697"/>
      <c r="K25" s="297" t="s">
        <v>5</v>
      </c>
      <c r="L25" s="301"/>
      <c r="M25" s="696" t="e">
        <f>(M22+M23)/$Y$1*12</f>
        <v>#DIV/0!</v>
      </c>
      <c r="N25" s="697"/>
      <c r="O25" s="697"/>
      <c r="P25" s="697"/>
      <c r="Q25" s="697"/>
      <c r="R25" s="297" t="s">
        <v>5</v>
      </c>
      <c r="S25" s="301"/>
      <c r="T25" s="696" t="e">
        <f>(T22+T23)/$Y$1*12</f>
        <v>#DIV/0!</v>
      </c>
      <c r="U25" s="697"/>
      <c r="V25" s="697"/>
      <c r="W25" s="697"/>
      <c r="X25" s="697"/>
      <c r="Y25" s="297" t="s">
        <v>5</v>
      </c>
      <c r="Z25" s="301"/>
      <c r="AA25" s="696" t="e">
        <f>(AA22+AA23)/$Y$1*12</f>
        <v>#DIV/0!</v>
      </c>
      <c r="AB25" s="697"/>
      <c r="AC25" s="697"/>
      <c r="AD25" s="697"/>
      <c r="AE25" s="697"/>
      <c r="AF25" s="297" t="s">
        <v>5</v>
      </c>
      <c r="AG25" s="301"/>
      <c r="AH25" s="696" t="e">
        <f>(AH22+AH23)/$Y$1*12</f>
        <v>#DIV/0!</v>
      </c>
      <c r="AI25" s="697"/>
      <c r="AJ25" s="697"/>
      <c r="AK25" s="697"/>
      <c r="AL25" s="697"/>
      <c r="AM25" s="297" t="s">
        <v>5</v>
      </c>
      <c r="AN25" s="301"/>
      <c r="AO25" s="696" t="e">
        <f>(AO22+AO23)/$Y$1*12</f>
        <v>#DIV/0!</v>
      </c>
      <c r="AP25" s="697"/>
      <c r="AQ25" s="697"/>
      <c r="AR25" s="697"/>
      <c r="AS25" s="697"/>
      <c r="AT25" s="297" t="s">
        <v>5</v>
      </c>
      <c r="AU25" s="301"/>
      <c r="AV25" s="696" t="e">
        <f>(AV22+AV23)/$Y$1*12</f>
        <v>#DIV/0!</v>
      </c>
      <c r="AW25" s="697"/>
      <c r="AX25" s="697"/>
      <c r="AY25" s="697"/>
      <c r="AZ25" s="697"/>
      <c r="BA25" s="297" t="s">
        <v>5</v>
      </c>
      <c r="BB25" s="301"/>
      <c r="BC25" s="696" t="e">
        <f>(BC22+BC23)/$Y$1*12</f>
        <v>#DIV/0!</v>
      </c>
      <c r="BD25" s="697"/>
      <c r="BE25" s="697"/>
      <c r="BF25" s="697"/>
      <c r="BG25" s="697"/>
      <c r="BH25" s="297" t="s">
        <v>5</v>
      </c>
      <c r="BI25" s="301"/>
      <c r="BJ25" s="696" t="e">
        <f>(BJ22+BJ23)/$Y$1*12</f>
        <v>#DIV/0!</v>
      </c>
      <c r="BK25" s="697"/>
      <c r="BL25" s="697"/>
      <c r="BM25" s="697"/>
      <c r="BN25" s="697"/>
      <c r="BO25" s="297" t="s">
        <v>5</v>
      </c>
      <c r="BP25" s="301"/>
      <c r="BQ25" s="696" t="e">
        <f>(BQ22+BQ23)/$Y$1*12</f>
        <v>#DIV/0!</v>
      </c>
      <c r="BR25" s="697"/>
      <c r="BS25" s="697"/>
      <c r="BT25" s="697"/>
      <c r="BU25" s="697"/>
      <c r="BV25" s="297" t="s">
        <v>5</v>
      </c>
      <c r="BW25" s="301"/>
      <c r="BX25" s="696" t="e">
        <f>(BX22+BX23)/$Y$1*12</f>
        <v>#DIV/0!</v>
      </c>
      <c r="BY25" s="697"/>
      <c r="BZ25" s="697"/>
      <c r="CA25" s="697"/>
      <c r="CB25" s="697"/>
      <c r="CC25" s="297" t="s">
        <v>5</v>
      </c>
      <c r="CD25" s="301"/>
      <c r="CE25" s="696" t="e">
        <f>(CE22+CE23)/$Y$1*12</f>
        <v>#DIV/0!</v>
      </c>
      <c r="CF25" s="697"/>
      <c r="CG25" s="697"/>
      <c r="CH25" s="697"/>
      <c r="CI25" s="697"/>
      <c r="CJ25" s="297" t="s">
        <v>5</v>
      </c>
      <c r="CK25" s="301"/>
      <c r="CL25" s="567"/>
      <c r="CM25" s="568"/>
      <c r="CN25" s="568"/>
      <c r="CO25" s="568"/>
      <c r="CP25" s="568"/>
      <c r="CQ25" s="568"/>
      <c r="CR25" s="569"/>
      <c r="CS25" s="561"/>
      <c r="CT25" s="561"/>
      <c r="CU25" s="561"/>
      <c r="CV25" s="561"/>
      <c r="CW25" s="561"/>
      <c r="CX25" s="561"/>
      <c r="CY25" s="562"/>
      <c r="CZ25" s="718"/>
      <c r="DA25" s="719"/>
      <c r="DB25" s="719"/>
      <c r="DC25" s="719"/>
      <c r="DD25" s="719"/>
      <c r="DE25" s="720"/>
      <c r="DG25" s="201">
        <v>17</v>
      </c>
    </row>
    <row r="26" spans="1:111" ht="26.25" customHeight="1" thickBot="1">
      <c r="A26" s="78"/>
      <c r="B26" s="447" t="s">
        <v>129</v>
      </c>
      <c r="C26" s="326"/>
      <c r="D26" s="327"/>
      <c r="E26" s="327"/>
      <c r="F26" s="692" t="e">
        <f>(F18/$AJ$1)+F20+F25</f>
        <v>#DIV/0!</v>
      </c>
      <c r="G26" s="693"/>
      <c r="H26" s="693"/>
      <c r="I26" s="693"/>
      <c r="J26" s="693"/>
      <c r="K26" s="334" t="s">
        <v>5</v>
      </c>
      <c r="L26" s="694"/>
      <c r="M26" s="692" t="e">
        <f>(M18/$AJ$1)+M20+M25</f>
        <v>#DIV/0!</v>
      </c>
      <c r="N26" s="693"/>
      <c r="O26" s="693"/>
      <c r="P26" s="693"/>
      <c r="Q26" s="693"/>
      <c r="R26" s="334" t="s">
        <v>5</v>
      </c>
      <c r="S26" s="694"/>
      <c r="T26" s="692" t="e">
        <f>(T18/$AJ$1)+T20+T25</f>
        <v>#DIV/0!</v>
      </c>
      <c r="U26" s="693"/>
      <c r="V26" s="693"/>
      <c r="W26" s="693"/>
      <c r="X26" s="693"/>
      <c r="Y26" s="334" t="s">
        <v>5</v>
      </c>
      <c r="Z26" s="694"/>
      <c r="AA26" s="692" t="e">
        <f>(AA18/$AJ$1)+AA20+AA25</f>
        <v>#DIV/0!</v>
      </c>
      <c r="AB26" s="693"/>
      <c r="AC26" s="693"/>
      <c r="AD26" s="693"/>
      <c r="AE26" s="693"/>
      <c r="AF26" s="334" t="s">
        <v>5</v>
      </c>
      <c r="AG26" s="694"/>
      <c r="AH26" s="692" t="e">
        <f>(AH18/$AJ$1)+AH20+AH25</f>
        <v>#DIV/0!</v>
      </c>
      <c r="AI26" s="693"/>
      <c r="AJ26" s="693"/>
      <c r="AK26" s="693"/>
      <c r="AL26" s="693"/>
      <c r="AM26" s="334" t="s">
        <v>5</v>
      </c>
      <c r="AN26" s="694"/>
      <c r="AO26" s="692" t="e">
        <f>(AO18/$AJ$1)+AO20+AO25</f>
        <v>#DIV/0!</v>
      </c>
      <c r="AP26" s="693"/>
      <c r="AQ26" s="693"/>
      <c r="AR26" s="693"/>
      <c r="AS26" s="693"/>
      <c r="AT26" s="334" t="s">
        <v>5</v>
      </c>
      <c r="AU26" s="694"/>
      <c r="AV26" s="692" t="e">
        <f>(AV18/$AJ$1)+AV20+AV25</f>
        <v>#DIV/0!</v>
      </c>
      <c r="AW26" s="693"/>
      <c r="AX26" s="693"/>
      <c r="AY26" s="693"/>
      <c r="AZ26" s="693"/>
      <c r="BA26" s="334" t="s">
        <v>5</v>
      </c>
      <c r="BB26" s="694"/>
      <c r="BC26" s="692" t="e">
        <f>(BC18/$AJ$1)+BC20+BC25</f>
        <v>#DIV/0!</v>
      </c>
      <c r="BD26" s="693"/>
      <c r="BE26" s="693"/>
      <c r="BF26" s="693"/>
      <c r="BG26" s="693"/>
      <c r="BH26" s="334" t="s">
        <v>5</v>
      </c>
      <c r="BI26" s="694"/>
      <c r="BJ26" s="692" t="e">
        <f>(BJ18/$AJ$1)+BJ20+BJ25</f>
        <v>#DIV/0!</v>
      </c>
      <c r="BK26" s="693"/>
      <c r="BL26" s="693"/>
      <c r="BM26" s="693"/>
      <c r="BN26" s="693"/>
      <c r="BO26" s="334" t="s">
        <v>5</v>
      </c>
      <c r="BP26" s="694"/>
      <c r="BQ26" s="692" t="e">
        <f>(BQ18/$AJ$1)+BQ20+BQ25</f>
        <v>#DIV/0!</v>
      </c>
      <c r="BR26" s="693"/>
      <c r="BS26" s="693"/>
      <c r="BT26" s="693"/>
      <c r="BU26" s="693"/>
      <c r="BV26" s="334" t="s">
        <v>5</v>
      </c>
      <c r="BW26" s="694"/>
      <c r="BX26" s="692" t="e">
        <f>(BX18/$AJ$1)+BX20+BX25</f>
        <v>#DIV/0!</v>
      </c>
      <c r="BY26" s="693"/>
      <c r="BZ26" s="693"/>
      <c r="CA26" s="693"/>
      <c r="CB26" s="693"/>
      <c r="CC26" s="334" t="s">
        <v>5</v>
      </c>
      <c r="CD26" s="694"/>
      <c r="CE26" s="692" t="e">
        <f>(CE18/$AJ$1)+CE20+CE25</f>
        <v>#DIV/0!</v>
      </c>
      <c r="CF26" s="693"/>
      <c r="CG26" s="693"/>
      <c r="CH26" s="693"/>
      <c r="CI26" s="693"/>
      <c r="CJ26" s="334" t="s">
        <v>5</v>
      </c>
      <c r="CK26" s="694"/>
      <c r="CL26" s="567"/>
      <c r="CM26" s="568"/>
      <c r="CN26" s="568"/>
      <c r="CO26" s="568"/>
      <c r="CP26" s="568"/>
      <c r="CQ26" s="568"/>
      <c r="CR26" s="569"/>
      <c r="CS26" s="561"/>
      <c r="CT26" s="561"/>
      <c r="CU26" s="561"/>
      <c r="CV26" s="561"/>
      <c r="CW26" s="561"/>
      <c r="CX26" s="561"/>
      <c r="CY26" s="562"/>
      <c r="CZ26" s="718"/>
      <c r="DA26" s="719"/>
      <c r="DB26" s="719"/>
      <c r="DC26" s="719"/>
      <c r="DD26" s="719"/>
      <c r="DE26" s="720"/>
      <c r="DG26" s="201">
        <v>18</v>
      </c>
    </row>
    <row r="27" spans="1:111" ht="22.5" customHeight="1" thickTop="1" thickBot="1">
      <c r="A27" s="78"/>
      <c r="B27" s="262" t="s">
        <v>16</v>
      </c>
      <c r="C27" s="263"/>
      <c r="D27" s="318"/>
      <c r="E27" s="695"/>
      <c r="F27" s="689" t="e">
        <f>ROUND(F26*$E$28/100*F28,0)</f>
        <v>#DIV/0!</v>
      </c>
      <c r="G27" s="649"/>
      <c r="H27" s="649"/>
      <c r="I27" s="649"/>
      <c r="J27" s="649"/>
      <c r="K27" s="324" t="s">
        <v>5</v>
      </c>
      <c r="L27" s="461"/>
      <c r="M27" s="689" t="e">
        <f>ROUND(M26*$E$28/100*M28,0)</f>
        <v>#DIV/0!</v>
      </c>
      <c r="N27" s="649"/>
      <c r="O27" s="649"/>
      <c r="P27" s="649"/>
      <c r="Q27" s="649"/>
      <c r="R27" s="324" t="s">
        <v>5</v>
      </c>
      <c r="S27" s="461"/>
      <c r="T27" s="689" t="e">
        <f>ROUND(T26*$E$28/100*T28,0)</f>
        <v>#DIV/0!</v>
      </c>
      <c r="U27" s="649"/>
      <c r="V27" s="649"/>
      <c r="W27" s="649"/>
      <c r="X27" s="649"/>
      <c r="Y27" s="324" t="s">
        <v>5</v>
      </c>
      <c r="Z27" s="461"/>
      <c r="AA27" s="689" t="e">
        <f>ROUND(AA26*$E$28/100*AA28,0)</f>
        <v>#DIV/0!</v>
      </c>
      <c r="AB27" s="649"/>
      <c r="AC27" s="649"/>
      <c r="AD27" s="649"/>
      <c r="AE27" s="649"/>
      <c r="AF27" s="324" t="s">
        <v>5</v>
      </c>
      <c r="AG27" s="461"/>
      <c r="AH27" s="689" t="e">
        <f>ROUND(AH26*$E$28/100*AH28,0)</f>
        <v>#DIV/0!</v>
      </c>
      <c r="AI27" s="649"/>
      <c r="AJ27" s="649"/>
      <c r="AK27" s="649"/>
      <c r="AL27" s="649"/>
      <c r="AM27" s="324" t="s">
        <v>5</v>
      </c>
      <c r="AN27" s="461"/>
      <c r="AO27" s="689" t="e">
        <f>ROUND(AO26*$E$28/100*AO28,0)</f>
        <v>#DIV/0!</v>
      </c>
      <c r="AP27" s="649"/>
      <c r="AQ27" s="649"/>
      <c r="AR27" s="649"/>
      <c r="AS27" s="649"/>
      <c r="AT27" s="324" t="s">
        <v>5</v>
      </c>
      <c r="AU27" s="461"/>
      <c r="AV27" s="689" t="e">
        <f>ROUND(AV26*$E$28/100*AV28,0)</f>
        <v>#DIV/0!</v>
      </c>
      <c r="AW27" s="649"/>
      <c r="AX27" s="649"/>
      <c r="AY27" s="649"/>
      <c r="AZ27" s="649"/>
      <c r="BA27" s="324" t="s">
        <v>5</v>
      </c>
      <c r="BB27" s="461"/>
      <c r="BC27" s="689" t="e">
        <f>ROUND(BC26*$E$28/100*BC28,0)</f>
        <v>#DIV/0!</v>
      </c>
      <c r="BD27" s="649"/>
      <c r="BE27" s="649"/>
      <c r="BF27" s="649"/>
      <c r="BG27" s="649"/>
      <c r="BH27" s="324" t="s">
        <v>5</v>
      </c>
      <c r="BI27" s="461"/>
      <c r="BJ27" s="689" t="e">
        <f>ROUND(BJ26*$E$28/100*BJ28,0)</f>
        <v>#DIV/0!</v>
      </c>
      <c r="BK27" s="649"/>
      <c r="BL27" s="649"/>
      <c r="BM27" s="649"/>
      <c r="BN27" s="649"/>
      <c r="BO27" s="324" t="s">
        <v>5</v>
      </c>
      <c r="BP27" s="461"/>
      <c r="BQ27" s="689" t="e">
        <f>ROUND(BQ26*$E$28/100*BQ28,0)</f>
        <v>#DIV/0!</v>
      </c>
      <c r="BR27" s="649"/>
      <c r="BS27" s="649"/>
      <c r="BT27" s="649"/>
      <c r="BU27" s="649"/>
      <c r="BV27" s="324" t="s">
        <v>5</v>
      </c>
      <c r="BW27" s="461"/>
      <c r="BX27" s="689" t="e">
        <f>ROUND(BX26*$E$28/100*BX28,0)</f>
        <v>#DIV/0!</v>
      </c>
      <c r="BY27" s="649"/>
      <c r="BZ27" s="649"/>
      <c r="CA27" s="649"/>
      <c r="CB27" s="649"/>
      <c r="CC27" s="324" t="s">
        <v>5</v>
      </c>
      <c r="CD27" s="461"/>
      <c r="CE27" s="689" t="e">
        <f>ROUND(CE26*$E$28/100*CE28,0)</f>
        <v>#DIV/0!</v>
      </c>
      <c r="CF27" s="649"/>
      <c r="CG27" s="649"/>
      <c r="CH27" s="649"/>
      <c r="CI27" s="649"/>
      <c r="CJ27" s="324" t="s">
        <v>5</v>
      </c>
      <c r="CK27" s="558"/>
      <c r="CL27" s="567"/>
      <c r="CM27" s="568"/>
      <c r="CN27" s="568"/>
      <c r="CO27" s="568"/>
      <c r="CP27" s="568"/>
      <c r="CQ27" s="568"/>
      <c r="CR27" s="569"/>
      <c r="CS27" s="561"/>
      <c r="CT27" s="561"/>
      <c r="CU27" s="561"/>
      <c r="CV27" s="561"/>
      <c r="CW27" s="561"/>
      <c r="CX27" s="561"/>
      <c r="CY27" s="562"/>
      <c r="CZ27" s="533" t="e">
        <f t="shared" ref="CZ27:CZ34" si="2">F27+M27+T27+AA27+AH27+AO27+AV27+BC27+BJ27+BQ27+BX27+CE27</f>
        <v>#DIV/0!</v>
      </c>
      <c r="DA27" s="534"/>
      <c r="DB27" s="535"/>
      <c r="DC27" s="95" t="s">
        <v>5</v>
      </c>
      <c r="DD27" s="287" t="s">
        <v>159</v>
      </c>
      <c r="DE27" s="582"/>
      <c r="DG27" s="201">
        <v>19</v>
      </c>
    </row>
    <row r="28" spans="1:111" ht="22.5" customHeight="1" thickBot="1">
      <c r="A28" s="78"/>
      <c r="B28" s="493" t="s">
        <v>18</v>
      </c>
      <c r="C28" s="494"/>
      <c r="D28" s="104" t="s">
        <v>94</v>
      </c>
      <c r="E28" s="128">
        <v>25</v>
      </c>
      <c r="F28" s="427"/>
      <c r="G28" s="428"/>
      <c r="H28" s="428"/>
      <c r="I28" s="428"/>
      <c r="J28" s="429"/>
      <c r="K28" s="317" t="s">
        <v>4</v>
      </c>
      <c r="L28" s="317"/>
      <c r="M28" s="427"/>
      <c r="N28" s="428"/>
      <c r="O28" s="428"/>
      <c r="P28" s="428"/>
      <c r="Q28" s="429"/>
      <c r="R28" s="317" t="s">
        <v>4</v>
      </c>
      <c r="S28" s="317"/>
      <c r="T28" s="427"/>
      <c r="U28" s="428"/>
      <c r="V28" s="428"/>
      <c r="W28" s="428"/>
      <c r="X28" s="429"/>
      <c r="Y28" s="317" t="s">
        <v>4</v>
      </c>
      <c r="Z28" s="317"/>
      <c r="AA28" s="427"/>
      <c r="AB28" s="428"/>
      <c r="AC28" s="428"/>
      <c r="AD28" s="428"/>
      <c r="AE28" s="429"/>
      <c r="AF28" s="317" t="s">
        <v>4</v>
      </c>
      <c r="AG28" s="317"/>
      <c r="AH28" s="427"/>
      <c r="AI28" s="428"/>
      <c r="AJ28" s="428"/>
      <c r="AK28" s="428"/>
      <c r="AL28" s="429"/>
      <c r="AM28" s="317" t="s">
        <v>4</v>
      </c>
      <c r="AN28" s="317"/>
      <c r="AO28" s="427"/>
      <c r="AP28" s="428"/>
      <c r="AQ28" s="428"/>
      <c r="AR28" s="428"/>
      <c r="AS28" s="429"/>
      <c r="AT28" s="317" t="s">
        <v>4</v>
      </c>
      <c r="AU28" s="317"/>
      <c r="AV28" s="427"/>
      <c r="AW28" s="428"/>
      <c r="AX28" s="428"/>
      <c r="AY28" s="428"/>
      <c r="AZ28" s="429"/>
      <c r="BA28" s="317" t="s">
        <v>4</v>
      </c>
      <c r="BB28" s="317"/>
      <c r="BC28" s="427"/>
      <c r="BD28" s="428"/>
      <c r="BE28" s="428"/>
      <c r="BF28" s="428"/>
      <c r="BG28" s="429"/>
      <c r="BH28" s="317" t="s">
        <v>4</v>
      </c>
      <c r="BI28" s="317"/>
      <c r="BJ28" s="427"/>
      <c r="BK28" s="428"/>
      <c r="BL28" s="428"/>
      <c r="BM28" s="428"/>
      <c r="BN28" s="429"/>
      <c r="BO28" s="317" t="s">
        <v>4</v>
      </c>
      <c r="BP28" s="317"/>
      <c r="BQ28" s="427"/>
      <c r="BR28" s="428"/>
      <c r="BS28" s="428"/>
      <c r="BT28" s="428"/>
      <c r="BU28" s="429"/>
      <c r="BV28" s="317" t="s">
        <v>4</v>
      </c>
      <c r="BW28" s="317"/>
      <c r="BX28" s="427"/>
      <c r="BY28" s="428"/>
      <c r="BZ28" s="428"/>
      <c r="CA28" s="428"/>
      <c r="CB28" s="429"/>
      <c r="CC28" s="317" t="s">
        <v>4</v>
      </c>
      <c r="CD28" s="317"/>
      <c r="CE28" s="427"/>
      <c r="CF28" s="428"/>
      <c r="CG28" s="428"/>
      <c r="CH28" s="428"/>
      <c r="CI28" s="429"/>
      <c r="CJ28" s="317" t="s">
        <v>4</v>
      </c>
      <c r="CK28" s="637"/>
      <c r="CL28" s="567"/>
      <c r="CM28" s="568"/>
      <c r="CN28" s="568"/>
      <c r="CO28" s="568"/>
      <c r="CP28" s="568"/>
      <c r="CQ28" s="568"/>
      <c r="CR28" s="569"/>
      <c r="CS28" s="561"/>
      <c r="CT28" s="561"/>
      <c r="CU28" s="561"/>
      <c r="CV28" s="561"/>
      <c r="CW28" s="561"/>
      <c r="CX28" s="561"/>
      <c r="CY28" s="562"/>
      <c r="CZ28" s="632"/>
      <c r="DA28" s="633"/>
      <c r="DB28" s="634"/>
      <c r="DC28" s="94"/>
      <c r="DD28" s="287"/>
      <c r="DE28" s="582"/>
      <c r="DG28" s="201">
        <v>20</v>
      </c>
    </row>
    <row r="29" spans="1:111" ht="22.5" customHeight="1" thickBot="1">
      <c r="A29" s="78"/>
      <c r="B29" s="286" t="s">
        <v>19</v>
      </c>
      <c r="C29" s="287"/>
      <c r="D29" s="382"/>
      <c r="E29" s="690"/>
      <c r="F29" s="689" t="e">
        <f>ROUND(F26*$E$30/100*F30,0)</f>
        <v>#DIV/0!</v>
      </c>
      <c r="G29" s="649"/>
      <c r="H29" s="649"/>
      <c r="I29" s="649"/>
      <c r="J29" s="649"/>
      <c r="K29" s="297" t="s">
        <v>5</v>
      </c>
      <c r="L29" s="301"/>
      <c r="M29" s="689" t="e">
        <f>ROUND(M26*$E$30/100*M30,0)</f>
        <v>#DIV/0!</v>
      </c>
      <c r="N29" s="649"/>
      <c r="O29" s="649"/>
      <c r="P29" s="649"/>
      <c r="Q29" s="649"/>
      <c r="R29" s="297" t="s">
        <v>5</v>
      </c>
      <c r="S29" s="301"/>
      <c r="T29" s="689" t="e">
        <f>ROUND(T26*$E$30/100*T30,0)</f>
        <v>#DIV/0!</v>
      </c>
      <c r="U29" s="649"/>
      <c r="V29" s="649"/>
      <c r="W29" s="649"/>
      <c r="X29" s="649"/>
      <c r="Y29" s="297" t="s">
        <v>5</v>
      </c>
      <c r="Z29" s="301"/>
      <c r="AA29" s="689" t="e">
        <f>ROUND(AA26*$E$30/100*AA30,0)</f>
        <v>#DIV/0!</v>
      </c>
      <c r="AB29" s="649"/>
      <c r="AC29" s="649"/>
      <c r="AD29" s="649"/>
      <c r="AE29" s="649"/>
      <c r="AF29" s="297" t="s">
        <v>5</v>
      </c>
      <c r="AG29" s="301"/>
      <c r="AH29" s="689" t="e">
        <f>ROUND(AH26*$E$30/100*AH30,0)</f>
        <v>#DIV/0!</v>
      </c>
      <c r="AI29" s="649"/>
      <c r="AJ29" s="649"/>
      <c r="AK29" s="649"/>
      <c r="AL29" s="649"/>
      <c r="AM29" s="297" t="s">
        <v>5</v>
      </c>
      <c r="AN29" s="301"/>
      <c r="AO29" s="689" t="e">
        <f>ROUND(AO26*$E$30/100*AO30,0)</f>
        <v>#DIV/0!</v>
      </c>
      <c r="AP29" s="649"/>
      <c r="AQ29" s="649"/>
      <c r="AR29" s="649"/>
      <c r="AS29" s="649"/>
      <c r="AT29" s="297" t="s">
        <v>5</v>
      </c>
      <c r="AU29" s="301"/>
      <c r="AV29" s="689" t="e">
        <f>ROUND(AV26*$E$30/100*AV30,0)</f>
        <v>#DIV/0!</v>
      </c>
      <c r="AW29" s="649"/>
      <c r="AX29" s="649"/>
      <c r="AY29" s="649"/>
      <c r="AZ29" s="649"/>
      <c r="BA29" s="297" t="s">
        <v>5</v>
      </c>
      <c r="BB29" s="301"/>
      <c r="BC29" s="689" t="e">
        <f>ROUND(BC26*$E$30/100*BC30,0)</f>
        <v>#DIV/0!</v>
      </c>
      <c r="BD29" s="649"/>
      <c r="BE29" s="649"/>
      <c r="BF29" s="649"/>
      <c r="BG29" s="649"/>
      <c r="BH29" s="297" t="s">
        <v>5</v>
      </c>
      <c r="BI29" s="301"/>
      <c r="BJ29" s="689" t="e">
        <f>ROUND(BJ26*$E$30/100*BJ30,0)</f>
        <v>#DIV/0!</v>
      </c>
      <c r="BK29" s="649"/>
      <c r="BL29" s="649"/>
      <c r="BM29" s="649"/>
      <c r="BN29" s="649"/>
      <c r="BO29" s="297" t="s">
        <v>5</v>
      </c>
      <c r="BP29" s="301"/>
      <c r="BQ29" s="689" t="e">
        <f>ROUND(BQ26*$E$30/100*BQ30,0)</f>
        <v>#DIV/0!</v>
      </c>
      <c r="BR29" s="649"/>
      <c r="BS29" s="649"/>
      <c r="BT29" s="649"/>
      <c r="BU29" s="649"/>
      <c r="BV29" s="297" t="s">
        <v>5</v>
      </c>
      <c r="BW29" s="301"/>
      <c r="BX29" s="689" t="e">
        <f>ROUND(BX26*$E$30/100*BX30,0)</f>
        <v>#DIV/0!</v>
      </c>
      <c r="BY29" s="649"/>
      <c r="BZ29" s="649"/>
      <c r="CA29" s="649"/>
      <c r="CB29" s="649"/>
      <c r="CC29" s="297" t="s">
        <v>5</v>
      </c>
      <c r="CD29" s="301"/>
      <c r="CE29" s="689" t="e">
        <f>ROUND(CE26*$E$30/100*CE30,0)</f>
        <v>#DIV/0!</v>
      </c>
      <c r="CF29" s="649"/>
      <c r="CG29" s="649"/>
      <c r="CH29" s="649"/>
      <c r="CI29" s="649"/>
      <c r="CJ29" s="297" t="s">
        <v>5</v>
      </c>
      <c r="CK29" s="691"/>
      <c r="CL29" s="567"/>
      <c r="CM29" s="568"/>
      <c r="CN29" s="568"/>
      <c r="CO29" s="568"/>
      <c r="CP29" s="568"/>
      <c r="CQ29" s="568"/>
      <c r="CR29" s="569"/>
      <c r="CS29" s="561"/>
      <c r="CT29" s="561"/>
      <c r="CU29" s="561"/>
      <c r="CV29" s="561"/>
      <c r="CW29" s="561"/>
      <c r="CX29" s="561"/>
      <c r="CY29" s="562"/>
      <c r="CZ29" s="533" t="e">
        <f t="shared" si="2"/>
        <v>#DIV/0!</v>
      </c>
      <c r="DA29" s="534"/>
      <c r="DB29" s="535"/>
      <c r="DC29" s="95" t="s">
        <v>5</v>
      </c>
      <c r="DD29" s="287" t="s">
        <v>155</v>
      </c>
      <c r="DE29" s="582"/>
      <c r="DG29" s="201">
        <v>21</v>
      </c>
    </row>
    <row r="30" spans="1:111" ht="22.5" customHeight="1" thickBot="1">
      <c r="A30" s="78"/>
      <c r="B30" s="493" t="s">
        <v>20</v>
      </c>
      <c r="C30" s="494"/>
      <c r="D30" s="104" t="s">
        <v>94</v>
      </c>
      <c r="E30" s="128"/>
      <c r="F30" s="427"/>
      <c r="G30" s="428"/>
      <c r="H30" s="428"/>
      <c r="I30" s="428"/>
      <c r="J30" s="429"/>
      <c r="K30" s="317" t="s">
        <v>4</v>
      </c>
      <c r="L30" s="317"/>
      <c r="M30" s="427"/>
      <c r="N30" s="428"/>
      <c r="O30" s="428"/>
      <c r="P30" s="428"/>
      <c r="Q30" s="429"/>
      <c r="R30" s="317" t="s">
        <v>4</v>
      </c>
      <c r="S30" s="317"/>
      <c r="T30" s="427"/>
      <c r="U30" s="428"/>
      <c r="V30" s="428"/>
      <c r="W30" s="428"/>
      <c r="X30" s="429"/>
      <c r="Y30" s="317" t="s">
        <v>4</v>
      </c>
      <c r="Z30" s="317"/>
      <c r="AA30" s="427"/>
      <c r="AB30" s="428"/>
      <c r="AC30" s="428"/>
      <c r="AD30" s="428"/>
      <c r="AE30" s="429"/>
      <c r="AF30" s="317" t="s">
        <v>4</v>
      </c>
      <c r="AG30" s="317"/>
      <c r="AH30" s="427"/>
      <c r="AI30" s="428"/>
      <c r="AJ30" s="428"/>
      <c r="AK30" s="428"/>
      <c r="AL30" s="429"/>
      <c r="AM30" s="317" t="s">
        <v>4</v>
      </c>
      <c r="AN30" s="317"/>
      <c r="AO30" s="427"/>
      <c r="AP30" s="428"/>
      <c r="AQ30" s="428"/>
      <c r="AR30" s="428"/>
      <c r="AS30" s="429"/>
      <c r="AT30" s="310" t="s">
        <v>4</v>
      </c>
      <c r="AU30" s="310"/>
      <c r="AV30" s="427"/>
      <c r="AW30" s="428"/>
      <c r="AX30" s="428"/>
      <c r="AY30" s="428"/>
      <c r="AZ30" s="429"/>
      <c r="BA30" s="310" t="s">
        <v>4</v>
      </c>
      <c r="BB30" s="310"/>
      <c r="BC30" s="427"/>
      <c r="BD30" s="428"/>
      <c r="BE30" s="428"/>
      <c r="BF30" s="428"/>
      <c r="BG30" s="429"/>
      <c r="BH30" s="310" t="s">
        <v>4</v>
      </c>
      <c r="BI30" s="310"/>
      <c r="BJ30" s="427"/>
      <c r="BK30" s="428"/>
      <c r="BL30" s="428"/>
      <c r="BM30" s="428"/>
      <c r="BN30" s="429"/>
      <c r="BO30" s="310" t="s">
        <v>4</v>
      </c>
      <c r="BP30" s="310"/>
      <c r="BQ30" s="427"/>
      <c r="BR30" s="428"/>
      <c r="BS30" s="428"/>
      <c r="BT30" s="428"/>
      <c r="BU30" s="429"/>
      <c r="BV30" s="310" t="s">
        <v>4</v>
      </c>
      <c r="BW30" s="310"/>
      <c r="BX30" s="427"/>
      <c r="BY30" s="428"/>
      <c r="BZ30" s="428"/>
      <c r="CA30" s="428"/>
      <c r="CB30" s="429"/>
      <c r="CC30" s="310" t="s">
        <v>4</v>
      </c>
      <c r="CD30" s="310"/>
      <c r="CE30" s="427"/>
      <c r="CF30" s="428"/>
      <c r="CG30" s="428"/>
      <c r="CH30" s="428"/>
      <c r="CI30" s="429"/>
      <c r="CJ30" s="310" t="s">
        <v>4</v>
      </c>
      <c r="CK30" s="643"/>
      <c r="CL30" s="567"/>
      <c r="CM30" s="568"/>
      <c r="CN30" s="568"/>
      <c r="CO30" s="568"/>
      <c r="CP30" s="568"/>
      <c r="CQ30" s="568"/>
      <c r="CR30" s="569"/>
      <c r="CS30" s="561"/>
      <c r="CT30" s="561"/>
      <c r="CU30" s="561"/>
      <c r="CV30" s="561"/>
      <c r="CW30" s="561"/>
      <c r="CX30" s="561"/>
      <c r="CY30" s="562"/>
      <c r="CZ30" s="632"/>
      <c r="DA30" s="633"/>
      <c r="DB30" s="634"/>
      <c r="DC30" s="94"/>
      <c r="DD30" s="287"/>
      <c r="DE30" s="582"/>
      <c r="DG30" s="201">
        <v>22</v>
      </c>
    </row>
    <row r="31" spans="1:111" ht="22.5" customHeight="1" thickBot="1">
      <c r="A31" s="78"/>
      <c r="B31" s="442" t="s">
        <v>14</v>
      </c>
      <c r="C31" s="507"/>
      <c r="D31" s="105" t="s">
        <v>94</v>
      </c>
      <c r="E31" s="171">
        <v>35</v>
      </c>
      <c r="F31" s="687" t="e">
        <f>ROUND(F26*$E$31/100*F16,0)</f>
        <v>#DIV/0!</v>
      </c>
      <c r="G31" s="688"/>
      <c r="H31" s="688"/>
      <c r="I31" s="688"/>
      <c r="J31" s="688"/>
      <c r="K31" s="295" t="s">
        <v>5</v>
      </c>
      <c r="L31" s="295"/>
      <c r="M31" s="687" t="e">
        <f>ROUND(M26*$E$31/100*M16,0)</f>
        <v>#DIV/0!</v>
      </c>
      <c r="N31" s="688"/>
      <c r="O31" s="688"/>
      <c r="P31" s="688"/>
      <c r="Q31" s="688"/>
      <c r="R31" s="295" t="s">
        <v>5</v>
      </c>
      <c r="S31" s="295"/>
      <c r="T31" s="687" t="e">
        <f>ROUND(T26*$E$31/100*T16,0)</f>
        <v>#DIV/0!</v>
      </c>
      <c r="U31" s="688"/>
      <c r="V31" s="688"/>
      <c r="W31" s="688"/>
      <c r="X31" s="688"/>
      <c r="Y31" s="295" t="s">
        <v>5</v>
      </c>
      <c r="Z31" s="295"/>
      <c r="AA31" s="687" t="e">
        <f>ROUND(AA26*$E$31/100*AA16,0)</f>
        <v>#DIV/0!</v>
      </c>
      <c r="AB31" s="688"/>
      <c r="AC31" s="688"/>
      <c r="AD31" s="688"/>
      <c r="AE31" s="688"/>
      <c r="AF31" s="295" t="s">
        <v>5</v>
      </c>
      <c r="AG31" s="295"/>
      <c r="AH31" s="687" t="e">
        <f>ROUND(AH26*$E$31/100*AH16,0)</f>
        <v>#DIV/0!</v>
      </c>
      <c r="AI31" s="688"/>
      <c r="AJ31" s="688"/>
      <c r="AK31" s="688"/>
      <c r="AL31" s="688"/>
      <c r="AM31" s="295" t="s">
        <v>5</v>
      </c>
      <c r="AN31" s="296"/>
      <c r="AO31" s="687" t="e">
        <f>ROUND(AO26*$E$31/100*AO16,0)</f>
        <v>#DIV/0!</v>
      </c>
      <c r="AP31" s="688"/>
      <c r="AQ31" s="688"/>
      <c r="AR31" s="688"/>
      <c r="AS31" s="688"/>
      <c r="AT31" s="295" t="s">
        <v>5</v>
      </c>
      <c r="AU31" s="296"/>
      <c r="AV31" s="687" t="e">
        <f>ROUND(AV26*$E$31/100*AV16,0)</f>
        <v>#DIV/0!</v>
      </c>
      <c r="AW31" s="688"/>
      <c r="AX31" s="688"/>
      <c r="AY31" s="688"/>
      <c r="AZ31" s="688"/>
      <c r="BA31" s="295" t="s">
        <v>5</v>
      </c>
      <c r="BB31" s="296"/>
      <c r="BC31" s="687" t="e">
        <f>ROUND(BC26*$E$31/100*BC16,0)</f>
        <v>#DIV/0!</v>
      </c>
      <c r="BD31" s="688"/>
      <c r="BE31" s="688"/>
      <c r="BF31" s="688"/>
      <c r="BG31" s="688"/>
      <c r="BH31" s="295" t="s">
        <v>5</v>
      </c>
      <c r="BI31" s="296"/>
      <c r="BJ31" s="687" t="e">
        <f>ROUND(BJ26*$E$31/100*BJ16,0)</f>
        <v>#DIV/0!</v>
      </c>
      <c r="BK31" s="688"/>
      <c r="BL31" s="688"/>
      <c r="BM31" s="688"/>
      <c r="BN31" s="688"/>
      <c r="BO31" s="295" t="s">
        <v>5</v>
      </c>
      <c r="BP31" s="296"/>
      <c r="BQ31" s="687" t="e">
        <f>ROUND(BQ26*$E$31/100*BQ16,0)</f>
        <v>#DIV/0!</v>
      </c>
      <c r="BR31" s="688"/>
      <c r="BS31" s="688"/>
      <c r="BT31" s="688"/>
      <c r="BU31" s="688"/>
      <c r="BV31" s="295" t="s">
        <v>5</v>
      </c>
      <c r="BW31" s="296"/>
      <c r="BX31" s="687" t="e">
        <f>ROUND(BX26*$E$31/100*BX16,0)</f>
        <v>#DIV/0!</v>
      </c>
      <c r="BY31" s="688"/>
      <c r="BZ31" s="688"/>
      <c r="CA31" s="688"/>
      <c r="CB31" s="688"/>
      <c r="CC31" s="295" t="s">
        <v>5</v>
      </c>
      <c r="CD31" s="296"/>
      <c r="CE31" s="687" t="e">
        <f>ROUND(CE26*$E$31/100*CE16,0)</f>
        <v>#DIV/0!</v>
      </c>
      <c r="CF31" s="688"/>
      <c r="CG31" s="688"/>
      <c r="CH31" s="688"/>
      <c r="CI31" s="688"/>
      <c r="CJ31" s="295" t="s">
        <v>5</v>
      </c>
      <c r="CK31" s="295"/>
      <c r="CL31" s="567"/>
      <c r="CM31" s="568"/>
      <c r="CN31" s="568"/>
      <c r="CO31" s="568"/>
      <c r="CP31" s="568"/>
      <c r="CQ31" s="568"/>
      <c r="CR31" s="569"/>
      <c r="CS31" s="561"/>
      <c r="CT31" s="561"/>
      <c r="CU31" s="561"/>
      <c r="CV31" s="561"/>
      <c r="CW31" s="561"/>
      <c r="CX31" s="561"/>
      <c r="CY31" s="562"/>
      <c r="CZ31" s="533" t="e">
        <f t="shared" si="2"/>
        <v>#DIV/0!</v>
      </c>
      <c r="DA31" s="534"/>
      <c r="DB31" s="535"/>
      <c r="DC31" s="95" t="s">
        <v>5</v>
      </c>
      <c r="DD31" s="287" t="s">
        <v>152</v>
      </c>
      <c r="DE31" s="582"/>
      <c r="DG31" s="201">
        <v>23</v>
      </c>
    </row>
    <row r="32" spans="1:111" ht="22.5" customHeight="1" thickBot="1">
      <c r="A32" s="78"/>
      <c r="B32" s="513" t="s">
        <v>15</v>
      </c>
      <c r="C32" s="514"/>
      <c r="D32" s="104" t="s">
        <v>94</v>
      </c>
      <c r="E32" s="139">
        <v>25</v>
      </c>
      <c r="F32" s="649" t="e">
        <f>ROUND(F26*$E$32/100*F17,0)</f>
        <v>#DIV/0!</v>
      </c>
      <c r="G32" s="649"/>
      <c r="H32" s="649"/>
      <c r="I32" s="649"/>
      <c r="J32" s="649"/>
      <c r="K32" s="297" t="s">
        <v>5</v>
      </c>
      <c r="L32" s="301"/>
      <c r="M32" s="649" t="e">
        <f>ROUND(M26*$E$32/100*M17,0)</f>
        <v>#DIV/0!</v>
      </c>
      <c r="N32" s="649"/>
      <c r="O32" s="649"/>
      <c r="P32" s="649"/>
      <c r="Q32" s="649"/>
      <c r="R32" s="297" t="s">
        <v>5</v>
      </c>
      <c r="S32" s="301"/>
      <c r="T32" s="649" t="e">
        <f>ROUND(T26*$E$32/100*T17,0)</f>
        <v>#DIV/0!</v>
      </c>
      <c r="U32" s="649"/>
      <c r="V32" s="649"/>
      <c r="W32" s="649"/>
      <c r="X32" s="649"/>
      <c r="Y32" s="297" t="s">
        <v>5</v>
      </c>
      <c r="Z32" s="301"/>
      <c r="AA32" s="649" t="e">
        <f>ROUND(AA26*$E$32/100*AA17,0)</f>
        <v>#DIV/0!</v>
      </c>
      <c r="AB32" s="649"/>
      <c r="AC32" s="649"/>
      <c r="AD32" s="649"/>
      <c r="AE32" s="649"/>
      <c r="AF32" s="297" t="s">
        <v>5</v>
      </c>
      <c r="AG32" s="301"/>
      <c r="AH32" s="649" t="e">
        <f>ROUND(AH26*$E$32/100*AH17,0)</f>
        <v>#DIV/0!</v>
      </c>
      <c r="AI32" s="649"/>
      <c r="AJ32" s="649"/>
      <c r="AK32" s="649"/>
      <c r="AL32" s="649"/>
      <c r="AM32" s="297" t="s">
        <v>5</v>
      </c>
      <c r="AN32" s="301"/>
      <c r="AO32" s="649" t="e">
        <f>ROUND(AO26*$E$32/100*AO17,0)</f>
        <v>#DIV/0!</v>
      </c>
      <c r="AP32" s="649"/>
      <c r="AQ32" s="649"/>
      <c r="AR32" s="649"/>
      <c r="AS32" s="649"/>
      <c r="AT32" s="297" t="s">
        <v>5</v>
      </c>
      <c r="AU32" s="301"/>
      <c r="AV32" s="649" t="e">
        <f>ROUND(AV26*$E$32/100*AV17,0)</f>
        <v>#DIV/0!</v>
      </c>
      <c r="AW32" s="649"/>
      <c r="AX32" s="649"/>
      <c r="AY32" s="649"/>
      <c r="AZ32" s="649"/>
      <c r="BA32" s="297" t="s">
        <v>5</v>
      </c>
      <c r="BB32" s="301"/>
      <c r="BC32" s="649" t="e">
        <f>ROUND(BC26*$E$32/100*BC17,0)</f>
        <v>#DIV/0!</v>
      </c>
      <c r="BD32" s="649"/>
      <c r="BE32" s="649"/>
      <c r="BF32" s="649"/>
      <c r="BG32" s="649"/>
      <c r="BH32" s="297" t="s">
        <v>5</v>
      </c>
      <c r="BI32" s="301"/>
      <c r="BJ32" s="649" t="e">
        <f>ROUND(BJ26*$E$32/100*BJ17,0)</f>
        <v>#DIV/0!</v>
      </c>
      <c r="BK32" s="649"/>
      <c r="BL32" s="649"/>
      <c r="BM32" s="649"/>
      <c r="BN32" s="649"/>
      <c r="BO32" s="297" t="s">
        <v>5</v>
      </c>
      <c r="BP32" s="301"/>
      <c r="BQ32" s="649" t="e">
        <f>ROUND(BQ26*$E$32/100*BQ17,0)</f>
        <v>#DIV/0!</v>
      </c>
      <c r="BR32" s="649"/>
      <c r="BS32" s="649"/>
      <c r="BT32" s="649"/>
      <c r="BU32" s="649"/>
      <c r="BV32" s="297" t="s">
        <v>5</v>
      </c>
      <c r="BW32" s="301"/>
      <c r="BX32" s="649" t="e">
        <f>ROUND(BX26*$E$32/100*BX17,0)</f>
        <v>#DIV/0!</v>
      </c>
      <c r="BY32" s="649"/>
      <c r="BZ32" s="649"/>
      <c r="CA32" s="649"/>
      <c r="CB32" s="649"/>
      <c r="CC32" s="297" t="s">
        <v>5</v>
      </c>
      <c r="CD32" s="301"/>
      <c r="CE32" s="649" t="e">
        <f>ROUND(CE26*$E$32/100*CE17,0)</f>
        <v>#DIV/0!</v>
      </c>
      <c r="CF32" s="649"/>
      <c r="CG32" s="649"/>
      <c r="CH32" s="649"/>
      <c r="CI32" s="649"/>
      <c r="CJ32" s="297" t="s">
        <v>5</v>
      </c>
      <c r="CK32" s="297"/>
      <c r="CL32" s="567"/>
      <c r="CM32" s="568"/>
      <c r="CN32" s="568"/>
      <c r="CO32" s="568"/>
      <c r="CP32" s="568"/>
      <c r="CQ32" s="568"/>
      <c r="CR32" s="569"/>
      <c r="CS32" s="561"/>
      <c r="CT32" s="561"/>
      <c r="CU32" s="561"/>
      <c r="CV32" s="561"/>
      <c r="CW32" s="561"/>
      <c r="CX32" s="561"/>
      <c r="CY32" s="562"/>
      <c r="CZ32" s="533" t="e">
        <f t="shared" si="2"/>
        <v>#DIV/0!</v>
      </c>
      <c r="DA32" s="534"/>
      <c r="DB32" s="535"/>
      <c r="DC32" s="95" t="s">
        <v>5</v>
      </c>
      <c r="DD32" s="287" t="s">
        <v>153</v>
      </c>
      <c r="DE32" s="582"/>
      <c r="DG32" s="201">
        <v>24</v>
      </c>
    </row>
    <row r="33" spans="1:111" ht="22.5" customHeight="1" thickBot="1">
      <c r="A33" s="78"/>
      <c r="B33" s="681" t="s">
        <v>172</v>
      </c>
      <c r="C33" s="682"/>
      <c r="D33" s="682"/>
      <c r="E33" s="683"/>
      <c r="F33" s="450"/>
      <c r="G33" s="451"/>
      <c r="H33" s="451"/>
      <c r="I33" s="451"/>
      <c r="J33" s="452"/>
      <c r="K33" s="295" t="s">
        <v>5</v>
      </c>
      <c r="L33" s="296"/>
      <c r="M33" s="450"/>
      <c r="N33" s="451"/>
      <c r="O33" s="451"/>
      <c r="P33" s="451"/>
      <c r="Q33" s="452"/>
      <c r="R33" s="295" t="s">
        <v>5</v>
      </c>
      <c r="S33" s="296"/>
      <c r="T33" s="450"/>
      <c r="U33" s="451"/>
      <c r="V33" s="451"/>
      <c r="W33" s="451"/>
      <c r="X33" s="452"/>
      <c r="Y33" s="295" t="s">
        <v>5</v>
      </c>
      <c r="Z33" s="296"/>
      <c r="AA33" s="450"/>
      <c r="AB33" s="451"/>
      <c r="AC33" s="451"/>
      <c r="AD33" s="451"/>
      <c r="AE33" s="452"/>
      <c r="AF33" s="295" t="s">
        <v>5</v>
      </c>
      <c r="AG33" s="296"/>
      <c r="AH33" s="450"/>
      <c r="AI33" s="451"/>
      <c r="AJ33" s="451"/>
      <c r="AK33" s="451"/>
      <c r="AL33" s="452"/>
      <c r="AM33" s="295" t="s">
        <v>5</v>
      </c>
      <c r="AN33" s="296"/>
      <c r="AO33" s="450"/>
      <c r="AP33" s="451"/>
      <c r="AQ33" s="451"/>
      <c r="AR33" s="451"/>
      <c r="AS33" s="452"/>
      <c r="AT33" s="297" t="s">
        <v>5</v>
      </c>
      <c r="AU33" s="301"/>
      <c r="AV33" s="450"/>
      <c r="AW33" s="451"/>
      <c r="AX33" s="451"/>
      <c r="AY33" s="451"/>
      <c r="AZ33" s="452"/>
      <c r="BA33" s="297" t="s">
        <v>5</v>
      </c>
      <c r="BB33" s="301"/>
      <c r="BC33" s="450"/>
      <c r="BD33" s="451"/>
      <c r="BE33" s="451"/>
      <c r="BF33" s="451"/>
      <c r="BG33" s="452"/>
      <c r="BH33" s="297" t="s">
        <v>5</v>
      </c>
      <c r="BI33" s="301"/>
      <c r="BJ33" s="450"/>
      <c r="BK33" s="451"/>
      <c r="BL33" s="451"/>
      <c r="BM33" s="451"/>
      <c r="BN33" s="452"/>
      <c r="BO33" s="297" t="s">
        <v>5</v>
      </c>
      <c r="BP33" s="301"/>
      <c r="BQ33" s="450"/>
      <c r="BR33" s="451"/>
      <c r="BS33" s="451"/>
      <c r="BT33" s="451"/>
      <c r="BU33" s="452"/>
      <c r="BV33" s="297" t="s">
        <v>5</v>
      </c>
      <c r="BW33" s="301"/>
      <c r="BX33" s="450"/>
      <c r="BY33" s="451"/>
      <c r="BZ33" s="451"/>
      <c r="CA33" s="451"/>
      <c r="CB33" s="452"/>
      <c r="CC33" s="297" t="s">
        <v>5</v>
      </c>
      <c r="CD33" s="301"/>
      <c r="CE33" s="450"/>
      <c r="CF33" s="451"/>
      <c r="CG33" s="451"/>
      <c r="CH33" s="451"/>
      <c r="CI33" s="452"/>
      <c r="CJ33" s="297" t="s">
        <v>5</v>
      </c>
      <c r="CK33" s="297"/>
      <c r="CL33" s="567"/>
      <c r="CM33" s="568"/>
      <c r="CN33" s="568"/>
      <c r="CO33" s="568"/>
      <c r="CP33" s="568"/>
      <c r="CQ33" s="568"/>
      <c r="CR33" s="569"/>
      <c r="CS33" s="561"/>
      <c r="CT33" s="561"/>
      <c r="CU33" s="561"/>
      <c r="CV33" s="561"/>
      <c r="CW33" s="561"/>
      <c r="CX33" s="561"/>
      <c r="CY33" s="562"/>
      <c r="CZ33" s="684">
        <f t="shared" si="2"/>
        <v>0</v>
      </c>
      <c r="DA33" s="685"/>
      <c r="DB33" s="685"/>
      <c r="DC33" s="96" t="s">
        <v>5</v>
      </c>
      <c r="DD33" s="335" t="str">
        <f>B33</f>
        <v>(他支給)</v>
      </c>
      <c r="DE33" s="686"/>
      <c r="DG33" s="201">
        <v>25</v>
      </c>
    </row>
    <row r="34" spans="1:111" ht="22.5" customHeight="1" thickBot="1">
      <c r="A34" s="78"/>
      <c r="B34" s="681" t="s">
        <v>172</v>
      </c>
      <c r="C34" s="682"/>
      <c r="D34" s="682"/>
      <c r="E34" s="683"/>
      <c r="F34" s="675"/>
      <c r="G34" s="676"/>
      <c r="H34" s="676"/>
      <c r="I34" s="676"/>
      <c r="J34" s="677"/>
      <c r="K34" s="679" t="s">
        <v>5</v>
      </c>
      <c r="L34" s="680"/>
      <c r="M34" s="675"/>
      <c r="N34" s="676"/>
      <c r="O34" s="676"/>
      <c r="P34" s="676"/>
      <c r="Q34" s="677"/>
      <c r="R34" s="679" t="s">
        <v>5</v>
      </c>
      <c r="S34" s="680"/>
      <c r="T34" s="675"/>
      <c r="U34" s="676"/>
      <c r="V34" s="676"/>
      <c r="W34" s="676"/>
      <c r="X34" s="677"/>
      <c r="Y34" s="679" t="s">
        <v>5</v>
      </c>
      <c r="Z34" s="680"/>
      <c r="AA34" s="675"/>
      <c r="AB34" s="676"/>
      <c r="AC34" s="676"/>
      <c r="AD34" s="676"/>
      <c r="AE34" s="677"/>
      <c r="AF34" s="679" t="s">
        <v>5</v>
      </c>
      <c r="AG34" s="680"/>
      <c r="AH34" s="675"/>
      <c r="AI34" s="676"/>
      <c r="AJ34" s="676"/>
      <c r="AK34" s="676"/>
      <c r="AL34" s="677"/>
      <c r="AM34" s="679" t="s">
        <v>5</v>
      </c>
      <c r="AN34" s="680"/>
      <c r="AO34" s="675"/>
      <c r="AP34" s="676"/>
      <c r="AQ34" s="676"/>
      <c r="AR34" s="676"/>
      <c r="AS34" s="677"/>
      <c r="AT34" s="290" t="s">
        <v>5</v>
      </c>
      <c r="AU34" s="291"/>
      <c r="AV34" s="675"/>
      <c r="AW34" s="676"/>
      <c r="AX34" s="676"/>
      <c r="AY34" s="676"/>
      <c r="AZ34" s="677"/>
      <c r="BA34" s="290" t="s">
        <v>5</v>
      </c>
      <c r="BB34" s="291"/>
      <c r="BC34" s="675"/>
      <c r="BD34" s="676"/>
      <c r="BE34" s="676"/>
      <c r="BF34" s="676"/>
      <c r="BG34" s="677"/>
      <c r="BH34" s="290" t="s">
        <v>5</v>
      </c>
      <c r="BI34" s="291"/>
      <c r="BJ34" s="675"/>
      <c r="BK34" s="676"/>
      <c r="BL34" s="676"/>
      <c r="BM34" s="676"/>
      <c r="BN34" s="677"/>
      <c r="BO34" s="290" t="s">
        <v>5</v>
      </c>
      <c r="BP34" s="291"/>
      <c r="BQ34" s="675"/>
      <c r="BR34" s="676"/>
      <c r="BS34" s="676"/>
      <c r="BT34" s="676"/>
      <c r="BU34" s="677"/>
      <c r="BV34" s="290" t="s">
        <v>5</v>
      </c>
      <c r="BW34" s="291"/>
      <c r="BX34" s="675"/>
      <c r="BY34" s="676"/>
      <c r="BZ34" s="676"/>
      <c r="CA34" s="676"/>
      <c r="CB34" s="677"/>
      <c r="CC34" s="290" t="s">
        <v>5</v>
      </c>
      <c r="CD34" s="291"/>
      <c r="CE34" s="675"/>
      <c r="CF34" s="676"/>
      <c r="CG34" s="676"/>
      <c r="CH34" s="676"/>
      <c r="CI34" s="677"/>
      <c r="CJ34" s="290" t="s">
        <v>5</v>
      </c>
      <c r="CK34" s="678"/>
      <c r="CL34" s="567"/>
      <c r="CM34" s="568"/>
      <c r="CN34" s="568"/>
      <c r="CO34" s="568"/>
      <c r="CP34" s="568"/>
      <c r="CQ34" s="568"/>
      <c r="CR34" s="569"/>
      <c r="CS34" s="561"/>
      <c r="CT34" s="561"/>
      <c r="CU34" s="561"/>
      <c r="CV34" s="561"/>
      <c r="CW34" s="561"/>
      <c r="CX34" s="561"/>
      <c r="CY34" s="562"/>
      <c r="CZ34" s="671">
        <f t="shared" si="2"/>
        <v>0</v>
      </c>
      <c r="DA34" s="672"/>
      <c r="DB34" s="672"/>
      <c r="DC34" s="97" t="s">
        <v>5</v>
      </c>
      <c r="DD34" s="673" t="str">
        <f>B34</f>
        <v>(他支給)</v>
      </c>
      <c r="DE34" s="674"/>
      <c r="DG34" s="201">
        <v>26</v>
      </c>
    </row>
    <row r="35" spans="1:111" ht="27" customHeight="1" thickTop="1" thickBot="1">
      <c r="A35" s="78"/>
      <c r="B35" s="268" t="s">
        <v>6</v>
      </c>
      <c r="C35" s="269"/>
      <c r="D35" s="269"/>
      <c r="E35" s="269"/>
      <c r="F35" s="478" t="e">
        <f>F19+F21+F22+F23+F24+F27+F29+F31+F32+F33+F34</f>
        <v>#DIV/0!</v>
      </c>
      <c r="G35" s="479"/>
      <c r="H35" s="479"/>
      <c r="I35" s="479"/>
      <c r="J35" s="479"/>
      <c r="K35" s="486" t="s">
        <v>5</v>
      </c>
      <c r="L35" s="487"/>
      <c r="M35" s="478" t="e">
        <f>M19+M21+M22+M23+M24+M27+M29+M31+M32+M33+M34</f>
        <v>#DIV/0!</v>
      </c>
      <c r="N35" s="479"/>
      <c r="O35" s="479"/>
      <c r="P35" s="479"/>
      <c r="Q35" s="479"/>
      <c r="R35" s="486" t="s">
        <v>5</v>
      </c>
      <c r="S35" s="487"/>
      <c r="T35" s="478" t="e">
        <f>T19+T21+T22+T23+T24+T27+T29+T31+T32+T33+T34</f>
        <v>#DIV/0!</v>
      </c>
      <c r="U35" s="479"/>
      <c r="V35" s="479"/>
      <c r="W35" s="479"/>
      <c r="X35" s="479"/>
      <c r="Y35" s="486" t="s">
        <v>5</v>
      </c>
      <c r="Z35" s="487"/>
      <c r="AA35" s="478" t="e">
        <f>AA19+AA21+AA22+AA23+AA24+AA27+AA29+AA31+AA32+AA33+AA34</f>
        <v>#DIV/0!</v>
      </c>
      <c r="AB35" s="479"/>
      <c r="AC35" s="479"/>
      <c r="AD35" s="479"/>
      <c r="AE35" s="479"/>
      <c r="AF35" s="486" t="s">
        <v>5</v>
      </c>
      <c r="AG35" s="487"/>
      <c r="AH35" s="478" t="e">
        <f>AH19+AH21+AH22+AH23+AH24+AH27+AH29+AH31+AH32+AH33+AH34</f>
        <v>#DIV/0!</v>
      </c>
      <c r="AI35" s="479"/>
      <c r="AJ35" s="479"/>
      <c r="AK35" s="479"/>
      <c r="AL35" s="479"/>
      <c r="AM35" s="486" t="s">
        <v>5</v>
      </c>
      <c r="AN35" s="487"/>
      <c r="AO35" s="478" t="e">
        <f>AO19+AO21+AO22+AO23+AO24+AO27+AO29+AO31+AO32+AO33+AO34</f>
        <v>#DIV/0!</v>
      </c>
      <c r="AP35" s="479"/>
      <c r="AQ35" s="479"/>
      <c r="AR35" s="479"/>
      <c r="AS35" s="479"/>
      <c r="AT35" s="486" t="s">
        <v>5</v>
      </c>
      <c r="AU35" s="487"/>
      <c r="AV35" s="478" t="e">
        <f>AV19+AV21+AV22+AV23+AV24+AV27+AV29+AV31+AV32+AV33+AV34</f>
        <v>#DIV/0!</v>
      </c>
      <c r="AW35" s="479"/>
      <c r="AX35" s="479"/>
      <c r="AY35" s="479"/>
      <c r="AZ35" s="479"/>
      <c r="BA35" s="486" t="s">
        <v>5</v>
      </c>
      <c r="BB35" s="487"/>
      <c r="BC35" s="478" t="e">
        <f>BC19+BC21+BC22+BC23+BC24+BC27+BC29+BC31+BC32+BC33+BC34</f>
        <v>#DIV/0!</v>
      </c>
      <c r="BD35" s="479"/>
      <c r="BE35" s="479"/>
      <c r="BF35" s="479"/>
      <c r="BG35" s="479"/>
      <c r="BH35" s="486" t="s">
        <v>5</v>
      </c>
      <c r="BI35" s="487"/>
      <c r="BJ35" s="478" t="e">
        <f>BJ19+BJ21+BJ22+BJ23+BJ24+BJ27+BJ29+BJ31+BJ32+BJ33+BJ34</f>
        <v>#DIV/0!</v>
      </c>
      <c r="BK35" s="479"/>
      <c r="BL35" s="479"/>
      <c r="BM35" s="479"/>
      <c r="BN35" s="479"/>
      <c r="BO35" s="486" t="s">
        <v>5</v>
      </c>
      <c r="BP35" s="487"/>
      <c r="BQ35" s="478" t="e">
        <f>BQ19+BQ21+BQ22+BQ23+BQ24+BQ27+BQ29+BQ31+BQ32+BQ33+BQ34</f>
        <v>#DIV/0!</v>
      </c>
      <c r="BR35" s="479"/>
      <c r="BS35" s="479"/>
      <c r="BT35" s="479"/>
      <c r="BU35" s="479"/>
      <c r="BV35" s="486" t="s">
        <v>5</v>
      </c>
      <c r="BW35" s="487"/>
      <c r="BX35" s="478" t="e">
        <f>BX19+BX21+BX22+BX23+BX24+BX27+BX29+BX31+BX32+BX33+BX34</f>
        <v>#DIV/0!</v>
      </c>
      <c r="BY35" s="479"/>
      <c r="BZ35" s="479"/>
      <c r="CA35" s="479"/>
      <c r="CB35" s="479"/>
      <c r="CC35" s="486" t="s">
        <v>5</v>
      </c>
      <c r="CD35" s="487"/>
      <c r="CE35" s="478" t="e">
        <f>CE19+CE21+CE22+CE23+CE24+CE27+CE29+CE31+CE32+CE33+CE34</f>
        <v>#DIV/0!</v>
      </c>
      <c r="CF35" s="479"/>
      <c r="CG35" s="479"/>
      <c r="CH35" s="479"/>
      <c r="CI35" s="479"/>
      <c r="CJ35" s="486" t="s">
        <v>5</v>
      </c>
      <c r="CK35" s="487"/>
      <c r="CL35" s="567"/>
      <c r="CM35" s="568"/>
      <c r="CN35" s="568"/>
      <c r="CO35" s="568"/>
      <c r="CP35" s="568"/>
      <c r="CQ35" s="568"/>
      <c r="CR35" s="569"/>
      <c r="CS35" s="561"/>
      <c r="CT35" s="561"/>
      <c r="CU35" s="561"/>
      <c r="CV35" s="561"/>
      <c r="CW35" s="561"/>
      <c r="CX35" s="561"/>
      <c r="CY35" s="562"/>
      <c r="CZ35" s="668" t="e">
        <f>F35+M35+T35+AA35+AH35+AO35+AV35+BC35+BJ35+BQ35+BX35+CE35</f>
        <v>#DIV/0!</v>
      </c>
      <c r="DA35" s="669"/>
      <c r="DB35" s="670"/>
      <c r="DC35" s="98" t="s">
        <v>5</v>
      </c>
      <c r="DD35" s="602" t="s">
        <v>6</v>
      </c>
      <c r="DE35" s="603"/>
      <c r="DG35" s="201">
        <v>27</v>
      </c>
    </row>
    <row r="36" spans="1:111" ht="22.5" customHeight="1" thickTop="1" thickBot="1">
      <c r="A36" s="260"/>
      <c r="B36" s="262" t="s">
        <v>7</v>
      </c>
      <c r="C36" s="263"/>
      <c r="D36" s="263"/>
      <c r="E36" s="263"/>
      <c r="F36" s="450"/>
      <c r="G36" s="451"/>
      <c r="H36" s="451"/>
      <c r="I36" s="451"/>
      <c r="J36" s="452"/>
      <c r="K36" s="324" t="s">
        <v>5</v>
      </c>
      <c r="L36" s="461"/>
      <c r="M36" s="450"/>
      <c r="N36" s="451"/>
      <c r="O36" s="451"/>
      <c r="P36" s="451"/>
      <c r="Q36" s="452"/>
      <c r="R36" s="324" t="s">
        <v>5</v>
      </c>
      <c r="S36" s="461"/>
      <c r="T36" s="450"/>
      <c r="U36" s="451"/>
      <c r="V36" s="451"/>
      <c r="W36" s="451"/>
      <c r="X36" s="452"/>
      <c r="Y36" s="324" t="s">
        <v>5</v>
      </c>
      <c r="Z36" s="461"/>
      <c r="AA36" s="450"/>
      <c r="AB36" s="451"/>
      <c r="AC36" s="451"/>
      <c r="AD36" s="451"/>
      <c r="AE36" s="452"/>
      <c r="AF36" s="324" t="s">
        <v>5</v>
      </c>
      <c r="AG36" s="461"/>
      <c r="AH36" s="450"/>
      <c r="AI36" s="451"/>
      <c r="AJ36" s="451"/>
      <c r="AK36" s="451"/>
      <c r="AL36" s="452"/>
      <c r="AM36" s="324" t="s">
        <v>5</v>
      </c>
      <c r="AN36" s="461"/>
      <c r="AO36" s="450"/>
      <c r="AP36" s="451"/>
      <c r="AQ36" s="451"/>
      <c r="AR36" s="451"/>
      <c r="AS36" s="452"/>
      <c r="AT36" s="324" t="s">
        <v>5</v>
      </c>
      <c r="AU36" s="461"/>
      <c r="AV36" s="450"/>
      <c r="AW36" s="451"/>
      <c r="AX36" s="451"/>
      <c r="AY36" s="451"/>
      <c r="AZ36" s="452"/>
      <c r="BA36" s="324" t="s">
        <v>5</v>
      </c>
      <c r="BB36" s="461"/>
      <c r="BC36" s="450"/>
      <c r="BD36" s="451"/>
      <c r="BE36" s="451"/>
      <c r="BF36" s="451"/>
      <c r="BG36" s="452"/>
      <c r="BH36" s="324" t="s">
        <v>5</v>
      </c>
      <c r="BI36" s="461"/>
      <c r="BJ36" s="450"/>
      <c r="BK36" s="451"/>
      <c r="BL36" s="451"/>
      <c r="BM36" s="451"/>
      <c r="BN36" s="452"/>
      <c r="BO36" s="324" t="s">
        <v>5</v>
      </c>
      <c r="BP36" s="461"/>
      <c r="BQ36" s="450"/>
      <c r="BR36" s="451"/>
      <c r="BS36" s="451"/>
      <c r="BT36" s="451"/>
      <c r="BU36" s="452"/>
      <c r="BV36" s="324" t="s">
        <v>5</v>
      </c>
      <c r="BW36" s="461"/>
      <c r="BX36" s="450"/>
      <c r="BY36" s="451"/>
      <c r="BZ36" s="451"/>
      <c r="CA36" s="451"/>
      <c r="CB36" s="452"/>
      <c r="CC36" s="324" t="s">
        <v>5</v>
      </c>
      <c r="CD36" s="461"/>
      <c r="CE36" s="450"/>
      <c r="CF36" s="451"/>
      <c r="CG36" s="451"/>
      <c r="CH36" s="451"/>
      <c r="CI36" s="452"/>
      <c r="CJ36" s="324" t="s">
        <v>5</v>
      </c>
      <c r="CK36" s="461"/>
      <c r="CL36" s="715"/>
      <c r="CM36" s="570"/>
      <c r="CN36" s="570"/>
      <c r="CO36" s="570"/>
      <c r="CP36" s="570"/>
      <c r="CQ36" s="570"/>
      <c r="CR36" s="571"/>
      <c r="CS36" s="531"/>
      <c r="CT36" s="531"/>
      <c r="CU36" s="531"/>
      <c r="CV36" s="531"/>
      <c r="CW36" s="531"/>
      <c r="CX36" s="531"/>
      <c r="CY36" s="563"/>
      <c r="CZ36" s="547">
        <f>F36+M36+T36+AA36+AH36+AO36+AV36+BC36+BJ36+BQ36+BX36+CE36</f>
        <v>0</v>
      </c>
      <c r="DA36" s="548"/>
      <c r="DB36" s="548"/>
      <c r="DC36" s="75" t="s">
        <v>5</v>
      </c>
      <c r="DD36" s="281" t="s">
        <v>7</v>
      </c>
      <c r="DE36" s="581"/>
      <c r="DG36" s="201">
        <v>28</v>
      </c>
    </row>
    <row r="37" spans="1:111" ht="22.5" customHeight="1" thickBot="1">
      <c r="A37" s="261"/>
      <c r="B37" s="280" t="s">
        <v>115</v>
      </c>
      <c r="C37" s="281"/>
      <c r="D37" s="281"/>
      <c r="E37" s="281"/>
      <c r="F37" s="450"/>
      <c r="G37" s="451"/>
      <c r="H37" s="451"/>
      <c r="I37" s="451"/>
      <c r="J37" s="452"/>
      <c r="K37" s="295" t="s">
        <v>5</v>
      </c>
      <c r="L37" s="296"/>
      <c r="M37" s="450"/>
      <c r="N37" s="451"/>
      <c r="O37" s="451"/>
      <c r="P37" s="451"/>
      <c r="Q37" s="452"/>
      <c r="R37" s="295" t="s">
        <v>5</v>
      </c>
      <c r="S37" s="296"/>
      <c r="T37" s="450"/>
      <c r="U37" s="451"/>
      <c r="V37" s="451"/>
      <c r="W37" s="451"/>
      <c r="X37" s="452"/>
      <c r="Y37" s="295" t="s">
        <v>5</v>
      </c>
      <c r="Z37" s="296"/>
      <c r="AA37" s="450"/>
      <c r="AB37" s="451"/>
      <c r="AC37" s="451"/>
      <c r="AD37" s="451"/>
      <c r="AE37" s="452"/>
      <c r="AF37" s="295" t="s">
        <v>5</v>
      </c>
      <c r="AG37" s="296"/>
      <c r="AH37" s="450"/>
      <c r="AI37" s="451"/>
      <c r="AJ37" s="451"/>
      <c r="AK37" s="451"/>
      <c r="AL37" s="452"/>
      <c r="AM37" s="295" t="s">
        <v>5</v>
      </c>
      <c r="AN37" s="296"/>
      <c r="AO37" s="450"/>
      <c r="AP37" s="451"/>
      <c r="AQ37" s="451"/>
      <c r="AR37" s="451"/>
      <c r="AS37" s="452"/>
      <c r="AT37" s="295" t="s">
        <v>5</v>
      </c>
      <c r="AU37" s="296"/>
      <c r="AV37" s="450"/>
      <c r="AW37" s="451"/>
      <c r="AX37" s="451"/>
      <c r="AY37" s="451"/>
      <c r="AZ37" s="452"/>
      <c r="BA37" s="295" t="s">
        <v>5</v>
      </c>
      <c r="BB37" s="296"/>
      <c r="BC37" s="450"/>
      <c r="BD37" s="451"/>
      <c r="BE37" s="451"/>
      <c r="BF37" s="451"/>
      <c r="BG37" s="452"/>
      <c r="BH37" s="295" t="s">
        <v>5</v>
      </c>
      <c r="BI37" s="296"/>
      <c r="BJ37" s="450"/>
      <c r="BK37" s="451"/>
      <c r="BL37" s="451"/>
      <c r="BM37" s="451"/>
      <c r="BN37" s="452"/>
      <c r="BO37" s="295" t="s">
        <v>5</v>
      </c>
      <c r="BP37" s="296"/>
      <c r="BQ37" s="450"/>
      <c r="BR37" s="451"/>
      <c r="BS37" s="451"/>
      <c r="BT37" s="451"/>
      <c r="BU37" s="452"/>
      <c r="BV37" s="295" t="s">
        <v>5</v>
      </c>
      <c r="BW37" s="296"/>
      <c r="BX37" s="450"/>
      <c r="BY37" s="451"/>
      <c r="BZ37" s="451"/>
      <c r="CA37" s="451"/>
      <c r="CB37" s="452"/>
      <c r="CC37" s="295" t="s">
        <v>5</v>
      </c>
      <c r="CD37" s="296"/>
      <c r="CE37" s="450"/>
      <c r="CF37" s="451"/>
      <c r="CG37" s="451"/>
      <c r="CH37" s="451"/>
      <c r="CI37" s="452"/>
      <c r="CJ37" s="295" t="s">
        <v>5</v>
      </c>
      <c r="CK37" s="296"/>
      <c r="CL37" s="450"/>
      <c r="CM37" s="451"/>
      <c r="CN37" s="451"/>
      <c r="CO37" s="451"/>
      <c r="CP37" s="452"/>
      <c r="CQ37" s="295" t="s">
        <v>5</v>
      </c>
      <c r="CR37" s="296"/>
      <c r="CS37" s="450"/>
      <c r="CT37" s="451"/>
      <c r="CU37" s="451"/>
      <c r="CV37" s="451"/>
      <c r="CW37" s="452"/>
      <c r="CX37" s="295" t="s">
        <v>5</v>
      </c>
      <c r="CY37" s="295"/>
      <c r="CZ37" s="547">
        <f>F37+M37+T37+AA37+AH37+AO37+AV37+BC37+BJ37+BQ37+BX37+CE37+CL37+CS37</f>
        <v>0</v>
      </c>
      <c r="DA37" s="548"/>
      <c r="DB37" s="548"/>
      <c r="DC37" s="75" t="s">
        <v>5</v>
      </c>
      <c r="DD37" s="281" t="s">
        <v>62</v>
      </c>
      <c r="DE37" s="581"/>
      <c r="DG37" s="201">
        <v>29</v>
      </c>
    </row>
    <row r="38" spans="1:111" ht="30" customHeight="1" thickBot="1">
      <c r="A38" s="261"/>
      <c r="B38" s="274" t="s">
        <v>68</v>
      </c>
      <c r="C38" s="275"/>
      <c r="D38" s="275"/>
      <c r="E38" s="275"/>
      <c r="F38" s="455" t="e">
        <f>F35+F36+F37</f>
        <v>#DIV/0!</v>
      </c>
      <c r="G38" s="456"/>
      <c r="H38" s="456"/>
      <c r="I38" s="456"/>
      <c r="J38" s="456"/>
      <c r="K38" s="453" t="s">
        <v>5</v>
      </c>
      <c r="L38" s="454"/>
      <c r="M38" s="455" t="e">
        <f>M35+M36+M37</f>
        <v>#DIV/0!</v>
      </c>
      <c r="N38" s="456"/>
      <c r="O38" s="456"/>
      <c r="P38" s="456"/>
      <c r="Q38" s="456"/>
      <c r="R38" s="453" t="s">
        <v>5</v>
      </c>
      <c r="S38" s="454"/>
      <c r="T38" s="455" t="e">
        <f>T35+T36+T37</f>
        <v>#DIV/0!</v>
      </c>
      <c r="U38" s="456"/>
      <c r="V38" s="456"/>
      <c r="W38" s="456"/>
      <c r="X38" s="456"/>
      <c r="Y38" s="453" t="s">
        <v>5</v>
      </c>
      <c r="Z38" s="454"/>
      <c r="AA38" s="455" t="e">
        <f>AA35+AA36+AA37</f>
        <v>#DIV/0!</v>
      </c>
      <c r="AB38" s="456"/>
      <c r="AC38" s="456"/>
      <c r="AD38" s="456"/>
      <c r="AE38" s="456"/>
      <c r="AF38" s="453" t="s">
        <v>5</v>
      </c>
      <c r="AG38" s="454"/>
      <c r="AH38" s="455" t="e">
        <f>AH35+AH36+AH37</f>
        <v>#DIV/0!</v>
      </c>
      <c r="AI38" s="456"/>
      <c r="AJ38" s="456"/>
      <c r="AK38" s="456"/>
      <c r="AL38" s="456"/>
      <c r="AM38" s="453" t="s">
        <v>5</v>
      </c>
      <c r="AN38" s="454"/>
      <c r="AO38" s="455" t="e">
        <f>AO35+AO36+AO37</f>
        <v>#DIV/0!</v>
      </c>
      <c r="AP38" s="456"/>
      <c r="AQ38" s="456"/>
      <c r="AR38" s="456"/>
      <c r="AS38" s="456"/>
      <c r="AT38" s="453" t="s">
        <v>5</v>
      </c>
      <c r="AU38" s="454"/>
      <c r="AV38" s="455" t="e">
        <f>AV35+AV36+AV37</f>
        <v>#DIV/0!</v>
      </c>
      <c r="AW38" s="456"/>
      <c r="AX38" s="456"/>
      <c r="AY38" s="456"/>
      <c r="AZ38" s="456"/>
      <c r="BA38" s="453" t="s">
        <v>5</v>
      </c>
      <c r="BB38" s="454"/>
      <c r="BC38" s="455" t="e">
        <f>BC35+BC36+BC37</f>
        <v>#DIV/0!</v>
      </c>
      <c r="BD38" s="456"/>
      <c r="BE38" s="456"/>
      <c r="BF38" s="456"/>
      <c r="BG38" s="456"/>
      <c r="BH38" s="453" t="s">
        <v>5</v>
      </c>
      <c r="BI38" s="454"/>
      <c r="BJ38" s="455" t="e">
        <f>BJ35+BJ36+BJ37</f>
        <v>#DIV/0!</v>
      </c>
      <c r="BK38" s="456"/>
      <c r="BL38" s="456"/>
      <c r="BM38" s="456"/>
      <c r="BN38" s="456"/>
      <c r="BO38" s="453" t="s">
        <v>5</v>
      </c>
      <c r="BP38" s="454"/>
      <c r="BQ38" s="455" t="e">
        <f>BQ35+BQ36+BQ37</f>
        <v>#DIV/0!</v>
      </c>
      <c r="BR38" s="456"/>
      <c r="BS38" s="456"/>
      <c r="BT38" s="456"/>
      <c r="BU38" s="456"/>
      <c r="BV38" s="453" t="s">
        <v>5</v>
      </c>
      <c r="BW38" s="454"/>
      <c r="BX38" s="455" t="e">
        <f>BX35+BX36+BX37</f>
        <v>#DIV/0!</v>
      </c>
      <c r="BY38" s="456"/>
      <c r="BZ38" s="456"/>
      <c r="CA38" s="456"/>
      <c r="CB38" s="456"/>
      <c r="CC38" s="453" t="s">
        <v>5</v>
      </c>
      <c r="CD38" s="454"/>
      <c r="CE38" s="455" t="e">
        <f>CE35+CE36+CE37</f>
        <v>#DIV/0!</v>
      </c>
      <c r="CF38" s="456"/>
      <c r="CG38" s="456"/>
      <c r="CH38" s="456"/>
      <c r="CI38" s="456"/>
      <c r="CJ38" s="453" t="s">
        <v>5</v>
      </c>
      <c r="CK38" s="454"/>
      <c r="CL38" s="667">
        <f>CL35+CL36+CL37</f>
        <v>0</v>
      </c>
      <c r="CM38" s="456"/>
      <c r="CN38" s="456"/>
      <c r="CO38" s="456"/>
      <c r="CP38" s="456"/>
      <c r="CQ38" s="453" t="s">
        <v>5</v>
      </c>
      <c r="CR38" s="454"/>
      <c r="CS38" s="455">
        <f>CS35+CS36+CS37</f>
        <v>0</v>
      </c>
      <c r="CT38" s="456"/>
      <c r="CU38" s="456"/>
      <c r="CV38" s="456"/>
      <c r="CW38" s="456"/>
      <c r="CX38" s="453" t="s">
        <v>5</v>
      </c>
      <c r="CY38" s="453"/>
      <c r="CZ38" s="536" t="e">
        <f>CZ35+CZ36+CZ37</f>
        <v>#DIV/0!</v>
      </c>
      <c r="DA38" s="537"/>
      <c r="DB38" s="538"/>
      <c r="DC38" s="80" t="s">
        <v>5</v>
      </c>
      <c r="DD38" s="275" t="s">
        <v>68</v>
      </c>
      <c r="DE38" s="591"/>
      <c r="DG38" s="201" t="s">
        <v>186</v>
      </c>
    </row>
    <row r="39" spans="1:111" ht="22.5" customHeight="1" thickTop="1">
      <c r="A39" s="261"/>
      <c r="B39" s="517" t="s">
        <v>64</v>
      </c>
      <c r="C39" s="281" t="s">
        <v>8</v>
      </c>
      <c r="D39" s="281"/>
      <c r="E39" s="281"/>
      <c r="F39" s="328"/>
      <c r="G39" s="329"/>
      <c r="H39" s="329"/>
      <c r="I39" s="329"/>
      <c r="J39" s="329"/>
      <c r="K39" s="324" t="s">
        <v>5</v>
      </c>
      <c r="L39" s="461"/>
      <c r="M39" s="328"/>
      <c r="N39" s="329"/>
      <c r="O39" s="329"/>
      <c r="P39" s="329"/>
      <c r="Q39" s="329"/>
      <c r="R39" s="324" t="s">
        <v>5</v>
      </c>
      <c r="S39" s="461"/>
      <c r="T39" s="328"/>
      <c r="U39" s="329"/>
      <c r="V39" s="329"/>
      <c r="W39" s="329"/>
      <c r="X39" s="329"/>
      <c r="Y39" s="324" t="s">
        <v>5</v>
      </c>
      <c r="Z39" s="461"/>
      <c r="AA39" s="328"/>
      <c r="AB39" s="329"/>
      <c r="AC39" s="329"/>
      <c r="AD39" s="329"/>
      <c r="AE39" s="329"/>
      <c r="AF39" s="324" t="s">
        <v>5</v>
      </c>
      <c r="AG39" s="461"/>
      <c r="AH39" s="328"/>
      <c r="AI39" s="329"/>
      <c r="AJ39" s="329"/>
      <c r="AK39" s="329"/>
      <c r="AL39" s="329"/>
      <c r="AM39" s="324" t="s">
        <v>5</v>
      </c>
      <c r="AN39" s="461"/>
      <c r="AO39" s="328"/>
      <c r="AP39" s="329"/>
      <c r="AQ39" s="329"/>
      <c r="AR39" s="329"/>
      <c r="AS39" s="329"/>
      <c r="AT39" s="324" t="s">
        <v>5</v>
      </c>
      <c r="AU39" s="461"/>
      <c r="AV39" s="328"/>
      <c r="AW39" s="329"/>
      <c r="AX39" s="329"/>
      <c r="AY39" s="329"/>
      <c r="AZ39" s="329"/>
      <c r="BA39" s="324" t="s">
        <v>5</v>
      </c>
      <c r="BB39" s="461"/>
      <c r="BC39" s="328"/>
      <c r="BD39" s="329"/>
      <c r="BE39" s="329"/>
      <c r="BF39" s="329"/>
      <c r="BG39" s="329"/>
      <c r="BH39" s="324" t="s">
        <v>5</v>
      </c>
      <c r="BI39" s="461"/>
      <c r="BJ39" s="328"/>
      <c r="BK39" s="329"/>
      <c r="BL39" s="329"/>
      <c r="BM39" s="329"/>
      <c r="BN39" s="329"/>
      <c r="BO39" s="324" t="s">
        <v>5</v>
      </c>
      <c r="BP39" s="461"/>
      <c r="BQ39" s="328"/>
      <c r="BR39" s="329"/>
      <c r="BS39" s="329"/>
      <c r="BT39" s="329"/>
      <c r="BU39" s="329"/>
      <c r="BV39" s="324" t="s">
        <v>5</v>
      </c>
      <c r="BW39" s="461"/>
      <c r="BX39" s="328"/>
      <c r="BY39" s="329"/>
      <c r="BZ39" s="329"/>
      <c r="CA39" s="329"/>
      <c r="CB39" s="329"/>
      <c r="CC39" s="324" t="s">
        <v>5</v>
      </c>
      <c r="CD39" s="461"/>
      <c r="CE39" s="328"/>
      <c r="CF39" s="329"/>
      <c r="CG39" s="329"/>
      <c r="CH39" s="329"/>
      <c r="CI39" s="329"/>
      <c r="CJ39" s="324" t="s">
        <v>5</v>
      </c>
      <c r="CK39" s="461"/>
      <c r="CL39" s="666"/>
      <c r="CM39" s="329"/>
      <c r="CN39" s="329"/>
      <c r="CO39" s="329"/>
      <c r="CP39" s="329"/>
      <c r="CQ39" s="324" t="s">
        <v>5</v>
      </c>
      <c r="CR39" s="461"/>
      <c r="CS39" s="328"/>
      <c r="CT39" s="329"/>
      <c r="CU39" s="329"/>
      <c r="CV39" s="329"/>
      <c r="CW39" s="329"/>
      <c r="CX39" s="324" t="s">
        <v>5</v>
      </c>
      <c r="CY39" s="324"/>
      <c r="CZ39" s="547">
        <f t="shared" ref="CZ39:CZ46" si="3">F39+M39+T39+AA39+AH39+AO39+AV39+BC39+BJ39+BQ39+BX39+CE39</f>
        <v>0</v>
      </c>
      <c r="DA39" s="548"/>
      <c r="DB39" s="548"/>
      <c r="DC39" s="75" t="s">
        <v>5</v>
      </c>
      <c r="DD39" s="600" t="s">
        <v>64</v>
      </c>
      <c r="DE39" s="101" t="s">
        <v>8</v>
      </c>
    </row>
    <row r="40" spans="1:111" ht="22.5" customHeight="1">
      <c r="A40" s="261"/>
      <c r="B40" s="515"/>
      <c r="C40" s="287" t="s">
        <v>66</v>
      </c>
      <c r="D40" s="287"/>
      <c r="E40" s="287"/>
      <c r="F40" s="300"/>
      <c r="G40" s="662"/>
      <c r="H40" s="662"/>
      <c r="I40" s="662"/>
      <c r="J40" s="662"/>
      <c r="K40" s="297" t="s">
        <v>5</v>
      </c>
      <c r="L40" s="301"/>
      <c r="M40" s="300"/>
      <c r="N40" s="662"/>
      <c r="O40" s="662"/>
      <c r="P40" s="662"/>
      <c r="Q40" s="662"/>
      <c r="R40" s="297" t="s">
        <v>5</v>
      </c>
      <c r="S40" s="301"/>
      <c r="T40" s="300"/>
      <c r="U40" s="662"/>
      <c r="V40" s="662"/>
      <c r="W40" s="662"/>
      <c r="X40" s="662"/>
      <c r="Y40" s="297" t="s">
        <v>5</v>
      </c>
      <c r="Z40" s="301"/>
      <c r="AA40" s="300"/>
      <c r="AB40" s="662"/>
      <c r="AC40" s="662"/>
      <c r="AD40" s="662"/>
      <c r="AE40" s="662"/>
      <c r="AF40" s="297" t="s">
        <v>5</v>
      </c>
      <c r="AG40" s="301"/>
      <c r="AH40" s="300"/>
      <c r="AI40" s="662"/>
      <c r="AJ40" s="662"/>
      <c r="AK40" s="662"/>
      <c r="AL40" s="662"/>
      <c r="AM40" s="297" t="s">
        <v>5</v>
      </c>
      <c r="AN40" s="301"/>
      <c r="AO40" s="300"/>
      <c r="AP40" s="662"/>
      <c r="AQ40" s="662"/>
      <c r="AR40" s="662"/>
      <c r="AS40" s="662"/>
      <c r="AT40" s="297" t="s">
        <v>5</v>
      </c>
      <c r="AU40" s="301"/>
      <c r="AV40" s="300"/>
      <c r="AW40" s="662"/>
      <c r="AX40" s="662"/>
      <c r="AY40" s="662"/>
      <c r="AZ40" s="662"/>
      <c r="BA40" s="297" t="s">
        <v>5</v>
      </c>
      <c r="BB40" s="301"/>
      <c r="BC40" s="300"/>
      <c r="BD40" s="662"/>
      <c r="BE40" s="662"/>
      <c r="BF40" s="662"/>
      <c r="BG40" s="662"/>
      <c r="BH40" s="297" t="s">
        <v>5</v>
      </c>
      <c r="BI40" s="301"/>
      <c r="BJ40" s="300"/>
      <c r="BK40" s="662"/>
      <c r="BL40" s="662"/>
      <c r="BM40" s="662"/>
      <c r="BN40" s="662"/>
      <c r="BO40" s="297" t="s">
        <v>5</v>
      </c>
      <c r="BP40" s="301"/>
      <c r="BQ40" s="300"/>
      <c r="BR40" s="662"/>
      <c r="BS40" s="662"/>
      <c r="BT40" s="662"/>
      <c r="BU40" s="662"/>
      <c r="BV40" s="297" t="s">
        <v>5</v>
      </c>
      <c r="BW40" s="301"/>
      <c r="BX40" s="300"/>
      <c r="BY40" s="662"/>
      <c r="BZ40" s="662"/>
      <c r="CA40" s="662"/>
      <c r="CB40" s="662"/>
      <c r="CC40" s="297" t="s">
        <v>5</v>
      </c>
      <c r="CD40" s="301"/>
      <c r="CE40" s="300"/>
      <c r="CF40" s="662"/>
      <c r="CG40" s="662"/>
      <c r="CH40" s="662"/>
      <c r="CI40" s="662"/>
      <c r="CJ40" s="297" t="s">
        <v>5</v>
      </c>
      <c r="CK40" s="301"/>
      <c r="CL40" s="661"/>
      <c r="CM40" s="662"/>
      <c r="CN40" s="662"/>
      <c r="CO40" s="662"/>
      <c r="CP40" s="662"/>
      <c r="CQ40" s="297" t="s">
        <v>5</v>
      </c>
      <c r="CR40" s="301"/>
      <c r="CS40" s="300"/>
      <c r="CT40" s="662"/>
      <c r="CU40" s="662"/>
      <c r="CV40" s="662"/>
      <c r="CW40" s="662"/>
      <c r="CX40" s="297" t="s">
        <v>5</v>
      </c>
      <c r="CY40" s="297"/>
      <c r="CZ40" s="519">
        <f t="shared" si="3"/>
        <v>0</v>
      </c>
      <c r="DA40" s="520"/>
      <c r="DB40" s="520"/>
      <c r="DC40" s="76" t="s">
        <v>5</v>
      </c>
      <c r="DD40" s="590"/>
      <c r="DE40" s="102" t="s">
        <v>66</v>
      </c>
    </row>
    <row r="41" spans="1:111" ht="22.5" customHeight="1">
      <c r="A41" s="261"/>
      <c r="B41" s="515"/>
      <c r="C41" s="287" t="s">
        <v>9</v>
      </c>
      <c r="D41" s="287"/>
      <c r="E41" s="287"/>
      <c r="F41" s="300"/>
      <c r="G41" s="662"/>
      <c r="H41" s="662"/>
      <c r="I41" s="662"/>
      <c r="J41" s="662"/>
      <c r="K41" s="297" t="s">
        <v>5</v>
      </c>
      <c r="L41" s="301"/>
      <c r="M41" s="300"/>
      <c r="N41" s="662"/>
      <c r="O41" s="662"/>
      <c r="P41" s="662"/>
      <c r="Q41" s="662"/>
      <c r="R41" s="297" t="s">
        <v>5</v>
      </c>
      <c r="S41" s="301"/>
      <c r="T41" s="300"/>
      <c r="U41" s="662"/>
      <c r="V41" s="662"/>
      <c r="W41" s="662"/>
      <c r="X41" s="662"/>
      <c r="Y41" s="297" t="s">
        <v>5</v>
      </c>
      <c r="Z41" s="301"/>
      <c r="AA41" s="300"/>
      <c r="AB41" s="662"/>
      <c r="AC41" s="662"/>
      <c r="AD41" s="662"/>
      <c r="AE41" s="662"/>
      <c r="AF41" s="297" t="s">
        <v>5</v>
      </c>
      <c r="AG41" s="301"/>
      <c r="AH41" s="300"/>
      <c r="AI41" s="662"/>
      <c r="AJ41" s="662"/>
      <c r="AK41" s="662"/>
      <c r="AL41" s="662"/>
      <c r="AM41" s="297" t="s">
        <v>5</v>
      </c>
      <c r="AN41" s="301"/>
      <c r="AO41" s="300"/>
      <c r="AP41" s="662"/>
      <c r="AQ41" s="662"/>
      <c r="AR41" s="662"/>
      <c r="AS41" s="662"/>
      <c r="AT41" s="297" t="s">
        <v>5</v>
      </c>
      <c r="AU41" s="301"/>
      <c r="AV41" s="300"/>
      <c r="AW41" s="662"/>
      <c r="AX41" s="662"/>
      <c r="AY41" s="662"/>
      <c r="AZ41" s="662"/>
      <c r="BA41" s="297" t="s">
        <v>5</v>
      </c>
      <c r="BB41" s="301"/>
      <c r="BC41" s="300"/>
      <c r="BD41" s="662"/>
      <c r="BE41" s="662"/>
      <c r="BF41" s="662"/>
      <c r="BG41" s="662"/>
      <c r="BH41" s="297" t="s">
        <v>5</v>
      </c>
      <c r="BI41" s="301"/>
      <c r="BJ41" s="300"/>
      <c r="BK41" s="662"/>
      <c r="BL41" s="662"/>
      <c r="BM41" s="662"/>
      <c r="BN41" s="662"/>
      <c r="BO41" s="297" t="s">
        <v>5</v>
      </c>
      <c r="BP41" s="301"/>
      <c r="BQ41" s="300"/>
      <c r="BR41" s="662"/>
      <c r="BS41" s="662"/>
      <c r="BT41" s="662"/>
      <c r="BU41" s="662"/>
      <c r="BV41" s="297" t="s">
        <v>5</v>
      </c>
      <c r="BW41" s="301"/>
      <c r="BX41" s="300"/>
      <c r="BY41" s="662"/>
      <c r="BZ41" s="662"/>
      <c r="CA41" s="662"/>
      <c r="CB41" s="662"/>
      <c r="CC41" s="297" t="s">
        <v>5</v>
      </c>
      <c r="CD41" s="301"/>
      <c r="CE41" s="300"/>
      <c r="CF41" s="662"/>
      <c r="CG41" s="662"/>
      <c r="CH41" s="662"/>
      <c r="CI41" s="662"/>
      <c r="CJ41" s="297" t="s">
        <v>5</v>
      </c>
      <c r="CK41" s="301"/>
      <c r="CL41" s="661"/>
      <c r="CM41" s="662"/>
      <c r="CN41" s="662"/>
      <c r="CO41" s="662"/>
      <c r="CP41" s="662"/>
      <c r="CQ41" s="297" t="s">
        <v>5</v>
      </c>
      <c r="CR41" s="301"/>
      <c r="CS41" s="300"/>
      <c r="CT41" s="662"/>
      <c r="CU41" s="662"/>
      <c r="CV41" s="662"/>
      <c r="CW41" s="662"/>
      <c r="CX41" s="297" t="s">
        <v>5</v>
      </c>
      <c r="CY41" s="297"/>
      <c r="CZ41" s="519">
        <f t="shared" si="3"/>
        <v>0</v>
      </c>
      <c r="DA41" s="520"/>
      <c r="DB41" s="520"/>
      <c r="DC41" s="76" t="s">
        <v>5</v>
      </c>
      <c r="DD41" s="590"/>
      <c r="DE41" s="102" t="s">
        <v>9</v>
      </c>
    </row>
    <row r="42" spans="1:111" ht="22.5" customHeight="1">
      <c r="A42" s="261"/>
      <c r="B42" s="515"/>
      <c r="C42" s="287" t="s">
        <v>65</v>
      </c>
      <c r="D42" s="287"/>
      <c r="E42" s="287"/>
      <c r="F42" s="300"/>
      <c r="G42" s="662"/>
      <c r="H42" s="662"/>
      <c r="I42" s="662"/>
      <c r="J42" s="662"/>
      <c r="K42" s="297" t="s">
        <v>5</v>
      </c>
      <c r="L42" s="301"/>
      <c r="M42" s="300"/>
      <c r="N42" s="662"/>
      <c r="O42" s="662"/>
      <c r="P42" s="662"/>
      <c r="Q42" s="662"/>
      <c r="R42" s="297" t="s">
        <v>5</v>
      </c>
      <c r="S42" s="301"/>
      <c r="T42" s="300"/>
      <c r="U42" s="662"/>
      <c r="V42" s="662"/>
      <c r="W42" s="662"/>
      <c r="X42" s="662"/>
      <c r="Y42" s="297" t="s">
        <v>5</v>
      </c>
      <c r="Z42" s="301"/>
      <c r="AA42" s="300"/>
      <c r="AB42" s="662"/>
      <c r="AC42" s="662"/>
      <c r="AD42" s="662"/>
      <c r="AE42" s="662"/>
      <c r="AF42" s="297" t="s">
        <v>5</v>
      </c>
      <c r="AG42" s="301"/>
      <c r="AH42" s="300"/>
      <c r="AI42" s="662"/>
      <c r="AJ42" s="662"/>
      <c r="AK42" s="662"/>
      <c r="AL42" s="662"/>
      <c r="AM42" s="297" t="s">
        <v>5</v>
      </c>
      <c r="AN42" s="301"/>
      <c r="AO42" s="300"/>
      <c r="AP42" s="662"/>
      <c r="AQ42" s="662"/>
      <c r="AR42" s="662"/>
      <c r="AS42" s="662"/>
      <c r="AT42" s="297" t="s">
        <v>5</v>
      </c>
      <c r="AU42" s="301"/>
      <c r="AV42" s="300"/>
      <c r="AW42" s="662"/>
      <c r="AX42" s="662"/>
      <c r="AY42" s="662"/>
      <c r="AZ42" s="662"/>
      <c r="BA42" s="297" t="s">
        <v>5</v>
      </c>
      <c r="BB42" s="301"/>
      <c r="BC42" s="300"/>
      <c r="BD42" s="662"/>
      <c r="BE42" s="662"/>
      <c r="BF42" s="662"/>
      <c r="BG42" s="662"/>
      <c r="BH42" s="297" t="s">
        <v>5</v>
      </c>
      <c r="BI42" s="301"/>
      <c r="BJ42" s="300"/>
      <c r="BK42" s="662"/>
      <c r="BL42" s="662"/>
      <c r="BM42" s="662"/>
      <c r="BN42" s="662"/>
      <c r="BO42" s="297" t="s">
        <v>5</v>
      </c>
      <c r="BP42" s="301"/>
      <c r="BQ42" s="300"/>
      <c r="BR42" s="662"/>
      <c r="BS42" s="662"/>
      <c r="BT42" s="662"/>
      <c r="BU42" s="662"/>
      <c r="BV42" s="297" t="s">
        <v>5</v>
      </c>
      <c r="BW42" s="301"/>
      <c r="BX42" s="300"/>
      <c r="BY42" s="662"/>
      <c r="BZ42" s="662"/>
      <c r="CA42" s="662"/>
      <c r="CB42" s="662"/>
      <c r="CC42" s="297" t="s">
        <v>5</v>
      </c>
      <c r="CD42" s="301"/>
      <c r="CE42" s="300"/>
      <c r="CF42" s="662"/>
      <c r="CG42" s="662"/>
      <c r="CH42" s="662"/>
      <c r="CI42" s="662"/>
      <c r="CJ42" s="297" t="s">
        <v>5</v>
      </c>
      <c r="CK42" s="301"/>
      <c r="CL42" s="661"/>
      <c r="CM42" s="662"/>
      <c r="CN42" s="662"/>
      <c r="CO42" s="662"/>
      <c r="CP42" s="662"/>
      <c r="CQ42" s="297" t="s">
        <v>5</v>
      </c>
      <c r="CR42" s="301"/>
      <c r="CS42" s="300"/>
      <c r="CT42" s="662"/>
      <c r="CU42" s="662"/>
      <c r="CV42" s="662"/>
      <c r="CW42" s="662"/>
      <c r="CX42" s="297" t="s">
        <v>5</v>
      </c>
      <c r="CY42" s="297"/>
      <c r="CZ42" s="519">
        <f t="shared" si="3"/>
        <v>0</v>
      </c>
      <c r="DA42" s="520"/>
      <c r="DB42" s="520"/>
      <c r="DC42" s="76" t="s">
        <v>5</v>
      </c>
      <c r="DD42" s="590"/>
      <c r="DE42" s="102" t="s">
        <v>65</v>
      </c>
    </row>
    <row r="43" spans="1:111" ht="22.5" customHeight="1">
      <c r="A43" s="261"/>
      <c r="B43" s="515"/>
      <c r="C43" s="281" t="s">
        <v>10</v>
      </c>
      <c r="D43" s="281"/>
      <c r="E43" s="281"/>
      <c r="F43" s="300"/>
      <c r="G43" s="662"/>
      <c r="H43" s="662"/>
      <c r="I43" s="662"/>
      <c r="J43" s="662"/>
      <c r="K43" s="297" t="s">
        <v>5</v>
      </c>
      <c r="L43" s="301"/>
      <c r="M43" s="300"/>
      <c r="N43" s="662"/>
      <c r="O43" s="662"/>
      <c r="P43" s="662"/>
      <c r="Q43" s="662"/>
      <c r="R43" s="297" t="s">
        <v>5</v>
      </c>
      <c r="S43" s="301"/>
      <c r="T43" s="300"/>
      <c r="U43" s="662"/>
      <c r="V43" s="662"/>
      <c r="W43" s="662"/>
      <c r="X43" s="662"/>
      <c r="Y43" s="297" t="s">
        <v>5</v>
      </c>
      <c r="Z43" s="301"/>
      <c r="AA43" s="300"/>
      <c r="AB43" s="662"/>
      <c r="AC43" s="662"/>
      <c r="AD43" s="662"/>
      <c r="AE43" s="662"/>
      <c r="AF43" s="297" t="s">
        <v>5</v>
      </c>
      <c r="AG43" s="301"/>
      <c r="AH43" s="300"/>
      <c r="AI43" s="662"/>
      <c r="AJ43" s="662"/>
      <c r="AK43" s="662"/>
      <c r="AL43" s="662"/>
      <c r="AM43" s="297" t="s">
        <v>5</v>
      </c>
      <c r="AN43" s="301"/>
      <c r="AO43" s="300"/>
      <c r="AP43" s="662"/>
      <c r="AQ43" s="662"/>
      <c r="AR43" s="662"/>
      <c r="AS43" s="662"/>
      <c r="AT43" s="297" t="s">
        <v>5</v>
      </c>
      <c r="AU43" s="301"/>
      <c r="AV43" s="300"/>
      <c r="AW43" s="662"/>
      <c r="AX43" s="662"/>
      <c r="AY43" s="662"/>
      <c r="AZ43" s="662"/>
      <c r="BA43" s="297" t="s">
        <v>5</v>
      </c>
      <c r="BB43" s="301"/>
      <c r="BC43" s="300"/>
      <c r="BD43" s="662"/>
      <c r="BE43" s="662"/>
      <c r="BF43" s="662"/>
      <c r="BG43" s="662"/>
      <c r="BH43" s="297" t="s">
        <v>5</v>
      </c>
      <c r="BI43" s="301"/>
      <c r="BJ43" s="300"/>
      <c r="BK43" s="662"/>
      <c r="BL43" s="662"/>
      <c r="BM43" s="662"/>
      <c r="BN43" s="662"/>
      <c r="BO43" s="297" t="s">
        <v>5</v>
      </c>
      <c r="BP43" s="301"/>
      <c r="BQ43" s="300"/>
      <c r="BR43" s="662"/>
      <c r="BS43" s="662"/>
      <c r="BT43" s="662"/>
      <c r="BU43" s="662"/>
      <c r="BV43" s="297" t="s">
        <v>5</v>
      </c>
      <c r="BW43" s="301"/>
      <c r="BX43" s="300"/>
      <c r="BY43" s="662"/>
      <c r="BZ43" s="662"/>
      <c r="CA43" s="662"/>
      <c r="CB43" s="662"/>
      <c r="CC43" s="297" t="s">
        <v>5</v>
      </c>
      <c r="CD43" s="301"/>
      <c r="CE43" s="300"/>
      <c r="CF43" s="662"/>
      <c r="CG43" s="662"/>
      <c r="CH43" s="662"/>
      <c r="CI43" s="662"/>
      <c r="CJ43" s="297" t="s">
        <v>5</v>
      </c>
      <c r="CK43" s="301"/>
      <c r="CL43" s="661"/>
      <c r="CM43" s="662"/>
      <c r="CN43" s="662"/>
      <c r="CO43" s="662"/>
      <c r="CP43" s="662"/>
      <c r="CQ43" s="297" t="s">
        <v>5</v>
      </c>
      <c r="CR43" s="301"/>
      <c r="CS43" s="300"/>
      <c r="CT43" s="662"/>
      <c r="CU43" s="662"/>
      <c r="CV43" s="662"/>
      <c r="CW43" s="662"/>
      <c r="CX43" s="297" t="s">
        <v>5</v>
      </c>
      <c r="CY43" s="297"/>
      <c r="CZ43" s="663">
        <f t="shared" si="3"/>
        <v>0</v>
      </c>
      <c r="DA43" s="664"/>
      <c r="DB43" s="665"/>
      <c r="DC43" s="75" t="s">
        <v>5</v>
      </c>
      <c r="DD43" s="590"/>
      <c r="DE43" s="102" t="s">
        <v>10</v>
      </c>
    </row>
    <row r="44" spans="1:111" ht="22.5" customHeight="1">
      <c r="A44" s="261"/>
      <c r="B44" s="515"/>
      <c r="C44" s="287" t="s">
        <v>11</v>
      </c>
      <c r="D44" s="287"/>
      <c r="E44" s="287"/>
      <c r="F44" s="300"/>
      <c r="G44" s="662"/>
      <c r="H44" s="662"/>
      <c r="I44" s="662"/>
      <c r="J44" s="662"/>
      <c r="K44" s="297" t="s">
        <v>5</v>
      </c>
      <c r="L44" s="301"/>
      <c r="M44" s="300"/>
      <c r="N44" s="662"/>
      <c r="O44" s="662"/>
      <c r="P44" s="662"/>
      <c r="Q44" s="662"/>
      <c r="R44" s="297" t="s">
        <v>5</v>
      </c>
      <c r="S44" s="301"/>
      <c r="T44" s="300"/>
      <c r="U44" s="662"/>
      <c r="V44" s="662"/>
      <c r="W44" s="662"/>
      <c r="X44" s="662"/>
      <c r="Y44" s="297" t="s">
        <v>5</v>
      </c>
      <c r="Z44" s="301"/>
      <c r="AA44" s="300"/>
      <c r="AB44" s="662"/>
      <c r="AC44" s="662"/>
      <c r="AD44" s="662"/>
      <c r="AE44" s="662"/>
      <c r="AF44" s="297" t="s">
        <v>5</v>
      </c>
      <c r="AG44" s="301"/>
      <c r="AH44" s="300"/>
      <c r="AI44" s="662"/>
      <c r="AJ44" s="662"/>
      <c r="AK44" s="662"/>
      <c r="AL44" s="662"/>
      <c r="AM44" s="297" t="s">
        <v>5</v>
      </c>
      <c r="AN44" s="301"/>
      <c r="AO44" s="300"/>
      <c r="AP44" s="662"/>
      <c r="AQ44" s="662"/>
      <c r="AR44" s="662"/>
      <c r="AS44" s="662"/>
      <c r="AT44" s="297" t="s">
        <v>5</v>
      </c>
      <c r="AU44" s="301"/>
      <c r="AV44" s="300"/>
      <c r="AW44" s="662"/>
      <c r="AX44" s="662"/>
      <c r="AY44" s="662"/>
      <c r="AZ44" s="662"/>
      <c r="BA44" s="297" t="s">
        <v>5</v>
      </c>
      <c r="BB44" s="301"/>
      <c r="BC44" s="300"/>
      <c r="BD44" s="662"/>
      <c r="BE44" s="662"/>
      <c r="BF44" s="662"/>
      <c r="BG44" s="662"/>
      <c r="BH44" s="297" t="s">
        <v>5</v>
      </c>
      <c r="BI44" s="301"/>
      <c r="BJ44" s="300"/>
      <c r="BK44" s="662"/>
      <c r="BL44" s="662"/>
      <c r="BM44" s="662"/>
      <c r="BN44" s="662"/>
      <c r="BO44" s="297" t="s">
        <v>5</v>
      </c>
      <c r="BP44" s="301"/>
      <c r="BQ44" s="300"/>
      <c r="BR44" s="662"/>
      <c r="BS44" s="662"/>
      <c r="BT44" s="662"/>
      <c r="BU44" s="662"/>
      <c r="BV44" s="297" t="s">
        <v>5</v>
      </c>
      <c r="BW44" s="301"/>
      <c r="BX44" s="300"/>
      <c r="BY44" s="662"/>
      <c r="BZ44" s="662"/>
      <c r="CA44" s="662"/>
      <c r="CB44" s="662"/>
      <c r="CC44" s="297" t="s">
        <v>5</v>
      </c>
      <c r="CD44" s="301"/>
      <c r="CE44" s="300"/>
      <c r="CF44" s="662"/>
      <c r="CG44" s="662"/>
      <c r="CH44" s="662"/>
      <c r="CI44" s="662"/>
      <c r="CJ44" s="297" t="s">
        <v>5</v>
      </c>
      <c r="CK44" s="301"/>
      <c r="CL44" s="661"/>
      <c r="CM44" s="662"/>
      <c r="CN44" s="662"/>
      <c r="CO44" s="662"/>
      <c r="CP44" s="662"/>
      <c r="CQ44" s="297" t="s">
        <v>5</v>
      </c>
      <c r="CR44" s="301"/>
      <c r="CS44" s="300"/>
      <c r="CT44" s="662"/>
      <c r="CU44" s="662"/>
      <c r="CV44" s="662"/>
      <c r="CW44" s="662"/>
      <c r="CX44" s="297" t="s">
        <v>5</v>
      </c>
      <c r="CY44" s="297"/>
      <c r="CZ44" s="657">
        <f t="shared" si="3"/>
        <v>0</v>
      </c>
      <c r="DA44" s="658"/>
      <c r="DB44" s="659"/>
      <c r="DC44" s="76" t="s">
        <v>5</v>
      </c>
      <c r="DD44" s="590"/>
      <c r="DE44" s="102" t="s">
        <v>11</v>
      </c>
    </row>
    <row r="45" spans="1:111" ht="22.5" customHeight="1">
      <c r="A45" s="261"/>
      <c r="B45" s="515" t="s">
        <v>67</v>
      </c>
      <c r="C45" s="281"/>
      <c r="D45" s="281"/>
      <c r="E45" s="281"/>
      <c r="F45" s="300"/>
      <c r="G45" s="662"/>
      <c r="H45" s="662"/>
      <c r="I45" s="662"/>
      <c r="J45" s="662"/>
      <c r="K45" s="297" t="s">
        <v>5</v>
      </c>
      <c r="L45" s="301"/>
      <c r="M45" s="300"/>
      <c r="N45" s="662"/>
      <c r="O45" s="662"/>
      <c r="P45" s="662"/>
      <c r="Q45" s="662"/>
      <c r="R45" s="297" t="s">
        <v>5</v>
      </c>
      <c r="S45" s="301"/>
      <c r="T45" s="300"/>
      <c r="U45" s="662"/>
      <c r="V45" s="662"/>
      <c r="W45" s="662"/>
      <c r="X45" s="662"/>
      <c r="Y45" s="297" t="s">
        <v>5</v>
      </c>
      <c r="Z45" s="301"/>
      <c r="AA45" s="300"/>
      <c r="AB45" s="662"/>
      <c r="AC45" s="662"/>
      <c r="AD45" s="662"/>
      <c r="AE45" s="662"/>
      <c r="AF45" s="297" t="s">
        <v>5</v>
      </c>
      <c r="AG45" s="301"/>
      <c r="AH45" s="300"/>
      <c r="AI45" s="662"/>
      <c r="AJ45" s="662"/>
      <c r="AK45" s="662"/>
      <c r="AL45" s="662"/>
      <c r="AM45" s="297" t="s">
        <v>5</v>
      </c>
      <c r="AN45" s="301"/>
      <c r="AO45" s="300"/>
      <c r="AP45" s="662"/>
      <c r="AQ45" s="662"/>
      <c r="AR45" s="662"/>
      <c r="AS45" s="662"/>
      <c r="AT45" s="297" t="s">
        <v>5</v>
      </c>
      <c r="AU45" s="301"/>
      <c r="AV45" s="300"/>
      <c r="AW45" s="662"/>
      <c r="AX45" s="662"/>
      <c r="AY45" s="662"/>
      <c r="AZ45" s="662"/>
      <c r="BA45" s="297" t="s">
        <v>5</v>
      </c>
      <c r="BB45" s="301"/>
      <c r="BC45" s="300"/>
      <c r="BD45" s="662"/>
      <c r="BE45" s="662"/>
      <c r="BF45" s="662"/>
      <c r="BG45" s="662"/>
      <c r="BH45" s="297" t="s">
        <v>5</v>
      </c>
      <c r="BI45" s="301"/>
      <c r="BJ45" s="300"/>
      <c r="BK45" s="662"/>
      <c r="BL45" s="662"/>
      <c r="BM45" s="662"/>
      <c r="BN45" s="662"/>
      <c r="BO45" s="297" t="s">
        <v>5</v>
      </c>
      <c r="BP45" s="301"/>
      <c r="BQ45" s="300"/>
      <c r="BR45" s="662"/>
      <c r="BS45" s="662"/>
      <c r="BT45" s="662"/>
      <c r="BU45" s="662"/>
      <c r="BV45" s="297" t="s">
        <v>5</v>
      </c>
      <c r="BW45" s="301"/>
      <c r="BX45" s="300"/>
      <c r="BY45" s="662"/>
      <c r="BZ45" s="662"/>
      <c r="CA45" s="662"/>
      <c r="CB45" s="662"/>
      <c r="CC45" s="297" t="s">
        <v>5</v>
      </c>
      <c r="CD45" s="301"/>
      <c r="CE45" s="300"/>
      <c r="CF45" s="662"/>
      <c r="CG45" s="662"/>
      <c r="CH45" s="662"/>
      <c r="CI45" s="662"/>
      <c r="CJ45" s="297" t="s">
        <v>5</v>
      </c>
      <c r="CK45" s="301"/>
      <c r="CL45" s="661"/>
      <c r="CM45" s="662"/>
      <c r="CN45" s="662"/>
      <c r="CO45" s="662"/>
      <c r="CP45" s="662"/>
      <c r="CQ45" s="297" t="s">
        <v>5</v>
      </c>
      <c r="CR45" s="301"/>
      <c r="CS45" s="300"/>
      <c r="CT45" s="662"/>
      <c r="CU45" s="662"/>
      <c r="CV45" s="662"/>
      <c r="CW45" s="662"/>
      <c r="CX45" s="297" t="s">
        <v>5</v>
      </c>
      <c r="CY45" s="297"/>
      <c r="CZ45" s="663">
        <f t="shared" si="3"/>
        <v>0</v>
      </c>
      <c r="DA45" s="664"/>
      <c r="DB45" s="665"/>
      <c r="DC45" s="75" t="s">
        <v>5</v>
      </c>
      <c r="DD45" s="590" t="s">
        <v>67</v>
      </c>
      <c r="DE45" s="102">
        <f>C45</f>
        <v>0</v>
      </c>
    </row>
    <row r="46" spans="1:111" ht="22.5" customHeight="1">
      <c r="A46" s="261"/>
      <c r="B46" s="515"/>
      <c r="C46" s="287"/>
      <c r="D46" s="287"/>
      <c r="E46" s="287"/>
      <c r="F46" s="293"/>
      <c r="G46" s="294"/>
      <c r="H46" s="294"/>
      <c r="I46" s="294"/>
      <c r="J46" s="294"/>
      <c r="K46" s="297" t="s">
        <v>5</v>
      </c>
      <c r="L46" s="301"/>
      <c r="M46" s="293"/>
      <c r="N46" s="294"/>
      <c r="O46" s="294"/>
      <c r="P46" s="294"/>
      <c r="Q46" s="294"/>
      <c r="R46" s="297" t="s">
        <v>5</v>
      </c>
      <c r="S46" s="301"/>
      <c r="T46" s="293"/>
      <c r="U46" s="294"/>
      <c r="V46" s="294"/>
      <c r="W46" s="294"/>
      <c r="X46" s="294"/>
      <c r="Y46" s="297" t="s">
        <v>5</v>
      </c>
      <c r="Z46" s="301"/>
      <c r="AA46" s="293"/>
      <c r="AB46" s="294"/>
      <c r="AC46" s="294"/>
      <c r="AD46" s="294"/>
      <c r="AE46" s="294"/>
      <c r="AF46" s="297" t="s">
        <v>5</v>
      </c>
      <c r="AG46" s="301"/>
      <c r="AH46" s="293"/>
      <c r="AI46" s="294"/>
      <c r="AJ46" s="294"/>
      <c r="AK46" s="294"/>
      <c r="AL46" s="294"/>
      <c r="AM46" s="297" t="s">
        <v>5</v>
      </c>
      <c r="AN46" s="301"/>
      <c r="AO46" s="293"/>
      <c r="AP46" s="294"/>
      <c r="AQ46" s="294"/>
      <c r="AR46" s="294"/>
      <c r="AS46" s="294"/>
      <c r="AT46" s="297" t="s">
        <v>5</v>
      </c>
      <c r="AU46" s="301"/>
      <c r="AV46" s="293"/>
      <c r="AW46" s="294"/>
      <c r="AX46" s="294"/>
      <c r="AY46" s="294"/>
      <c r="AZ46" s="294"/>
      <c r="BA46" s="297" t="s">
        <v>5</v>
      </c>
      <c r="BB46" s="301"/>
      <c r="BC46" s="293"/>
      <c r="BD46" s="294"/>
      <c r="BE46" s="294"/>
      <c r="BF46" s="294"/>
      <c r="BG46" s="294"/>
      <c r="BH46" s="297" t="s">
        <v>5</v>
      </c>
      <c r="BI46" s="301"/>
      <c r="BJ46" s="293"/>
      <c r="BK46" s="294"/>
      <c r="BL46" s="294"/>
      <c r="BM46" s="294"/>
      <c r="BN46" s="294"/>
      <c r="BO46" s="297" t="s">
        <v>5</v>
      </c>
      <c r="BP46" s="301"/>
      <c r="BQ46" s="293"/>
      <c r="BR46" s="294"/>
      <c r="BS46" s="294"/>
      <c r="BT46" s="294"/>
      <c r="BU46" s="294"/>
      <c r="BV46" s="297" t="s">
        <v>5</v>
      </c>
      <c r="BW46" s="301"/>
      <c r="BX46" s="293"/>
      <c r="BY46" s="294"/>
      <c r="BZ46" s="294"/>
      <c r="CA46" s="294"/>
      <c r="CB46" s="294"/>
      <c r="CC46" s="297" t="s">
        <v>5</v>
      </c>
      <c r="CD46" s="301"/>
      <c r="CE46" s="293"/>
      <c r="CF46" s="294"/>
      <c r="CG46" s="294"/>
      <c r="CH46" s="294"/>
      <c r="CI46" s="294"/>
      <c r="CJ46" s="297" t="s">
        <v>5</v>
      </c>
      <c r="CK46" s="301"/>
      <c r="CL46" s="660"/>
      <c r="CM46" s="294"/>
      <c r="CN46" s="294"/>
      <c r="CO46" s="294"/>
      <c r="CP46" s="294"/>
      <c r="CQ46" s="297" t="s">
        <v>5</v>
      </c>
      <c r="CR46" s="301"/>
      <c r="CS46" s="293"/>
      <c r="CT46" s="294"/>
      <c r="CU46" s="294"/>
      <c r="CV46" s="294"/>
      <c r="CW46" s="294"/>
      <c r="CX46" s="297" t="s">
        <v>5</v>
      </c>
      <c r="CY46" s="297"/>
      <c r="CZ46" s="657">
        <f t="shared" si="3"/>
        <v>0</v>
      </c>
      <c r="DA46" s="658"/>
      <c r="DB46" s="659"/>
      <c r="DC46" s="76" t="s">
        <v>5</v>
      </c>
      <c r="DD46" s="590"/>
      <c r="DE46" s="102">
        <f>C46</f>
        <v>0</v>
      </c>
    </row>
    <row r="47" spans="1:111" ht="27" customHeight="1" thickBot="1">
      <c r="B47" s="471" t="s">
        <v>69</v>
      </c>
      <c r="C47" s="472"/>
      <c r="D47" s="472"/>
      <c r="E47" s="473"/>
      <c r="F47" s="474">
        <f>F39+F40+F41+F42+F43+F44+F45+F46</f>
        <v>0</v>
      </c>
      <c r="G47" s="475"/>
      <c r="H47" s="475"/>
      <c r="I47" s="475"/>
      <c r="J47" s="475"/>
      <c r="K47" s="453" t="s">
        <v>5</v>
      </c>
      <c r="L47" s="454"/>
      <c r="M47" s="474">
        <f>M39+M40+M41+M42+M43+M44+M45+M46</f>
        <v>0</v>
      </c>
      <c r="N47" s="475"/>
      <c r="O47" s="475"/>
      <c r="P47" s="475"/>
      <c r="Q47" s="475"/>
      <c r="R47" s="453" t="s">
        <v>5</v>
      </c>
      <c r="S47" s="454"/>
      <c r="T47" s="474">
        <f>T39+T40+T41+T42+T43+T44+T45+T46</f>
        <v>0</v>
      </c>
      <c r="U47" s="475"/>
      <c r="V47" s="475"/>
      <c r="W47" s="475"/>
      <c r="X47" s="475"/>
      <c r="Y47" s="453" t="s">
        <v>5</v>
      </c>
      <c r="Z47" s="454"/>
      <c r="AA47" s="474">
        <f>AA39+AA40+AA41+AA42+AA43+AA44+AA45+AA46</f>
        <v>0</v>
      </c>
      <c r="AB47" s="475"/>
      <c r="AC47" s="475"/>
      <c r="AD47" s="475"/>
      <c r="AE47" s="475"/>
      <c r="AF47" s="453" t="s">
        <v>5</v>
      </c>
      <c r="AG47" s="454"/>
      <c r="AH47" s="474">
        <f>AH39+AH40+AH41+AH42+AH43+AH44+AH45+AH46</f>
        <v>0</v>
      </c>
      <c r="AI47" s="475"/>
      <c r="AJ47" s="475"/>
      <c r="AK47" s="475"/>
      <c r="AL47" s="475"/>
      <c r="AM47" s="453" t="s">
        <v>5</v>
      </c>
      <c r="AN47" s="454"/>
      <c r="AO47" s="474">
        <f>AO39+AO40+AO41+AO42+AO43+AO44+AO45+AO46</f>
        <v>0</v>
      </c>
      <c r="AP47" s="475"/>
      <c r="AQ47" s="475"/>
      <c r="AR47" s="475"/>
      <c r="AS47" s="475"/>
      <c r="AT47" s="453" t="s">
        <v>5</v>
      </c>
      <c r="AU47" s="454"/>
      <c r="AV47" s="474">
        <f>AV39+AV40+AV41+AV42+AV43+AV44+AV45+AV46</f>
        <v>0</v>
      </c>
      <c r="AW47" s="475"/>
      <c r="AX47" s="475"/>
      <c r="AY47" s="475"/>
      <c r="AZ47" s="475"/>
      <c r="BA47" s="453" t="s">
        <v>5</v>
      </c>
      <c r="BB47" s="454"/>
      <c r="BC47" s="474">
        <f>BC39+BC40+BC41+BC42+BC43+BC44+BC45+BC46</f>
        <v>0</v>
      </c>
      <c r="BD47" s="475"/>
      <c r="BE47" s="475"/>
      <c r="BF47" s="475"/>
      <c r="BG47" s="475"/>
      <c r="BH47" s="453" t="s">
        <v>5</v>
      </c>
      <c r="BI47" s="454"/>
      <c r="BJ47" s="474">
        <f>BJ39+BJ40+BJ41+BJ42+BJ43+BJ44+BJ45+BJ46</f>
        <v>0</v>
      </c>
      <c r="BK47" s="475"/>
      <c r="BL47" s="475"/>
      <c r="BM47" s="475"/>
      <c r="BN47" s="475"/>
      <c r="BO47" s="453" t="s">
        <v>5</v>
      </c>
      <c r="BP47" s="454"/>
      <c r="BQ47" s="474">
        <f>BQ39+BQ40+BQ41+BQ42+BQ43+BQ44+BQ45+BQ46</f>
        <v>0</v>
      </c>
      <c r="BR47" s="475"/>
      <c r="BS47" s="475"/>
      <c r="BT47" s="475"/>
      <c r="BU47" s="475"/>
      <c r="BV47" s="453" t="s">
        <v>5</v>
      </c>
      <c r="BW47" s="454"/>
      <c r="BX47" s="474">
        <f>BX39+BX40+BX41+BX42+BX43+BX44+BX45+BX46</f>
        <v>0</v>
      </c>
      <c r="BY47" s="475"/>
      <c r="BZ47" s="475"/>
      <c r="CA47" s="475"/>
      <c r="CB47" s="475"/>
      <c r="CC47" s="453" t="s">
        <v>5</v>
      </c>
      <c r="CD47" s="454"/>
      <c r="CE47" s="474">
        <f>CE39+CE40+CE41+CE42+CE43+CE44+CE45+CE46</f>
        <v>0</v>
      </c>
      <c r="CF47" s="475"/>
      <c r="CG47" s="475"/>
      <c r="CH47" s="475"/>
      <c r="CI47" s="475"/>
      <c r="CJ47" s="453" t="s">
        <v>5</v>
      </c>
      <c r="CK47" s="453"/>
      <c r="CL47" s="518">
        <f>CL39+CL40+CL41+CL42+CL43+CL44+CL45+CL46</f>
        <v>0</v>
      </c>
      <c r="CM47" s="475"/>
      <c r="CN47" s="475"/>
      <c r="CO47" s="475"/>
      <c r="CP47" s="475"/>
      <c r="CQ47" s="453" t="s">
        <v>5</v>
      </c>
      <c r="CR47" s="454"/>
      <c r="CS47" s="474">
        <f>CS39+CS40+CS41+CS42+CS43+CS44+CS45+CS46</f>
        <v>0</v>
      </c>
      <c r="CT47" s="475"/>
      <c r="CU47" s="475"/>
      <c r="CV47" s="475"/>
      <c r="CW47" s="475"/>
      <c r="CX47" s="453" t="s">
        <v>5</v>
      </c>
      <c r="CY47" s="453"/>
      <c r="CZ47" s="536">
        <f>F47+M47+T47+AA47+AH47+AO47+AV47+BC47+BJ47+BQ47+BX47+CE47+CL47+CS47</f>
        <v>0</v>
      </c>
      <c r="DA47" s="537"/>
      <c r="DB47" s="538"/>
      <c r="DC47" s="80" t="s">
        <v>5</v>
      </c>
      <c r="DD47" s="275" t="s">
        <v>69</v>
      </c>
      <c r="DE47" s="591"/>
    </row>
    <row r="48" spans="1:111" ht="30" customHeight="1" thickTop="1" thickBot="1">
      <c r="B48" s="482" t="s">
        <v>70</v>
      </c>
      <c r="C48" s="483"/>
      <c r="D48" s="483"/>
      <c r="E48" s="483"/>
      <c r="F48" s="478" t="e">
        <f>F38-F47</f>
        <v>#DIV/0!</v>
      </c>
      <c r="G48" s="479"/>
      <c r="H48" s="479"/>
      <c r="I48" s="479"/>
      <c r="J48" s="479"/>
      <c r="K48" s="476" t="s">
        <v>5</v>
      </c>
      <c r="L48" s="477"/>
      <c r="M48" s="478" t="e">
        <f>M38-M47</f>
        <v>#DIV/0!</v>
      </c>
      <c r="N48" s="479"/>
      <c r="O48" s="479"/>
      <c r="P48" s="479"/>
      <c r="Q48" s="479"/>
      <c r="R48" s="476" t="s">
        <v>5</v>
      </c>
      <c r="S48" s="477"/>
      <c r="T48" s="478" t="e">
        <f>T38-T47</f>
        <v>#DIV/0!</v>
      </c>
      <c r="U48" s="479"/>
      <c r="V48" s="479"/>
      <c r="W48" s="479"/>
      <c r="X48" s="479"/>
      <c r="Y48" s="476" t="s">
        <v>5</v>
      </c>
      <c r="Z48" s="477"/>
      <c r="AA48" s="478" t="e">
        <f>AA38-AA47</f>
        <v>#DIV/0!</v>
      </c>
      <c r="AB48" s="479"/>
      <c r="AC48" s="479"/>
      <c r="AD48" s="479"/>
      <c r="AE48" s="479"/>
      <c r="AF48" s="476" t="s">
        <v>5</v>
      </c>
      <c r="AG48" s="477"/>
      <c r="AH48" s="478" t="e">
        <f>AH38-AH47</f>
        <v>#DIV/0!</v>
      </c>
      <c r="AI48" s="479"/>
      <c r="AJ48" s="479"/>
      <c r="AK48" s="479"/>
      <c r="AL48" s="479"/>
      <c r="AM48" s="476" t="s">
        <v>5</v>
      </c>
      <c r="AN48" s="477"/>
      <c r="AO48" s="478" t="e">
        <f>AO38-AO47</f>
        <v>#DIV/0!</v>
      </c>
      <c r="AP48" s="479"/>
      <c r="AQ48" s="479"/>
      <c r="AR48" s="479"/>
      <c r="AS48" s="479"/>
      <c r="AT48" s="476" t="s">
        <v>5</v>
      </c>
      <c r="AU48" s="477"/>
      <c r="AV48" s="478" t="e">
        <f>AV38-AV47</f>
        <v>#DIV/0!</v>
      </c>
      <c r="AW48" s="479"/>
      <c r="AX48" s="479"/>
      <c r="AY48" s="479"/>
      <c r="AZ48" s="479"/>
      <c r="BA48" s="476" t="s">
        <v>5</v>
      </c>
      <c r="BB48" s="477"/>
      <c r="BC48" s="478" t="e">
        <f>BC38-BC47</f>
        <v>#DIV/0!</v>
      </c>
      <c r="BD48" s="479"/>
      <c r="BE48" s="479"/>
      <c r="BF48" s="479"/>
      <c r="BG48" s="479"/>
      <c r="BH48" s="476" t="s">
        <v>5</v>
      </c>
      <c r="BI48" s="477"/>
      <c r="BJ48" s="478" t="e">
        <f>BJ38-BJ47</f>
        <v>#DIV/0!</v>
      </c>
      <c r="BK48" s="479"/>
      <c r="BL48" s="479"/>
      <c r="BM48" s="479"/>
      <c r="BN48" s="479"/>
      <c r="BO48" s="476" t="s">
        <v>5</v>
      </c>
      <c r="BP48" s="477"/>
      <c r="BQ48" s="478" t="e">
        <f>BQ38-BQ47</f>
        <v>#DIV/0!</v>
      </c>
      <c r="BR48" s="479"/>
      <c r="BS48" s="479"/>
      <c r="BT48" s="479"/>
      <c r="BU48" s="479"/>
      <c r="BV48" s="476" t="s">
        <v>5</v>
      </c>
      <c r="BW48" s="477"/>
      <c r="BX48" s="478" t="e">
        <f>BX38-BX47</f>
        <v>#DIV/0!</v>
      </c>
      <c r="BY48" s="479"/>
      <c r="BZ48" s="479"/>
      <c r="CA48" s="479"/>
      <c r="CB48" s="479"/>
      <c r="CC48" s="476" t="s">
        <v>5</v>
      </c>
      <c r="CD48" s="477"/>
      <c r="CE48" s="478" t="e">
        <f>CE38-CE47</f>
        <v>#DIV/0!</v>
      </c>
      <c r="CF48" s="479"/>
      <c r="CG48" s="479"/>
      <c r="CH48" s="479"/>
      <c r="CI48" s="479"/>
      <c r="CJ48" s="476" t="s">
        <v>5</v>
      </c>
      <c r="CK48" s="476"/>
      <c r="CL48" s="521">
        <f>CL38-CL47</f>
        <v>0</v>
      </c>
      <c r="CM48" s="479"/>
      <c r="CN48" s="479"/>
      <c r="CO48" s="479"/>
      <c r="CP48" s="479"/>
      <c r="CQ48" s="476" t="s">
        <v>5</v>
      </c>
      <c r="CR48" s="477"/>
      <c r="CS48" s="478">
        <f>CS38-CS47</f>
        <v>0</v>
      </c>
      <c r="CT48" s="479"/>
      <c r="CU48" s="479"/>
      <c r="CV48" s="479"/>
      <c r="CW48" s="479"/>
      <c r="CX48" s="476" t="s">
        <v>5</v>
      </c>
      <c r="CY48" s="476"/>
      <c r="CZ48" s="539" t="e">
        <f>CZ38-CZ47</f>
        <v>#DIV/0!</v>
      </c>
      <c r="DA48" s="540"/>
      <c r="DB48" s="540"/>
      <c r="DC48" s="99" t="s">
        <v>5</v>
      </c>
      <c r="DD48" s="592" t="s">
        <v>70</v>
      </c>
      <c r="DE48" s="593"/>
    </row>
    <row r="49" ht="14.25" thickTop="1"/>
  </sheetData>
  <sheetProtection sheet="1" objects="1" scenarios="1"/>
  <mergeCells count="1212">
    <mergeCell ref="AZ1:BA1"/>
    <mergeCell ref="BA2:BQ3"/>
    <mergeCell ref="AJ2:AK3"/>
    <mergeCell ref="AL2:AU3"/>
    <mergeCell ref="AV2:AX3"/>
    <mergeCell ref="DD22:DD23"/>
    <mergeCell ref="DD21:DE21"/>
    <mergeCell ref="CZ20:DE20"/>
    <mergeCell ref="CZ25:DE25"/>
    <mergeCell ref="CZ26:DE26"/>
    <mergeCell ref="CZ9:DA9"/>
    <mergeCell ref="BC1:BE1"/>
    <mergeCell ref="BF1:BH1"/>
    <mergeCell ref="AE1:AI1"/>
    <mergeCell ref="Y1:AB1"/>
    <mergeCell ref="AJ1:AK1"/>
    <mergeCell ref="AO1:AU1"/>
    <mergeCell ref="AV1:AX1"/>
    <mergeCell ref="CG5:CI5"/>
    <mergeCell ref="CJ5:DE5"/>
    <mergeCell ref="CP7:CQ7"/>
    <mergeCell ref="CS7:CU7"/>
    <mergeCell ref="CW7:CX7"/>
    <mergeCell ref="CZ7:DC8"/>
    <mergeCell ref="DD7:DE8"/>
    <mergeCell ref="AA11:AE11"/>
    <mergeCell ref="AF11:AG11"/>
    <mergeCell ref="AH11:AL11"/>
    <mergeCell ref="AM11:AN11"/>
    <mergeCell ref="CZ10:DB10"/>
    <mergeCell ref="DD10:DE10"/>
    <mergeCell ref="AO12:AP12"/>
    <mergeCell ref="AR12:AS12"/>
    <mergeCell ref="R12:S12"/>
    <mergeCell ref="I3:L3"/>
    <mergeCell ref="BE5:BG5"/>
    <mergeCell ref="BH5:BM5"/>
    <mergeCell ref="BN5:BP5"/>
    <mergeCell ref="BQ5:BV5"/>
    <mergeCell ref="BW5:BZ5"/>
    <mergeCell ref="CA5:CF5"/>
    <mergeCell ref="V5:W5"/>
    <mergeCell ref="X5:AK5"/>
    <mergeCell ref="AL5:AO5"/>
    <mergeCell ref="AP5:AU5"/>
    <mergeCell ref="AV5:AY5"/>
    <mergeCell ref="AZ5:BD5"/>
    <mergeCell ref="B5:C5"/>
    <mergeCell ref="D5:G5"/>
    <mergeCell ref="H5:I5"/>
    <mergeCell ref="J5:Q5"/>
    <mergeCell ref="R5:S5"/>
    <mergeCell ref="T5:U5"/>
    <mergeCell ref="B9:E9"/>
    <mergeCell ref="F9:J9"/>
    <mergeCell ref="K9:L9"/>
    <mergeCell ref="M9:Q9"/>
    <mergeCell ref="R9:S9"/>
    <mergeCell ref="BU7:BW7"/>
    <mergeCell ref="BX7:CA7"/>
    <mergeCell ref="CB7:CD7"/>
    <mergeCell ref="CE7:CH7"/>
    <mergeCell ref="B10:E10"/>
    <mergeCell ref="F10:J10"/>
    <mergeCell ref="K10:L10"/>
    <mergeCell ref="CI7:CK7"/>
    <mergeCell ref="CL7:CN7"/>
    <mergeCell ref="AZ7:BB7"/>
    <mergeCell ref="BC7:BF7"/>
    <mergeCell ref="BG7:BI7"/>
    <mergeCell ref="BJ7:BM7"/>
    <mergeCell ref="BN7:BP7"/>
    <mergeCell ref="BQ7:BT7"/>
    <mergeCell ref="AE7:AG7"/>
    <mergeCell ref="AH7:AK7"/>
    <mergeCell ref="AL7:AN7"/>
    <mergeCell ref="AO7:AR7"/>
    <mergeCell ref="AS7:AU7"/>
    <mergeCell ref="AV7:AY7"/>
    <mergeCell ref="B7:E8"/>
    <mergeCell ref="F7:I7"/>
    <mergeCell ref="J7:L7"/>
    <mergeCell ref="M7:P7"/>
    <mergeCell ref="Q7:S7"/>
    <mergeCell ref="T7:W7"/>
    <mergeCell ref="X7:Z7"/>
    <mergeCell ref="AA7:AD7"/>
    <mergeCell ref="M10:Q10"/>
    <mergeCell ref="R10:S10"/>
    <mergeCell ref="T10:X10"/>
    <mergeCell ref="CE9:CI9"/>
    <mergeCell ref="CJ9:CK9"/>
    <mergeCell ref="CL9:CR9"/>
    <mergeCell ref="CS9:CY9"/>
    <mergeCell ref="DD9:DE9"/>
    <mergeCell ref="BJ9:BN9"/>
    <mergeCell ref="BO9:BP9"/>
    <mergeCell ref="BQ9:BU9"/>
    <mergeCell ref="BV9:BW9"/>
    <mergeCell ref="BX9:CB9"/>
    <mergeCell ref="CC9:CD9"/>
    <mergeCell ref="AO9:AS9"/>
    <mergeCell ref="AT9:AU9"/>
    <mergeCell ref="AV9:AZ9"/>
    <mergeCell ref="BA9:BB9"/>
    <mergeCell ref="BC9:BG9"/>
    <mergeCell ref="BH9:BI9"/>
    <mergeCell ref="T9:X9"/>
    <mergeCell ref="Y9:Z9"/>
    <mergeCell ref="AA9:AE9"/>
    <mergeCell ref="AF9:AG9"/>
    <mergeCell ref="AH9:AL9"/>
    <mergeCell ref="AM9:AN9"/>
    <mergeCell ref="CJ10:CK10"/>
    <mergeCell ref="CL10:CR36"/>
    <mergeCell ref="CS10:CY36"/>
    <mergeCell ref="M11:Q11"/>
    <mergeCell ref="R11:S11"/>
    <mergeCell ref="BO10:BP10"/>
    <mergeCell ref="BQ10:BU10"/>
    <mergeCell ref="BV10:BW10"/>
    <mergeCell ref="BX10:CB10"/>
    <mergeCell ref="CC10:CD10"/>
    <mergeCell ref="CE10:CI10"/>
    <mergeCell ref="AT10:AU10"/>
    <mergeCell ref="AV10:AZ10"/>
    <mergeCell ref="BA10:BB10"/>
    <mergeCell ref="BC10:BG10"/>
    <mergeCell ref="BH10:BI10"/>
    <mergeCell ref="BJ10:BN10"/>
    <mergeCell ref="Y10:Z10"/>
    <mergeCell ref="AA10:AE10"/>
    <mergeCell ref="AF10:AG10"/>
    <mergeCell ref="AH10:AL10"/>
    <mergeCell ref="AM10:AN10"/>
    <mergeCell ref="AO10:AS10"/>
    <mergeCell ref="Y12:Z12"/>
    <mergeCell ref="AA12:AB12"/>
    <mergeCell ref="AD12:AE12"/>
    <mergeCell ref="CE11:CI11"/>
    <mergeCell ref="CJ11:CK11"/>
    <mergeCell ref="CZ11:DB11"/>
    <mergeCell ref="DD11:DE11"/>
    <mergeCell ref="B12:E12"/>
    <mergeCell ref="F12:G12"/>
    <mergeCell ref="I12:J12"/>
    <mergeCell ref="K12:L12"/>
    <mergeCell ref="M12:N12"/>
    <mergeCell ref="P12:Q12"/>
    <mergeCell ref="BJ11:BN11"/>
    <mergeCell ref="BO11:BP11"/>
    <mergeCell ref="BQ11:BU11"/>
    <mergeCell ref="BV11:BW11"/>
    <mergeCell ref="BX11:CB11"/>
    <mergeCell ref="CC11:CD11"/>
    <mergeCell ref="AO11:AS11"/>
    <mergeCell ref="AT11:AU11"/>
    <mergeCell ref="AV11:AZ11"/>
    <mergeCell ref="BA11:BB11"/>
    <mergeCell ref="BC11:BG11"/>
    <mergeCell ref="BH11:BI11"/>
    <mergeCell ref="T11:X11"/>
    <mergeCell ref="Y11:Z11"/>
    <mergeCell ref="CJ12:CK12"/>
    <mergeCell ref="DD12:DE12"/>
    <mergeCell ref="B11:E11"/>
    <mergeCell ref="F11:J11"/>
    <mergeCell ref="K11:L11"/>
    <mergeCell ref="B13:E13"/>
    <mergeCell ref="F13:G13"/>
    <mergeCell ref="I13:J13"/>
    <mergeCell ref="K13:L13"/>
    <mergeCell ref="M13:N13"/>
    <mergeCell ref="P13:Q13"/>
    <mergeCell ref="R13:S13"/>
    <mergeCell ref="T13:U13"/>
    <mergeCell ref="BV12:BW12"/>
    <mergeCell ref="BX12:BY12"/>
    <mergeCell ref="CA12:CB12"/>
    <mergeCell ref="CC12:CD12"/>
    <mergeCell ref="CE12:CF12"/>
    <mergeCell ref="CH12:CI12"/>
    <mergeCell ref="BH12:BI12"/>
    <mergeCell ref="BJ12:BK12"/>
    <mergeCell ref="BM12:BN12"/>
    <mergeCell ref="BO12:BP12"/>
    <mergeCell ref="BQ12:BR12"/>
    <mergeCell ref="BT12:BU12"/>
    <mergeCell ref="AT12:AU12"/>
    <mergeCell ref="AV12:AW12"/>
    <mergeCell ref="AY12:AZ12"/>
    <mergeCell ref="BA12:BB12"/>
    <mergeCell ref="BC12:BD12"/>
    <mergeCell ref="BF12:BG12"/>
    <mergeCell ref="AF12:AG12"/>
    <mergeCell ref="AH12:AI12"/>
    <mergeCell ref="AK12:AL12"/>
    <mergeCell ref="AM12:AN12"/>
    <mergeCell ref="T12:U12"/>
    <mergeCell ref="W12:X12"/>
    <mergeCell ref="R14:S14"/>
    <mergeCell ref="T14:X14"/>
    <mergeCell ref="CA13:CB13"/>
    <mergeCell ref="CC13:CD13"/>
    <mergeCell ref="CE13:CF13"/>
    <mergeCell ref="CH13:CI13"/>
    <mergeCell ref="CJ13:CK13"/>
    <mergeCell ref="DD13:DE13"/>
    <mergeCell ref="BM13:BN13"/>
    <mergeCell ref="BO13:BP13"/>
    <mergeCell ref="BQ13:BR13"/>
    <mergeCell ref="BT13:BU13"/>
    <mergeCell ref="BV13:BW13"/>
    <mergeCell ref="BX13:BY13"/>
    <mergeCell ref="AY13:AZ13"/>
    <mergeCell ref="BA13:BB13"/>
    <mergeCell ref="BC13:BD13"/>
    <mergeCell ref="BF13:BG13"/>
    <mergeCell ref="BH13:BI13"/>
    <mergeCell ref="BJ13:BK13"/>
    <mergeCell ref="AK13:AL13"/>
    <mergeCell ref="AM13:AN13"/>
    <mergeCell ref="AO13:AP13"/>
    <mergeCell ref="AR13:AS13"/>
    <mergeCell ref="AT13:AU13"/>
    <mergeCell ref="AV13:AW13"/>
    <mergeCell ref="W13:X13"/>
    <mergeCell ref="Y13:Z13"/>
    <mergeCell ref="AA13:AB13"/>
    <mergeCell ref="AD13:AE13"/>
    <mergeCell ref="AF13:AG13"/>
    <mergeCell ref="AH13:AI13"/>
    <mergeCell ref="CJ14:CK14"/>
    <mergeCell ref="CZ14:DB14"/>
    <mergeCell ref="DD14:DE14"/>
    <mergeCell ref="B15:E15"/>
    <mergeCell ref="F15:J15"/>
    <mergeCell ref="K15:L15"/>
    <mergeCell ref="M15:Q15"/>
    <mergeCell ref="R15:S15"/>
    <mergeCell ref="T15:X15"/>
    <mergeCell ref="Y15:Z15"/>
    <mergeCell ref="BO14:BP14"/>
    <mergeCell ref="BQ14:BU14"/>
    <mergeCell ref="BV14:BW14"/>
    <mergeCell ref="BX14:CB14"/>
    <mergeCell ref="CC14:CD14"/>
    <mergeCell ref="CE14:CI14"/>
    <mergeCell ref="AT14:AU14"/>
    <mergeCell ref="AV14:AZ14"/>
    <mergeCell ref="BA14:BB14"/>
    <mergeCell ref="BC14:BG14"/>
    <mergeCell ref="BH14:BI14"/>
    <mergeCell ref="BJ14:BN14"/>
    <mergeCell ref="Y14:Z14"/>
    <mergeCell ref="AA14:AE14"/>
    <mergeCell ref="AF14:AG14"/>
    <mergeCell ref="AH14:AL14"/>
    <mergeCell ref="AM14:AN14"/>
    <mergeCell ref="AO14:AS14"/>
    <mergeCell ref="B14:E14"/>
    <mergeCell ref="F14:J14"/>
    <mergeCell ref="K14:L14"/>
    <mergeCell ref="M14:Q14"/>
    <mergeCell ref="CZ15:DB15"/>
    <mergeCell ref="DD15:DE15"/>
    <mergeCell ref="B16:E16"/>
    <mergeCell ref="F16:J16"/>
    <mergeCell ref="K16:L16"/>
    <mergeCell ref="M16:Q16"/>
    <mergeCell ref="R16:S16"/>
    <mergeCell ref="T16:X16"/>
    <mergeCell ref="Y16:Z16"/>
    <mergeCell ref="AA16:AE16"/>
    <mergeCell ref="BQ15:BU15"/>
    <mergeCell ref="BV15:BW15"/>
    <mergeCell ref="BX15:CB15"/>
    <mergeCell ref="CC15:CD15"/>
    <mergeCell ref="CE15:CI15"/>
    <mergeCell ref="CJ15:CK15"/>
    <mergeCell ref="AV15:AZ15"/>
    <mergeCell ref="BA15:BB15"/>
    <mergeCell ref="BC15:BG15"/>
    <mergeCell ref="BH15:BI15"/>
    <mergeCell ref="BJ15:BN15"/>
    <mergeCell ref="BO15:BP15"/>
    <mergeCell ref="AA15:AE15"/>
    <mergeCell ref="AF15:AG15"/>
    <mergeCell ref="AH15:AL15"/>
    <mergeCell ref="AM15:AN15"/>
    <mergeCell ref="AO15:AS15"/>
    <mergeCell ref="AT15:AU15"/>
    <mergeCell ref="DD16:DE16"/>
    <mergeCell ref="B17:E17"/>
    <mergeCell ref="F17:J17"/>
    <mergeCell ref="K17:L17"/>
    <mergeCell ref="M17:Q17"/>
    <mergeCell ref="R17:S17"/>
    <mergeCell ref="T17:X17"/>
    <mergeCell ref="Y17:Z17"/>
    <mergeCell ref="AA17:AE17"/>
    <mergeCell ref="AF17:AG17"/>
    <mergeCell ref="BV16:BW16"/>
    <mergeCell ref="BX16:CB16"/>
    <mergeCell ref="CC16:CD16"/>
    <mergeCell ref="CE16:CI16"/>
    <mergeCell ref="CJ16:CK16"/>
    <mergeCell ref="CZ16:DB16"/>
    <mergeCell ref="BA16:BB16"/>
    <mergeCell ref="BC16:BG16"/>
    <mergeCell ref="BH16:BI16"/>
    <mergeCell ref="BJ16:BN16"/>
    <mergeCell ref="BO16:BP16"/>
    <mergeCell ref="BQ16:BU16"/>
    <mergeCell ref="AF16:AG16"/>
    <mergeCell ref="AH16:AL16"/>
    <mergeCell ref="AM16:AN16"/>
    <mergeCell ref="AO16:AS16"/>
    <mergeCell ref="AT16:AU16"/>
    <mergeCell ref="AV16:AZ16"/>
    <mergeCell ref="BX17:CB17"/>
    <mergeCell ref="CC17:CD17"/>
    <mergeCell ref="CE17:CI17"/>
    <mergeCell ref="CJ17:CK17"/>
    <mergeCell ref="CZ17:DB17"/>
    <mergeCell ref="C22:E22"/>
    <mergeCell ref="F21:J21"/>
    <mergeCell ref="K20:L20"/>
    <mergeCell ref="M20:Q20"/>
    <mergeCell ref="R20:S20"/>
    <mergeCell ref="T20:X20"/>
    <mergeCell ref="BO18:BP18"/>
    <mergeCell ref="BQ18:BU18"/>
    <mergeCell ref="BV18:BW18"/>
    <mergeCell ref="BX18:CB18"/>
    <mergeCell ref="CC18:CD18"/>
    <mergeCell ref="CE18:CI18"/>
    <mergeCell ref="AT18:AU18"/>
    <mergeCell ref="AV18:AZ18"/>
    <mergeCell ref="BA18:BB18"/>
    <mergeCell ref="BC18:BG18"/>
    <mergeCell ref="AA18:AE18"/>
    <mergeCell ref="AF18:AG18"/>
    <mergeCell ref="BJ18:BN18"/>
    <mergeCell ref="BX21:CB21"/>
    <mergeCell ref="CC21:CD21"/>
    <mergeCell ref="CE21:CI21"/>
    <mergeCell ref="F22:J22"/>
    <mergeCell ref="K22:L22"/>
    <mergeCell ref="M22:Q22"/>
    <mergeCell ref="R22:S22"/>
    <mergeCell ref="T22:X22"/>
    <mergeCell ref="Y22:Z22"/>
    <mergeCell ref="BJ20:BN20"/>
    <mergeCell ref="F19:J19"/>
    <mergeCell ref="K19:L19"/>
    <mergeCell ref="M18:Q18"/>
    <mergeCell ref="CJ21:CK21"/>
    <mergeCell ref="F20:J20"/>
    <mergeCell ref="DD17:DE17"/>
    <mergeCell ref="BC17:BG17"/>
    <mergeCell ref="BH17:BI17"/>
    <mergeCell ref="BJ17:BN17"/>
    <mergeCell ref="BO17:BP17"/>
    <mergeCell ref="BQ17:BU17"/>
    <mergeCell ref="BV17:BW17"/>
    <mergeCell ref="AH17:AL17"/>
    <mergeCell ref="AM17:AN17"/>
    <mergeCell ref="AO17:AS17"/>
    <mergeCell ref="AT17:AU17"/>
    <mergeCell ref="AV17:AZ17"/>
    <mergeCell ref="BA17:BB17"/>
    <mergeCell ref="CJ18:CK18"/>
    <mergeCell ref="CZ18:DE18"/>
    <mergeCell ref="CJ20:CK20"/>
    <mergeCell ref="BO20:BP20"/>
    <mergeCell ref="BQ20:BU20"/>
    <mergeCell ref="BV20:BW20"/>
    <mergeCell ref="BX20:CB20"/>
    <mergeCell ref="CC20:CD20"/>
    <mergeCell ref="CE20:CI20"/>
    <mergeCell ref="AT20:AU20"/>
    <mergeCell ref="AV20:AZ20"/>
    <mergeCell ref="BA20:BB20"/>
    <mergeCell ref="BC20:BG20"/>
    <mergeCell ref="BJ21:BN21"/>
    <mergeCell ref="BO21:BP21"/>
    <mergeCell ref="BQ21:BU21"/>
    <mergeCell ref="BV21:BW21"/>
    <mergeCell ref="DD19:DE19"/>
    <mergeCell ref="CZ19:DB19"/>
    <mergeCell ref="CZ21:DB21"/>
    <mergeCell ref="R23:S23"/>
    <mergeCell ref="T23:X23"/>
    <mergeCell ref="Y23:Z23"/>
    <mergeCell ref="AA23:AE23"/>
    <mergeCell ref="AF23:AG23"/>
    <mergeCell ref="BQ22:BU22"/>
    <mergeCell ref="BV22:BW22"/>
    <mergeCell ref="BX22:CB22"/>
    <mergeCell ref="CC22:CD22"/>
    <mergeCell ref="CE22:CI22"/>
    <mergeCell ref="CJ22:CK22"/>
    <mergeCell ref="AV22:AZ22"/>
    <mergeCell ref="BA22:BB22"/>
    <mergeCell ref="BC22:BG22"/>
    <mergeCell ref="BH22:BI22"/>
    <mergeCell ref="BJ22:BN22"/>
    <mergeCell ref="BO22:BP22"/>
    <mergeCell ref="AA22:AE22"/>
    <mergeCell ref="AF22:AG22"/>
    <mergeCell ref="AH22:AL22"/>
    <mergeCell ref="AM22:AN22"/>
    <mergeCell ref="AO22:AS22"/>
    <mergeCell ref="AT22:AU22"/>
    <mergeCell ref="BX23:CB23"/>
    <mergeCell ref="CC23:CD23"/>
    <mergeCell ref="CE23:CI23"/>
    <mergeCell ref="CJ23:CK23"/>
    <mergeCell ref="CZ23:DB23"/>
    <mergeCell ref="BH21:BI21"/>
    <mergeCell ref="C24:E24"/>
    <mergeCell ref="F24:J24"/>
    <mergeCell ref="K24:L24"/>
    <mergeCell ref="M24:Q24"/>
    <mergeCell ref="BC23:BG23"/>
    <mergeCell ref="BH23:BI23"/>
    <mergeCell ref="BJ23:BN23"/>
    <mergeCell ref="BO23:BP23"/>
    <mergeCell ref="BQ23:BU23"/>
    <mergeCell ref="BV23:BW23"/>
    <mergeCell ref="AH23:AL23"/>
    <mergeCell ref="AM23:AN23"/>
    <mergeCell ref="AO23:AS23"/>
    <mergeCell ref="AT23:AU23"/>
    <mergeCell ref="AV23:AZ23"/>
    <mergeCell ref="BA23:BB23"/>
    <mergeCell ref="CC24:CD24"/>
    <mergeCell ref="CE24:CI24"/>
    <mergeCell ref="CJ24:CK24"/>
    <mergeCell ref="CZ24:DB24"/>
    <mergeCell ref="CZ22:DB22"/>
    <mergeCell ref="F23:J23"/>
    <mergeCell ref="K23:L23"/>
    <mergeCell ref="M23:Q23"/>
    <mergeCell ref="F25:J25"/>
    <mergeCell ref="K25:L25"/>
    <mergeCell ref="M25:Q25"/>
    <mergeCell ref="R25:S25"/>
    <mergeCell ref="BH24:BI24"/>
    <mergeCell ref="BJ24:BN24"/>
    <mergeCell ref="BO24:BP24"/>
    <mergeCell ref="BQ24:BU24"/>
    <mergeCell ref="BV24:BW24"/>
    <mergeCell ref="BX24:CB24"/>
    <mergeCell ref="AM24:AN24"/>
    <mergeCell ref="AO24:AS24"/>
    <mergeCell ref="AT24:AU24"/>
    <mergeCell ref="AV24:AZ24"/>
    <mergeCell ref="BA24:BB24"/>
    <mergeCell ref="BC24:BG24"/>
    <mergeCell ref="R24:S24"/>
    <mergeCell ref="T24:X24"/>
    <mergeCell ref="Y24:Z24"/>
    <mergeCell ref="AA24:AE24"/>
    <mergeCell ref="AF24:AG24"/>
    <mergeCell ref="AH24:AL24"/>
    <mergeCell ref="CE25:CI25"/>
    <mergeCell ref="CJ25:CK25"/>
    <mergeCell ref="M26:Q26"/>
    <mergeCell ref="R26:S26"/>
    <mergeCell ref="T26:X26"/>
    <mergeCell ref="Y26:Z26"/>
    <mergeCell ref="BJ25:BN25"/>
    <mergeCell ref="BO25:BP25"/>
    <mergeCell ref="BQ25:BU25"/>
    <mergeCell ref="BV25:BW25"/>
    <mergeCell ref="BX25:CB25"/>
    <mergeCell ref="CC25:CD25"/>
    <mergeCell ref="AO25:AS25"/>
    <mergeCell ref="AT25:AU25"/>
    <mergeCell ref="AV25:AZ25"/>
    <mergeCell ref="BA25:BB25"/>
    <mergeCell ref="BC25:BG25"/>
    <mergeCell ref="BH25:BI25"/>
    <mergeCell ref="T25:X25"/>
    <mergeCell ref="Y25:Z25"/>
    <mergeCell ref="AA25:AE25"/>
    <mergeCell ref="AF25:AG25"/>
    <mergeCell ref="AH25:AL25"/>
    <mergeCell ref="AM25:AN25"/>
    <mergeCell ref="Y27:Z27"/>
    <mergeCell ref="AA27:AE27"/>
    <mergeCell ref="BQ26:BU26"/>
    <mergeCell ref="BV26:BW26"/>
    <mergeCell ref="BX26:CB26"/>
    <mergeCell ref="CC26:CD26"/>
    <mergeCell ref="CE26:CI26"/>
    <mergeCell ref="CJ26:CK26"/>
    <mergeCell ref="AV26:AZ26"/>
    <mergeCell ref="BA26:BB26"/>
    <mergeCell ref="BC26:BG26"/>
    <mergeCell ref="BH26:BI26"/>
    <mergeCell ref="BJ26:BN26"/>
    <mergeCell ref="BO26:BP26"/>
    <mergeCell ref="AA26:AE26"/>
    <mergeCell ref="AF26:AG26"/>
    <mergeCell ref="AH26:AL26"/>
    <mergeCell ref="AM26:AN26"/>
    <mergeCell ref="AO26:AS26"/>
    <mergeCell ref="AT26:AU26"/>
    <mergeCell ref="DD27:DE27"/>
    <mergeCell ref="B26:E26"/>
    <mergeCell ref="F26:J26"/>
    <mergeCell ref="K26:L26"/>
    <mergeCell ref="T28:X28"/>
    <mergeCell ref="Y28:Z28"/>
    <mergeCell ref="AA28:AE28"/>
    <mergeCell ref="AF28:AG28"/>
    <mergeCell ref="BV27:BW27"/>
    <mergeCell ref="BX27:CB27"/>
    <mergeCell ref="CC27:CD27"/>
    <mergeCell ref="CE27:CI27"/>
    <mergeCell ref="CJ27:CK27"/>
    <mergeCell ref="CZ27:DB27"/>
    <mergeCell ref="BA27:BB27"/>
    <mergeCell ref="BC27:BG27"/>
    <mergeCell ref="BH27:BI27"/>
    <mergeCell ref="BJ27:BN27"/>
    <mergeCell ref="BO27:BP27"/>
    <mergeCell ref="BQ27:BU27"/>
    <mergeCell ref="AF27:AG27"/>
    <mergeCell ref="AH27:AL27"/>
    <mergeCell ref="AM27:AN27"/>
    <mergeCell ref="AO27:AS27"/>
    <mergeCell ref="AT27:AU27"/>
    <mergeCell ref="AV27:AZ27"/>
    <mergeCell ref="B27:E27"/>
    <mergeCell ref="F27:J27"/>
    <mergeCell ref="K27:L27"/>
    <mergeCell ref="M27:Q27"/>
    <mergeCell ref="R27:S27"/>
    <mergeCell ref="T27:X27"/>
    <mergeCell ref="B29:E29"/>
    <mergeCell ref="F29:J29"/>
    <mergeCell ref="K29:L29"/>
    <mergeCell ref="M29:Q29"/>
    <mergeCell ref="R29:S29"/>
    <mergeCell ref="T29:X29"/>
    <mergeCell ref="BX28:CB28"/>
    <mergeCell ref="CC28:CD28"/>
    <mergeCell ref="CE28:CI28"/>
    <mergeCell ref="CJ28:CK28"/>
    <mergeCell ref="CZ28:DB28"/>
    <mergeCell ref="DD28:DE28"/>
    <mergeCell ref="BC28:BG28"/>
    <mergeCell ref="BH28:BI28"/>
    <mergeCell ref="BJ28:BN28"/>
    <mergeCell ref="BO28:BP28"/>
    <mergeCell ref="BQ28:BU28"/>
    <mergeCell ref="BV28:BW28"/>
    <mergeCell ref="AH28:AL28"/>
    <mergeCell ref="AM28:AN28"/>
    <mergeCell ref="AO28:AS28"/>
    <mergeCell ref="AT28:AU28"/>
    <mergeCell ref="AV28:AZ28"/>
    <mergeCell ref="BA28:BB28"/>
    <mergeCell ref="CJ29:CK29"/>
    <mergeCell ref="CZ29:DB29"/>
    <mergeCell ref="DD29:DE29"/>
    <mergeCell ref="B28:C28"/>
    <mergeCell ref="F28:J28"/>
    <mergeCell ref="K28:L28"/>
    <mergeCell ref="M28:Q28"/>
    <mergeCell ref="R28:S28"/>
    <mergeCell ref="M30:Q30"/>
    <mergeCell ref="R30:S30"/>
    <mergeCell ref="T30:X30"/>
    <mergeCell ref="Y30:Z30"/>
    <mergeCell ref="BO29:BP29"/>
    <mergeCell ref="BQ29:BU29"/>
    <mergeCell ref="BV29:BW29"/>
    <mergeCell ref="BX29:CB29"/>
    <mergeCell ref="CC29:CD29"/>
    <mergeCell ref="CE29:CI29"/>
    <mergeCell ref="AT29:AU29"/>
    <mergeCell ref="AV29:AZ29"/>
    <mergeCell ref="BA29:BB29"/>
    <mergeCell ref="BC29:BG29"/>
    <mergeCell ref="BH29:BI29"/>
    <mergeCell ref="BJ29:BN29"/>
    <mergeCell ref="Y29:Z29"/>
    <mergeCell ref="AA29:AE29"/>
    <mergeCell ref="AF29:AG29"/>
    <mergeCell ref="AH29:AL29"/>
    <mergeCell ref="AM29:AN29"/>
    <mergeCell ref="AO29:AS29"/>
    <mergeCell ref="CZ30:DB30"/>
    <mergeCell ref="DD30:DE30"/>
    <mergeCell ref="B31:C31"/>
    <mergeCell ref="F31:J31"/>
    <mergeCell ref="K31:L31"/>
    <mergeCell ref="M31:Q31"/>
    <mergeCell ref="R31:S31"/>
    <mergeCell ref="T31:X31"/>
    <mergeCell ref="Y31:Z31"/>
    <mergeCell ref="AA31:AE31"/>
    <mergeCell ref="BQ30:BU30"/>
    <mergeCell ref="BV30:BW30"/>
    <mergeCell ref="BX30:CB30"/>
    <mergeCell ref="CC30:CD30"/>
    <mergeCell ref="CE30:CI30"/>
    <mergeCell ref="CJ30:CK30"/>
    <mergeCell ref="AV30:AZ30"/>
    <mergeCell ref="BA30:BB30"/>
    <mergeCell ref="BC30:BG30"/>
    <mergeCell ref="BH30:BI30"/>
    <mergeCell ref="BJ30:BN30"/>
    <mergeCell ref="BO30:BP30"/>
    <mergeCell ref="AA30:AE30"/>
    <mergeCell ref="AF30:AG30"/>
    <mergeCell ref="AH30:AL30"/>
    <mergeCell ref="AM30:AN30"/>
    <mergeCell ref="AO30:AS30"/>
    <mergeCell ref="AT30:AU30"/>
    <mergeCell ref="DD31:DE31"/>
    <mergeCell ref="B30:C30"/>
    <mergeCell ref="F30:J30"/>
    <mergeCell ref="K30:L30"/>
    <mergeCell ref="T32:X32"/>
    <mergeCell ref="Y32:Z32"/>
    <mergeCell ref="AA32:AE32"/>
    <mergeCell ref="AF32:AG32"/>
    <mergeCell ref="BV31:BW31"/>
    <mergeCell ref="BX31:CB31"/>
    <mergeCell ref="CC31:CD31"/>
    <mergeCell ref="CE31:CI31"/>
    <mergeCell ref="CJ31:CK31"/>
    <mergeCell ref="CZ31:DB31"/>
    <mergeCell ref="BA31:BB31"/>
    <mergeCell ref="BC31:BG31"/>
    <mergeCell ref="BH31:BI31"/>
    <mergeCell ref="BJ31:BN31"/>
    <mergeCell ref="BO31:BP31"/>
    <mergeCell ref="BQ31:BU31"/>
    <mergeCell ref="AF31:AG31"/>
    <mergeCell ref="AH31:AL31"/>
    <mergeCell ref="AM31:AN31"/>
    <mergeCell ref="AO31:AS31"/>
    <mergeCell ref="AT31:AU31"/>
    <mergeCell ref="AV31:AZ31"/>
    <mergeCell ref="B33:E33"/>
    <mergeCell ref="F33:J33"/>
    <mergeCell ref="K33:L33"/>
    <mergeCell ref="M33:Q33"/>
    <mergeCell ref="R33:S33"/>
    <mergeCell ref="T33:X33"/>
    <mergeCell ref="BX32:CB32"/>
    <mergeCell ref="CC32:CD32"/>
    <mergeCell ref="CE32:CI32"/>
    <mergeCell ref="CJ32:CK32"/>
    <mergeCell ref="CZ32:DB32"/>
    <mergeCell ref="DD32:DE32"/>
    <mergeCell ref="BC32:BG32"/>
    <mergeCell ref="BH32:BI32"/>
    <mergeCell ref="BJ32:BN32"/>
    <mergeCell ref="BO32:BP32"/>
    <mergeCell ref="BQ32:BU32"/>
    <mergeCell ref="BV32:BW32"/>
    <mergeCell ref="AH32:AL32"/>
    <mergeCell ref="AM32:AN32"/>
    <mergeCell ref="AO32:AS32"/>
    <mergeCell ref="AT32:AU32"/>
    <mergeCell ref="AV32:AZ32"/>
    <mergeCell ref="BA32:BB32"/>
    <mergeCell ref="CJ33:CK33"/>
    <mergeCell ref="CZ33:DB33"/>
    <mergeCell ref="DD33:DE33"/>
    <mergeCell ref="B32:C32"/>
    <mergeCell ref="F32:J32"/>
    <mergeCell ref="K32:L32"/>
    <mergeCell ref="M32:Q32"/>
    <mergeCell ref="R32:S32"/>
    <mergeCell ref="M34:Q34"/>
    <mergeCell ref="R34:S34"/>
    <mergeCell ref="T34:X34"/>
    <mergeCell ref="Y34:Z34"/>
    <mergeCell ref="BO33:BP33"/>
    <mergeCell ref="BQ33:BU33"/>
    <mergeCell ref="BV33:BW33"/>
    <mergeCell ref="BX33:CB33"/>
    <mergeCell ref="CC33:CD33"/>
    <mergeCell ref="CE33:CI33"/>
    <mergeCell ref="AT33:AU33"/>
    <mergeCell ref="AV33:AZ33"/>
    <mergeCell ref="BA33:BB33"/>
    <mergeCell ref="BC33:BG33"/>
    <mergeCell ref="BH33:BI33"/>
    <mergeCell ref="BJ33:BN33"/>
    <mergeCell ref="Y33:Z33"/>
    <mergeCell ref="AA33:AE33"/>
    <mergeCell ref="AF33:AG33"/>
    <mergeCell ref="AH33:AL33"/>
    <mergeCell ref="AM33:AN33"/>
    <mergeCell ref="AO33:AS33"/>
    <mergeCell ref="CZ34:DB34"/>
    <mergeCell ref="DD34:DE34"/>
    <mergeCell ref="B35:E35"/>
    <mergeCell ref="F35:J35"/>
    <mergeCell ref="K35:L35"/>
    <mergeCell ref="M35:Q35"/>
    <mergeCell ref="R35:S35"/>
    <mergeCell ref="T35:X35"/>
    <mergeCell ref="Y35:Z35"/>
    <mergeCell ref="AA35:AE35"/>
    <mergeCell ref="BQ34:BU34"/>
    <mergeCell ref="BV34:BW34"/>
    <mergeCell ref="BX34:CB34"/>
    <mergeCell ref="CC34:CD34"/>
    <mergeCell ref="CE34:CI34"/>
    <mergeCell ref="CJ34:CK34"/>
    <mergeCell ref="AV34:AZ34"/>
    <mergeCell ref="BA34:BB34"/>
    <mergeCell ref="BC34:BG34"/>
    <mergeCell ref="BH34:BI34"/>
    <mergeCell ref="BJ34:BN34"/>
    <mergeCell ref="BO34:BP34"/>
    <mergeCell ref="AA34:AE34"/>
    <mergeCell ref="AF34:AG34"/>
    <mergeCell ref="AH34:AL34"/>
    <mergeCell ref="AM34:AN34"/>
    <mergeCell ref="AO34:AS34"/>
    <mergeCell ref="AT34:AU34"/>
    <mergeCell ref="DD35:DE35"/>
    <mergeCell ref="B34:E34"/>
    <mergeCell ref="F34:J34"/>
    <mergeCell ref="K34:L34"/>
    <mergeCell ref="A36:A46"/>
    <mergeCell ref="B36:E36"/>
    <mergeCell ref="F36:J36"/>
    <mergeCell ref="K36:L36"/>
    <mergeCell ref="M36:Q36"/>
    <mergeCell ref="R36:S36"/>
    <mergeCell ref="T36:X36"/>
    <mergeCell ref="Y36:Z36"/>
    <mergeCell ref="AA36:AE36"/>
    <mergeCell ref="BV35:BW35"/>
    <mergeCell ref="BX35:CB35"/>
    <mergeCell ref="CC35:CD35"/>
    <mergeCell ref="CE35:CI35"/>
    <mergeCell ref="CJ35:CK35"/>
    <mergeCell ref="CZ35:DB35"/>
    <mergeCell ref="BA35:BB35"/>
    <mergeCell ref="BC35:BG35"/>
    <mergeCell ref="BH35:BI35"/>
    <mergeCell ref="BJ35:BN35"/>
    <mergeCell ref="BO35:BP35"/>
    <mergeCell ref="BQ35:BU35"/>
    <mergeCell ref="AF35:AG35"/>
    <mergeCell ref="AH35:AL35"/>
    <mergeCell ref="AM35:AN35"/>
    <mergeCell ref="AO35:AS35"/>
    <mergeCell ref="AT35:AU35"/>
    <mergeCell ref="AV35:AZ35"/>
    <mergeCell ref="AM38:AN38"/>
    <mergeCell ref="AO38:AS38"/>
    <mergeCell ref="B38:E38"/>
    <mergeCell ref="F38:J38"/>
    <mergeCell ref="K38:L38"/>
    <mergeCell ref="DD36:DE36"/>
    <mergeCell ref="B37:E37"/>
    <mergeCell ref="F37:J37"/>
    <mergeCell ref="K37:L37"/>
    <mergeCell ref="M37:Q37"/>
    <mergeCell ref="R37:S37"/>
    <mergeCell ref="T37:X37"/>
    <mergeCell ref="Y37:Z37"/>
    <mergeCell ref="AA37:AE37"/>
    <mergeCell ref="AF37:AG37"/>
    <mergeCell ref="BV36:BW36"/>
    <mergeCell ref="BX36:CB36"/>
    <mergeCell ref="CC36:CD36"/>
    <mergeCell ref="CE36:CI36"/>
    <mergeCell ref="CJ36:CK36"/>
    <mergeCell ref="CZ36:DB36"/>
    <mergeCell ref="BA36:BB36"/>
    <mergeCell ref="BC36:BG36"/>
    <mergeCell ref="BH36:BI36"/>
    <mergeCell ref="BJ36:BN36"/>
    <mergeCell ref="BO36:BP36"/>
    <mergeCell ref="BQ36:BU36"/>
    <mergeCell ref="AF36:AG36"/>
    <mergeCell ref="AH36:AL36"/>
    <mergeCell ref="AM36:AN36"/>
    <mergeCell ref="AO36:AS36"/>
    <mergeCell ref="AT36:AU36"/>
    <mergeCell ref="AV36:AZ36"/>
    <mergeCell ref="CS37:CW37"/>
    <mergeCell ref="CX37:CY37"/>
    <mergeCell ref="CZ37:DB37"/>
    <mergeCell ref="DD37:DE37"/>
    <mergeCell ref="BH38:BI38"/>
    <mergeCell ref="BJ38:BN38"/>
    <mergeCell ref="Y38:Z38"/>
    <mergeCell ref="AA38:AE38"/>
    <mergeCell ref="AF38:AG38"/>
    <mergeCell ref="AH38:AL38"/>
    <mergeCell ref="M38:Q38"/>
    <mergeCell ref="R38:S38"/>
    <mergeCell ref="T38:X38"/>
    <mergeCell ref="BX37:CB37"/>
    <mergeCell ref="CC37:CD37"/>
    <mergeCell ref="CE37:CI37"/>
    <mergeCell ref="CJ37:CK37"/>
    <mergeCell ref="CL37:CP37"/>
    <mergeCell ref="CQ37:CR37"/>
    <mergeCell ref="BC37:BG37"/>
    <mergeCell ref="BH37:BI37"/>
    <mergeCell ref="BJ37:BN37"/>
    <mergeCell ref="BO37:BP37"/>
    <mergeCell ref="BQ37:BU37"/>
    <mergeCell ref="BV37:BW37"/>
    <mergeCell ref="AH37:AL37"/>
    <mergeCell ref="AM37:AN37"/>
    <mergeCell ref="AO37:AS37"/>
    <mergeCell ref="AT37:AU37"/>
    <mergeCell ref="AV37:AZ37"/>
    <mergeCell ref="BA37:BB37"/>
    <mergeCell ref="AM39:AN39"/>
    <mergeCell ref="AO39:AS39"/>
    <mergeCell ref="AT39:AU39"/>
    <mergeCell ref="AV39:AZ39"/>
    <mergeCell ref="CZ40:DB40"/>
    <mergeCell ref="C41:E41"/>
    <mergeCell ref="DD38:DE38"/>
    <mergeCell ref="B39:B44"/>
    <mergeCell ref="C39:E39"/>
    <mergeCell ref="F39:J39"/>
    <mergeCell ref="K39:L39"/>
    <mergeCell ref="M39:Q39"/>
    <mergeCell ref="R39:S39"/>
    <mergeCell ref="T39:X39"/>
    <mergeCell ref="Y39:Z39"/>
    <mergeCell ref="AA39:AE39"/>
    <mergeCell ref="CJ38:CK38"/>
    <mergeCell ref="CL38:CP38"/>
    <mergeCell ref="CQ38:CR38"/>
    <mergeCell ref="CS38:CW38"/>
    <mergeCell ref="CX38:CY38"/>
    <mergeCell ref="CZ38:DB38"/>
    <mergeCell ref="BO38:BP38"/>
    <mergeCell ref="BQ38:BU38"/>
    <mergeCell ref="BV38:BW38"/>
    <mergeCell ref="BX38:CB38"/>
    <mergeCell ref="CC38:CD38"/>
    <mergeCell ref="CE38:CI38"/>
    <mergeCell ref="AT38:AU38"/>
    <mergeCell ref="AV38:AZ38"/>
    <mergeCell ref="BA38:BB38"/>
    <mergeCell ref="BC38:BG38"/>
    <mergeCell ref="T40:X40"/>
    <mergeCell ref="Y40:Z40"/>
    <mergeCell ref="AA40:AE40"/>
    <mergeCell ref="AF40:AG40"/>
    <mergeCell ref="CS41:CW41"/>
    <mergeCell ref="CX41:CY41"/>
    <mergeCell ref="AH40:AL40"/>
    <mergeCell ref="AM40:AN40"/>
    <mergeCell ref="CQ39:CR39"/>
    <mergeCell ref="CS39:CW39"/>
    <mergeCell ref="CX39:CY39"/>
    <mergeCell ref="CZ39:DB39"/>
    <mergeCell ref="DD39:DD44"/>
    <mergeCell ref="C40:E40"/>
    <mergeCell ref="F40:J40"/>
    <mergeCell ref="K40:L40"/>
    <mergeCell ref="M40:Q40"/>
    <mergeCell ref="R40:S40"/>
    <mergeCell ref="BV39:BW39"/>
    <mergeCell ref="BX39:CB39"/>
    <mergeCell ref="CC39:CD39"/>
    <mergeCell ref="CE39:CI39"/>
    <mergeCell ref="CJ39:CK39"/>
    <mergeCell ref="CL39:CP39"/>
    <mergeCell ref="BA39:BB39"/>
    <mergeCell ref="BC39:BG39"/>
    <mergeCell ref="BH39:BI39"/>
    <mergeCell ref="BJ39:BN39"/>
    <mergeCell ref="BO39:BP39"/>
    <mergeCell ref="BQ39:BU39"/>
    <mergeCell ref="AF39:AG39"/>
    <mergeCell ref="AH39:AL39"/>
    <mergeCell ref="AA41:AE41"/>
    <mergeCell ref="AF41:AG41"/>
    <mergeCell ref="CE40:CI40"/>
    <mergeCell ref="CJ40:CK40"/>
    <mergeCell ref="CL40:CP40"/>
    <mergeCell ref="CQ40:CR40"/>
    <mergeCell ref="CS40:CW40"/>
    <mergeCell ref="CX40:CY40"/>
    <mergeCell ref="BJ40:BN40"/>
    <mergeCell ref="BO40:BP40"/>
    <mergeCell ref="BQ40:BU40"/>
    <mergeCell ref="BV40:BW40"/>
    <mergeCell ref="BX40:CB40"/>
    <mergeCell ref="CC40:CD40"/>
    <mergeCell ref="AO40:AS40"/>
    <mergeCell ref="AT40:AU40"/>
    <mergeCell ref="AV40:AZ40"/>
    <mergeCell ref="BA40:BB40"/>
    <mergeCell ref="BC40:BG40"/>
    <mergeCell ref="BH40:BI40"/>
    <mergeCell ref="CZ41:DB41"/>
    <mergeCell ref="C42:E42"/>
    <mergeCell ref="F42:J42"/>
    <mergeCell ref="K42:L42"/>
    <mergeCell ref="M42:Q42"/>
    <mergeCell ref="R42:S42"/>
    <mergeCell ref="T42:X42"/>
    <mergeCell ref="Y42:Z42"/>
    <mergeCell ref="BX41:CB41"/>
    <mergeCell ref="CC41:CD41"/>
    <mergeCell ref="CE41:CI41"/>
    <mergeCell ref="CJ41:CK41"/>
    <mergeCell ref="CL41:CP41"/>
    <mergeCell ref="CQ41:CR41"/>
    <mergeCell ref="BC41:BG41"/>
    <mergeCell ref="BH41:BI41"/>
    <mergeCell ref="BJ41:BN41"/>
    <mergeCell ref="BO41:BP41"/>
    <mergeCell ref="BQ41:BU41"/>
    <mergeCell ref="BV41:BW41"/>
    <mergeCell ref="AH41:AL41"/>
    <mergeCell ref="AM41:AN41"/>
    <mergeCell ref="AO41:AS41"/>
    <mergeCell ref="AT41:AU41"/>
    <mergeCell ref="AV41:AZ41"/>
    <mergeCell ref="BA41:BB41"/>
    <mergeCell ref="F41:J41"/>
    <mergeCell ref="K41:L41"/>
    <mergeCell ref="M41:Q41"/>
    <mergeCell ref="R41:S41"/>
    <mergeCell ref="T41:X41"/>
    <mergeCell ref="Y41:Z41"/>
    <mergeCell ref="CL42:CP42"/>
    <mergeCell ref="CQ42:CR42"/>
    <mergeCell ref="CS42:CW42"/>
    <mergeCell ref="CX42:CY42"/>
    <mergeCell ref="CZ42:DB42"/>
    <mergeCell ref="C43:E43"/>
    <mergeCell ref="F43:J43"/>
    <mergeCell ref="K43:L43"/>
    <mergeCell ref="M43:Q43"/>
    <mergeCell ref="R43:S43"/>
    <mergeCell ref="BQ42:BU42"/>
    <mergeCell ref="BV42:BW42"/>
    <mergeCell ref="BX42:CB42"/>
    <mergeCell ref="CC42:CD42"/>
    <mergeCell ref="CE42:CI42"/>
    <mergeCell ref="CJ42:CK42"/>
    <mergeCell ref="AV42:AZ42"/>
    <mergeCell ref="BA42:BB42"/>
    <mergeCell ref="BC42:BG42"/>
    <mergeCell ref="BH42:BI42"/>
    <mergeCell ref="BJ42:BN42"/>
    <mergeCell ref="BO42:BP42"/>
    <mergeCell ref="AA42:AE42"/>
    <mergeCell ref="AF42:AG42"/>
    <mergeCell ref="AH42:AL42"/>
    <mergeCell ref="AM42:AN42"/>
    <mergeCell ref="AO42:AS42"/>
    <mergeCell ref="AT42:AU42"/>
    <mergeCell ref="CZ43:DB43"/>
    <mergeCell ref="K44:L44"/>
    <mergeCell ref="M44:Q44"/>
    <mergeCell ref="R44:S44"/>
    <mergeCell ref="T44:X44"/>
    <mergeCell ref="Y44:Z44"/>
    <mergeCell ref="AA44:AE44"/>
    <mergeCell ref="AF44:AG44"/>
    <mergeCell ref="CE43:CI43"/>
    <mergeCell ref="CJ43:CK43"/>
    <mergeCell ref="CL43:CP43"/>
    <mergeCell ref="CQ43:CR43"/>
    <mergeCell ref="CS43:CW43"/>
    <mergeCell ref="CX43:CY43"/>
    <mergeCell ref="BJ43:BN43"/>
    <mergeCell ref="BO43:BP43"/>
    <mergeCell ref="BQ43:BU43"/>
    <mergeCell ref="BV43:BW43"/>
    <mergeCell ref="BX43:CB43"/>
    <mergeCell ref="CC43:CD43"/>
    <mergeCell ref="AO43:AS43"/>
    <mergeCell ref="AT43:AU43"/>
    <mergeCell ref="AV43:AZ43"/>
    <mergeCell ref="BA43:BB43"/>
    <mergeCell ref="BC43:BG43"/>
    <mergeCell ref="BH43:BI43"/>
    <mergeCell ref="T43:X43"/>
    <mergeCell ref="Y43:Z43"/>
    <mergeCell ref="AA43:AE43"/>
    <mergeCell ref="AF43:AG43"/>
    <mergeCell ref="AH43:AL43"/>
    <mergeCell ref="AM43:AN43"/>
    <mergeCell ref="AM45:AN45"/>
    <mergeCell ref="AO45:AS45"/>
    <mergeCell ref="CS44:CW44"/>
    <mergeCell ref="CX44:CY44"/>
    <mergeCell ref="CZ44:DB44"/>
    <mergeCell ref="B45:B46"/>
    <mergeCell ref="C45:E45"/>
    <mergeCell ref="F45:J45"/>
    <mergeCell ref="K45:L45"/>
    <mergeCell ref="M45:Q45"/>
    <mergeCell ref="R45:S45"/>
    <mergeCell ref="T45:X45"/>
    <mergeCell ref="BX44:CB44"/>
    <mergeCell ref="CC44:CD44"/>
    <mergeCell ref="CE44:CI44"/>
    <mergeCell ref="CJ44:CK44"/>
    <mergeCell ref="CL44:CP44"/>
    <mergeCell ref="CQ44:CR44"/>
    <mergeCell ref="BC44:BG44"/>
    <mergeCell ref="BH44:BI44"/>
    <mergeCell ref="BJ44:BN44"/>
    <mergeCell ref="BO44:BP44"/>
    <mergeCell ref="BQ44:BU44"/>
    <mergeCell ref="BV44:BW44"/>
    <mergeCell ref="AH44:AL44"/>
    <mergeCell ref="AM44:AN44"/>
    <mergeCell ref="AO44:AS44"/>
    <mergeCell ref="AT44:AU44"/>
    <mergeCell ref="AV44:AZ44"/>
    <mergeCell ref="BA44:BB44"/>
    <mergeCell ref="C44:E44"/>
    <mergeCell ref="F44:J44"/>
    <mergeCell ref="DD45:DD46"/>
    <mergeCell ref="C46:E46"/>
    <mergeCell ref="F46:J46"/>
    <mergeCell ref="K46:L46"/>
    <mergeCell ref="M46:Q46"/>
    <mergeCell ref="R46:S46"/>
    <mergeCell ref="T46:X46"/>
    <mergeCell ref="Y46:Z46"/>
    <mergeCell ref="AA46:AE46"/>
    <mergeCell ref="AF46:AG46"/>
    <mergeCell ref="CJ45:CK45"/>
    <mergeCell ref="CL45:CP45"/>
    <mergeCell ref="CQ45:CR45"/>
    <mergeCell ref="CS45:CW45"/>
    <mergeCell ref="CX45:CY45"/>
    <mergeCell ref="CZ45:DB45"/>
    <mergeCell ref="BO45:BP45"/>
    <mergeCell ref="BQ45:BU45"/>
    <mergeCell ref="BV45:BW45"/>
    <mergeCell ref="BX45:CB45"/>
    <mergeCell ref="CC45:CD45"/>
    <mergeCell ref="CE45:CI45"/>
    <mergeCell ref="AT45:AU45"/>
    <mergeCell ref="AV45:AZ45"/>
    <mergeCell ref="BA45:BB45"/>
    <mergeCell ref="BC45:BG45"/>
    <mergeCell ref="BH45:BI45"/>
    <mergeCell ref="BJ45:BN45"/>
    <mergeCell ref="Y45:Z45"/>
    <mergeCell ref="AA45:AE45"/>
    <mergeCell ref="AF45:AG45"/>
    <mergeCell ref="AH45:AL45"/>
    <mergeCell ref="CS46:CW46"/>
    <mergeCell ref="CX46:CY46"/>
    <mergeCell ref="CZ46:DB46"/>
    <mergeCell ref="B47:E47"/>
    <mergeCell ref="F47:J47"/>
    <mergeCell ref="K47:L47"/>
    <mergeCell ref="M47:Q47"/>
    <mergeCell ref="R47:S47"/>
    <mergeCell ref="T47:X47"/>
    <mergeCell ref="Y47:Z47"/>
    <mergeCell ref="BX46:CB46"/>
    <mergeCell ref="CC46:CD46"/>
    <mergeCell ref="CE46:CI46"/>
    <mergeCell ref="CJ46:CK46"/>
    <mergeCell ref="CL46:CP46"/>
    <mergeCell ref="CQ46:CR46"/>
    <mergeCell ref="BC46:BG46"/>
    <mergeCell ref="BH46:BI46"/>
    <mergeCell ref="BJ46:BN46"/>
    <mergeCell ref="BO46:BP46"/>
    <mergeCell ref="BQ46:BU46"/>
    <mergeCell ref="BV46:BW46"/>
    <mergeCell ref="AH46:AL46"/>
    <mergeCell ref="AM46:AN46"/>
    <mergeCell ref="AO46:AS46"/>
    <mergeCell ref="AT46:AU46"/>
    <mergeCell ref="AV46:AZ46"/>
    <mergeCell ref="BA46:BB46"/>
    <mergeCell ref="CS47:CW47"/>
    <mergeCell ref="CX47:CY47"/>
    <mergeCell ref="CZ47:DB47"/>
    <mergeCell ref="CL47:CP47"/>
    <mergeCell ref="CQ47:CR47"/>
    <mergeCell ref="DD47:DE47"/>
    <mergeCell ref="BQ47:BU47"/>
    <mergeCell ref="BV47:BW47"/>
    <mergeCell ref="BX47:CB47"/>
    <mergeCell ref="CC47:CD47"/>
    <mergeCell ref="CE47:CI47"/>
    <mergeCell ref="CJ47:CK47"/>
    <mergeCell ref="AV47:AZ47"/>
    <mergeCell ref="BA47:BB47"/>
    <mergeCell ref="BC47:BG47"/>
    <mergeCell ref="BH47:BI47"/>
    <mergeCell ref="BJ47:BN47"/>
    <mergeCell ref="BO47:BP47"/>
    <mergeCell ref="AA47:AE47"/>
    <mergeCell ref="AF47:AG47"/>
    <mergeCell ref="AH47:AL47"/>
    <mergeCell ref="AM47:AN47"/>
    <mergeCell ref="AO47:AS47"/>
    <mergeCell ref="AT47:AU47"/>
    <mergeCell ref="AT48:AU48"/>
    <mergeCell ref="AV48:AZ48"/>
    <mergeCell ref="BA48:BB48"/>
    <mergeCell ref="BC48:BG48"/>
    <mergeCell ref="BH48:BI48"/>
    <mergeCell ref="BJ48:BN48"/>
    <mergeCell ref="Y48:Z48"/>
    <mergeCell ref="AA48:AE48"/>
    <mergeCell ref="AF48:AG48"/>
    <mergeCell ref="AH48:AL48"/>
    <mergeCell ref="AM48:AN48"/>
    <mergeCell ref="AO48:AS48"/>
    <mergeCell ref="B48:E48"/>
    <mergeCell ref="F48:J48"/>
    <mergeCell ref="K48:L48"/>
    <mergeCell ref="M48:Q48"/>
    <mergeCell ref="R48:S48"/>
    <mergeCell ref="T48:X48"/>
    <mergeCell ref="K18:L18"/>
    <mergeCell ref="M19:Q19"/>
    <mergeCell ref="T19:X19"/>
    <mergeCell ref="DD48:DE48"/>
    <mergeCell ref="CJ48:CK48"/>
    <mergeCell ref="CL48:CP48"/>
    <mergeCell ref="CQ48:CR48"/>
    <mergeCell ref="CS48:CW48"/>
    <mergeCell ref="CX48:CY48"/>
    <mergeCell ref="CZ48:DB48"/>
    <mergeCell ref="BO48:BP48"/>
    <mergeCell ref="BQ48:BU48"/>
    <mergeCell ref="C23:E23"/>
    <mergeCell ref="B22:B23"/>
    <mergeCell ref="B25:E25"/>
    <mergeCell ref="BV48:BW48"/>
    <mergeCell ref="BX48:CB48"/>
    <mergeCell ref="CC48:CD48"/>
    <mergeCell ref="CE48:CI48"/>
    <mergeCell ref="R19:S19"/>
    <mergeCell ref="Y19:Z19"/>
    <mergeCell ref="AA19:AE19"/>
    <mergeCell ref="AF19:AG19"/>
    <mergeCell ref="AH19:AL19"/>
    <mergeCell ref="AM19:AN19"/>
    <mergeCell ref="AO19:AS19"/>
    <mergeCell ref="AT19:AU19"/>
    <mergeCell ref="AV19:AZ19"/>
    <mergeCell ref="BH20:BI20"/>
    <mergeCell ref="Y20:Z20"/>
    <mergeCell ref="AA20:AE20"/>
    <mergeCell ref="AF20:AG20"/>
    <mergeCell ref="AH20:AL20"/>
    <mergeCell ref="AM20:AN20"/>
    <mergeCell ref="AO20:AS20"/>
    <mergeCell ref="BH18:BI18"/>
    <mergeCell ref="Y18:Z18"/>
    <mergeCell ref="AH18:AL18"/>
    <mergeCell ref="AM18:AN18"/>
    <mergeCell ref="AO18:AS18"/>
    <mergeCell ref="T18:X18"/>
    <mergeCell ref="R18:S18"/>
    <mergeCell ref="Y3:Z3"/>
    <mergeCell ref="AA3:AB3"/>
    <mergeCell ref="B20:D20"/>
    <mergeCell ref="BA19:BB19"/>
    <mergeCell ref="BC19:BG19"/>
    <mergeCell ref="BH19:BI19"/>
    <mergeCell ref="BJ19:BN19"/>
    <mergeCell ref="BO19:BP19"/>
    <mergeCell ref="BQ19:BU19"/>
    <mergeCell ref="BV19:BW19"/>
    <mergeCell ref="BX19:CB19"/>
    <mergeCell ref="CC19:CD19"/>
    <mergeCell ref="CE19:CI19"/>
    <mergeCell ref="CJ19:CK19"/>
    <mergeCell ref="B21:E21"/>
    <mergeCell ref="K21:L21"/>
    <mergeCell ref="M21:Q21"/>
    <mergeCell ref="R21:S21"/>
    <mergeCell ref="T21:X21"/>
    <mergeCell ref="Y21:Z21"/>
    <mergeCell ref="AA21:AE21"/>
    <mergeCell ref="AF21:AG21"/>
    <mergeCell ref="AH21:AL21"/>
    <mergeCell ref="AM21:AN21"/>
    <mergeCell ref="AO21:AS21"/>
    <mergeCell ref="AT21:AU21"/>
    <mergeCell ref="AV21:AZ21"/>
    <mergeCell ref="BA21:BB21"/>
    <mergeCell ref="BC21:BG21"/>
    <mergeCell ref="B19:E19"/>
    <mergeCell ref="F18:J18"/>
    <mergeCell ref="B18:D18"/>
  </mergeCells>
  <phoneticPr fontId="2"/>
  <dataValidations count="6">
    <dataValidation allowBlank="1" showInputMessage="1" showErrorMessage="1" promptTitle="【任意記入】" prompt="所定外労働時間について、法定の時間外労働時間数と区分けする場合" sqref="BX15:CB15 F15:J15 M15:Q15 T15:X15 AA15:AE15 AH15:AL15 AO15:AS15 AV15:AZ15 BC15:BG15 BJ15:BN15 BQ15:BU15 CE15:CI15"/>
    <dataValidation type="decimal" operator="greaterThanOrEqual" allowBlank="1" showInputMessage="1" showErrorMessage="1" prompt="25%以上です_x000a_（時間外割増率を含まない）" sqref="E32">
      <formula1>25</formula1>
    </dataValidation>
    <dataValidation allowBlank="1" showInputMessage="1" showErrorMessage="1" promptTitle="！注意" prompt="深夜労働時間すべてです。_x000a_（時間外に限らない）" sqref="F17:J17 BX17:CB17 M17:Q17 T17:X17 AA17:AE17 AH17:AL17 AO17:AS17 AV17:AZ17 BC17:BG17 BJ17:BN17 BQ17:BU17 CE17:CI17"/>
    <dataValidation allowBlank="1" showInputMessage="1" showErrorMessage="1" promptTitle="自動計算欄です" sqref="F19:J19 BX19:CB19 M19:Q19 T19:X19 AA19:AE19 AH19:AL19 AO19:AS19 AV19:AZ19 BC19:BG19 BJ19:BN19 BQ19:BU19 CE19:CI19"/>
    <dataValidation allowBlank="1" showInputMessage="1" showErrorMessage="1" prompt="35％以上です" sqref="E31"/>
    <dataValidation type="list" allowBlank="1" showInputMessage="1" showErrorMessage="1" sqref="L8">
      <formula1>$DG$9:$DG$38</formula1>
    </dataValidation>
  </dataValidations>
  <pageMargins left="0.59055118110236227" right="0.59055118110236227" top="0.78740157480314965" bottom="0.39370078740157483" header="0.51181102362204722" footer="0.51181102362204722"/>
  <pageSetup paperSize="8" scale="6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【参考１】「時間外労働」「休日労働」とは </vt:lpstr>
      <vt:lpstr>【参考２】労働時間計算例</vt:lpstr>
      <vt:lpstr>◆入力凡例</vt:lpstr>
      <vt:lpstr>□月給者（簡易版）</vt:lpstr>
      <vt:lpstr>■月給者用（詳細版）</vt:lpstr>
      <vt:lpstr>〇時給・日給者用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松尾直彦</dc:creator>
  <cp:lastModifiedBy>松尾直彦</cp:lastModifiedBy>
  <cp:lastPrinted>2020-03-24T00:18:44Z</cp:lastPrinted>
  <dcterms:created xsi:type="dcterms:W3CDTF">2019-11-18T06:09:11Z</dcterms:created>
  <dcterms:modified xsi:type="dcterms:W3CDTF">2020-03-24T00:33:14Z</dcterms:modified>
</cp:coreProperties>
</file>